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<sst xmlns="http://schemas.openxmlformats.org/spreadsheetml/2006/main" count="48" uniqueCount="33">
  <si>
    <t>thread</t>
  </si>
  <si>
    <t>2000(autopar)</t>
  </si>
  <si>
    <t>speedup</t>
  </si>
  <si>
    <t>6000(autopar)</t>
  </si>
  <si>
    <t>2000(omp)</t>
  </si>
  <si>
    <t>6000(omp)</t>
  </si>
  <si>
    <t>2000(first touch)</t>
  </si>
  <si>
    <t>6000(first touch)</t>
  </si>
  <si>
    <t>2000(compact)</t>
  </si>
  <si>
    <t>6000(compact)</t>
  </si>
  <si>
    <t>2000(scatter)</t>
  </si>
  <si>
    <t>6000(scatter)</t>
  </si>
  <si>
    <t>2000(block)</t>
  </si>
  <si>
    <t>6000(block)</t>
  </si>
  <si>
    <t>2000(fine,scatter)</t>
  </si>
  <si>
    <t>6000(fine,scatter)</t>
  </si>
  <si>
    <t>Basis</t>
  </si>
  <si>
    <t>Time</t>
  </si>
  <si>
    <t>Residual</t>
  </si>
  <si>
    <t>megaflops</t>
  </si>
  <si>
    <t>flop instructions (M)</t>
  </si>
  <si>
    <t>Resolution: 3200</t>
  </si>
  <si>
    <t>Thread: 48</t>
  </si>
  <si>
    <t>Strategy</t>
  </si>
  <si>
    <t>only jacobi omp</t>
  </si>
  <si>
    <t>plus first touch</t>
  </si>
  <si>
    <t>compact</t>
  </si>
  <si>
    <t>scatter</t>
  </si>
  <si>
    <t>guided</t>
  </si>
  <si>
    <t>auto</t>
  </si>
  <si>
    <t>auto scatter</t>
  </si>
  <si>
    <t>auto compact</t>
  </si>
  <si>
    <t>Speedup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</si>
</sst>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4"/>
      <name val="Times New Roman"/>
      <charset val="134"/>
    </font>
    <font>
      <b/>
      <sz val="14"/>
      <color theme="1"/>
      <name val="Times New Roman"/>
      <charset val="134"/>
    </font>
    <font>
      <b/>
      <sz val="14"/>
      <color rgb="FF0070C0"/>
      <name val="Times New Roman"/>
      <charset val="134"/>
    </font>
    <font>
      <b/>
      <sz val="14"/>
      <color theme="8"/>
      <name val="Times New Roman"/>
      <charset val="134"/>
    </font>
    <font>
      <b/>
      <sz val="14"/>
      <color rgb="FF00B050"/>
      <name val="Times New Roman"/>
      <charset val="134"/>
    </font>
    <font>
      <b/>
      <sz val="14"/>
      <color rgb="FFFF0000"/>
      <name val="Times New Roman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abSelected="1" topLeftCell="F1" workbookViewId="0">
      <selection activeCell="P22" sqref="P22"/>
    </sheetView>
  </sheetViews>
  <sheetFormatPr defaultColWidth="9" defaultRowHeight="18"/>
  <cols>
    <col min="1" max="1" width="19.875" style="2" customWidth="1"/>
    <col min="2" max="2" width="19.125" style="2" customWidth="1"/>
    <col min="3" max="3" width="15.875" style="2" customWidth="1"/>
    <col min="4" max="4" width="17.125" style="2" customWidth="1"/>
    <col min="5" max="5" width="15.875" style="3" customWidth="1"/>
    <col min="6" max="6" width="13.125" style="2" customWidth="1"/>
    <col min="7" max="7" width="15.875" style="3" customWidth="1"/>
    <col min="8" max="8" width="13.125" style="2" customWidth="1"/>
    <col min="9" max="9" width="15.875" style="3" customWidth="1"/>
    <col min="10" max="10" width="19.5" style="2" customWidth="1"/>
    <col min="11" max="11" width="15.875" style="4" customWidth="1"/>
    <col min="12" max="12" width="19.5" style="2" customWidth="1"/>
    <col min="13" max="13" width="15.875" style="4" customWidth="1"/>
    <col min="14" max="14" width="17.5" style="2" customWidth="1"/>
    <col min="15" max="15" width="15.875" style="3" customWidth="1"/>
    <col min="16" max="16" width="17.5" style="2" customWidth="1"/>
    <col min="17" max="17" width="15.875" style="3" customWidth="1"/>
    <col min="18" max="18" width="20.125" style="2" customWidth="1"/>
    <col min="19" max="19" width="15.875" style="3" customWidth="1"/>
    <col min="20" max="20" width="20.125" style="2" customWidth="1"/>
    <col min="21" max="21" width="15.875" style="3" customWidth="1"/>
    <col min="22" max="16384" width="9" style="2"/>
  </cols>
  <sheetData>
    <row r="1" spans="1:21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4" t="s">
        <v>2</v>
      </c>
      <c r="L1" s="2" t="s">
        <v>7</v>
      </c>
      <c r="M1" s="4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</row>
    <row r="2" spans="1:21">
      <c r="A2" s="2">
        <v>1</v>
      </c>
      <c r="B2" s="2">
        <v>0.423296</v>
      </c>
      <c r="C2" s="3">
        <f>0.247484/B2</f>
        <v>0.584659434532809</v>
      </c>
      <c r="D2" s="2">
        <v>2.587703</v>
      </c>
      <c r="E2" s="3">
        <f>2.498574/D2</f>
        <v>0.965556711879223</v>
      </c>
      <c r="F2" s="2">
        <v>0.409303</v>
      </c>
      <c r="G2" s="3">
        <f>0.247484/F2</f>
        <v>0.604647412796877</v>
      </c>
      <c r="H2" s="2">
        <v>2.560475</v>
      </c>
      <c r="I2" s="3">
        <f>2.498574/H2</f>
        <v>0.975824407580625</v>
      </c>
      <c r="J2" s="2">
        <v>0.251641</v>
      </c>
      <c r="K2" s="4">
        <f>0.247484/J2</f>
        <v>0.983480434428412</v>
      </c>
      <c r="L2" s="2">
        <v>2.560876</v>
      </c>
      <c r="M2" s="4">
        <f>2.498574/L2</f>
        <v>0.97567160612228</v>
      </c>
      <c r="N2" s="2">
        <v>0.253938</v>
      </c>
      <c r="O2" s="3">
        <f>0.247484/N2</f>
        <v>0.974584347360379</v>
      </c>
      <c r="P2" s="2">
        <v>2.537183</v>
      </c>
      <c r="Q2" s="3">
        <f>2.498574/P2</f>
        <v>0.984782729507489</v>
      </c>
      <c r="R2" s="2">
        <v>0.250156</v>
      </c>
      <c r="S2" s="3">
        <f>0.247484/R2</f>
        <v>0.989318665152945</v>
      </c>
      <c r="T2" s="2">
        <v>2.543758</v>
      </c>
      <c r="U2" s="3">
        <f>2.498574/T2</f>
        <v>0.982237304020272</v>
      </c>
    </row>
    <row r="3" spans="1:21">
      <c r="A3" s="2">
        <v>2</v>
      </c>
      <c r="B3" s="2">
        <v>0.147392</v>
      </c>
      <c r="C3" s="3">
        <f t="shared" ref="C3:C10" si="0">0.247484/B3</f>
        <v>1.67908706035606</v>
      </c>
      <c r="D3" s="2">
        <v>1.307643</v>
      </c>
      <c r="E3" s="3">
        <f t="shared" ref="E3:E10" si="1">2.498574/D3</f>
        <v>1.91074628166862</v>
      </c>
      <c r="F3" s="2">
        <v>0.200826</v>
      </c>
      <c r="G3" s="3">
        <f t="shared" ref="G3:G10" si="2">0.247484/F3</f>
        <v>1.23233047513768</v>
      </c>
      <c r="H3" s="2">
        <v>1.292434</v>
      </c>
      <c r="I3" s="3">
        <f t="shared" ref="I3:I10" si="3">2.498574/H3</f>
        <v>1.9332314067875</v>
      </c>
      <c r="J3" s="2">
        <v>0.134746</v>
      </c>
      <c r="K3" s="4">
        <f t="shared" ref="K3:K10" si="4">0.247484/J3</f>
        <v>1.83667047630356</v>
      </c>
      <c r="L3" s="2">
        <v>1.308261</v>
      </c>
      <c r="M3" s="4">
        <f t="shared" ref="M3:M10" si="5">2.498574/L3</f>
        <v>1.90984367798169</v>
      </c>
      <c r="N3" s="2">
        <v>0.214519</v>
      </c>
      <c r="O3" s="3">
        <f t="shared" ref="O3:O10" si="6">0.247484/N3</f>
        <v>1.15366937194374</v>
      </c>
      <c r="P3" s="2">
        <v>2.245349</v>
      </c>
      <c r="Q3" s="3">
        <f t="shared" ref="Q3:Q10" si="7">2.498574/P3</f>
        <v>1.11277756820877</v>
      </c>
      <c r="R3" s="2">
        <v>0.118862</v>
      </c>
      <c r="S3" s="3">
        <f t="shared" ref="S3:S10" si="8">0.247484/R3</f>
        <v>2.08211202907573</v>
      </c>
      <c r="T3" s="2">
        <v>1.257866</v>
      </c>
      <c r="U3" s="3">
        <f t="shared" ref="U3:U10" si="9">2.498574/T3</f>
        <v>1.98635943733275</v>
      </c>
    </row>
    <row r="4" spans="1:21">
      <c r="A4" s="2">
        <v>4</v>
      </c>
      <c r="B4" s="2">
        <v>0.115128</v>
      </c>
      <c r="C4" s="3">
        <f t="shared" si="0"/>
        <v>2.14964213744702</v>
      </c>
      <c r="D4" s="2">
        <v>0.690327</v>
      </c>
      <c r="E4" s="3">
        <f t="shared" si="1"/>
        <v>3.61940645520167</v>
      </c>
      <c r="F4" s="2">
        <v>0.10198</v>
      </c>
      <c r="G4" s="3">
        <f t="shared" si="2"/>
        <v>2.42678956658168</v>
      </c>
      <c r="H4" s="2">
        <v>0.680862</v>
      </c>
      <c r="I4" s="3">
        <f t="shared" si="3"/>
        <v>3.66972161759652</v>
      </c>
      <c r="J4" s="2">
        <v>0.075463</v>
      </c>
      <c r="K4" s="4">
        <f t="shared" si="4"/>
        <v>3.27954096709646</v>
      </c>
      <c r="L4" s="2">
        <v>0.696853</v>
      </c>
      <c r="M4" s="4">
        <f t="shared" si="5"/>
        <v>3.58551086097068</v>
      </c>
      <c r="N4" s="2">
        <v>0.120776</v>
      </c>
      <c r="O4" s="3">
        <f t="shared" si="6"/>
        <v>2.04911571835464</v>
      </c>
      <c r="P4" s="2">
        <v>1.158997</v>
      </c>
      <c r="Q4" s="3">
        <f t="shared" si="7"/>
        <v>2.15580713323676</v>
      </c>
      <c r="R4" s="2">
        <v>0.058994</v>
      </c>
      <c r="S4" s="3">
        <f t="shared" si="8"/>
        <v>4.19507068515442</v>
      </c>
      <c r="T4" s="2">
        <v>0.646219</v>
      </c>
      <c r="U4" s="3">
        <f t="shared" si="9"/>
        <v>3.86645084715863</v>
      </c>
    </row>
    <row r="5" spans="1:21">
      <c r="A5" s="2">
        <v>8</v>
      </c>
      <c r="B5" s="2">
        <v>0.074011</v>
      </c>
      <c r="C5" s="3">
        <f t="shared" si="0"/>
        <v>3.34388131493967</v>
      </c>
      <c r="D5" s="2">
        <v>0.470547</v>
      </c>
      <c r="E5" s="3">
        <f t="shared" si="1"/>
        <v>5.30993503305727</v>
      </c>
      <c r="F5" s="2">
        <v>0.068019</v>
      </c>
      <c r="G5" s="3">
        <f t="shared" si="2"/>
        <v>3.63845396139314</v>
      </c>
      <c r="H5" s="2">
        <v>0.482281</v>
      </c>
      <c r="I5" s="3">
        <f t="shared" si="3"/>
        <v>5.18074317669574</v>
      </c>
      <c r="J5" s="2">
        <v>0.040898</v>
      </c>
      <c r="K5" s="4">
        <f t="shared" si="4"/>
        <v>6.05124944985085</v>
      </c>
      <c r="L5" s="2">
        <v>0.479294</v>
      </c>
      <c r="M5" s="4">
        <f t="shared" si="5"/>
        <v>5.21302999828915</v>
      </c>
      <c r="N5" s="2">
        <v>0.06678</v>
      </c>
      <c r="O5" s="3">
        <f t="shared" si="6"/>
        <v>3.70595986822402</v>
      </c>
      <c r="P5" s="2">
        <v>0.618251</v>
      </c>
      <c r="Q5" s="3">
        <f t="shared" si="7"/>
        <v>4.04135860677945</v>
      </c>
      <c r="R5" s="2">
        <v>0.030455</v>
      </c>
      <c r="S5" s="3">
        <f t="shared" si="8"/>
        <v>8.12621901165654</v>
      </c>
      <c r="T5" s="2">
        <v>0.342024</v>
      </c>
      <c r="U5" s="3">
        <f t="shared" si="9"/>
        <v>7.30525928005052</v>
      </c>
    </row>
    <row r="6" spans="1:21">
      <c r="A6" s="2">
        <v>12</v>
      </c>
      <c r="B6" s="2">
        <v>0.06561</v>
      </c>
      <c r="C6" s="3">
        <f t="shared" si="0"/>
        <v>3.77204694406341</v>
      </c>
      <c r="D6" s="2">
        <v>0.41879</v>
      </c>
      <c r="E6" s="3">
        <f t="shared" si="1"/>
        <v>5.96617397741111</v>
      </c>
      <c r="F6" s="2">
        <v>0.062834</v>
      </c>
      <c r="G6" s="3">
        <f t="shared" si="2"/>
        <v>3.93869561065665</v>
      </c>
      <c r="H6" s="2">
        <v>0.420512</v>
      </c>
      <c r="I6" s="3">
        <f t="shared" si="3"/>
        <v>5.94174244730234</v>
      </c>
      <c r="J6" s="2">
        <v>0.030679</v>
      </c>
      <c r="K6" s="4">
        <f t="shared" si="4"/>
        <v>8.06688614361615</v>
      </c>
      <c r="L6" s="2">
        <v>0.431094</v>
      </c>
      <c r="M6" s="4">
        <f t="shared" si="5"/>
        <v>5.79589138331779</v>
      </c>
      <c r="N6" s="2">
        <v>0.045918</v>
      </c>
      <c r="O6" s="3">
        <f t="shared" si="6"/>
        <v>5.38969467311294</v>
      </c>
      <c r="P6" s="2">
        <v>0.492319</v>
      </c>
      <c r="Q6" s="3">
        <f t="shared" si="7"/>
        <v>5.07511186852427</v>
      </c>
      <c r="R6" s="2">
        <v>0.021132</v>
      </c>
      <c r="S6" s="3">
        <f t="shared" si="8"/>
        <v>11.7113382547795</v>
      </c>
      <c r="T6" s="2">
        <v>0.266064</v>
      </c>
      <c r="U6" s="3">
        <f t="shared" si="9"/>
        <v>9.39087587948764</v>
      </c>
    </row>
    <row r="7" spans="1:21">
      <c r="A7" s="2">
        <v>16</v>
      </c>
      <c r="B7" s="2">
        <v>0.060566</v>
      </c>
      <c r="C7" s="3">
        <f t="shared" si="0"/>
        <v>4.0861869695869</v>
      </c>
      <c r="D7" s="2">
        <v>0.405818</v>
      </c>
      <c r="E7" s="3">
        <f t="shared" si="1"/>
        <v>6.15688313480427</v>
      </c>
      <c r="F7" s="2">
        <v>0.060198</v>
      </c>
      <c r="G7" s="3">
        <f t="shared" si="2"/>
        <v>4.11116648393634</v>
      </c>
      <c r="H7" s="2">
        <v>0.404174</v>
      </c>
      <c r="I7" s="3">
        <f t="shared" si="3"/>
        <v>6.18192659597104</v>
      </c>
      <c r="J7" s="2">
        <v>0.026336</v>
      </c>
      <c r="K7" s="4">
        <f t="shared" si="4"/>
        <v>9.39717496962333</v>
      </c>
      <c r="L7" s="2">
        <v>0.40846</v>
      </c>
      <c r="M7" s="4">
        <f t="shared" si="5"/>
        <v>6.11705919796308</v>
      </c>
      <c r="N7" s="2">
        <v>0.03817</v>
      </c>
      <c r="O7" s="3">
        <f t="shared" si="6"/>
        <v>6.48373067854336</v>
      </c>
      <c r="P7" s="2">
        <v>0.445275</v>
      </c>
      <c r="Q7" s="3">
        <f t="shared" si="7"/>
        <v>5.61130537308405</v>
      </c>
      <c r="R7" s="2">
        <v>0.01532</v>
      </c>
      <c r="S7" s="3">
        <f t="shared" si="8"/>
        <v>16.1543080939948</v>
      </c>
      <c r="T7" s="2">
        <v>0.241782</v>
      </c>
      <c r="U7" s="3">
        <f t="shared" si="9"/>
        <v>10.3339950864829</v>
      </c>
    </row>
    <row r="8" spans="1:21">
      <c r="A8" s="2">
        <v>24</v>
      </c>
      <c r="B8" s="2">
        <v>0.052171</v>
      </c>
      <c r="C8" s="3">
        <f t="shared" si="0"/>
        <v>4.74370819037396</v>
      </c>
      <c r="D8" s="2">
        <v>0.407879</v>
      </c>
      <c r="E8" s="3">
        <f t="shared" si="1"/>
        <v>6.12577259432332</v>
      </c>
      <c r="F8" s="2">
        <v>0.053538</v>
      </c>
      <c r="G8" s="3">
        <f t="shared" si="2"/>
        <v>4.62258582688931</v>
      </c>
      <c r="H8" s="2">
        <v>0.408331</v>
      </c>
      <c r="I8" s="3">
        <f t="shared" si="3"/>
        <v>6.11899170036074</v>
      </c>
      <c r="J8" s="2">
        <v>0.021018</v>
      </c>
      <c r="K8" s="4">
        <f t="shared" si="4"/>
        <v>11.7748596441146</v>
      </c>
      <c r="L8" s="2">
        <v>0.413514</v>
      </c>
      <c r="M8" s="4">
        <f t="shared" si="5"/>
        <v>6.04229602867134</v>
      </c>
      <c r="N8" s="2">
        <v>0.028455</v>
      </c>
      <c r="O8" s="3">
        <f t="shared" si="6"/>
        <v>8.69738183096117</v>
      </c>
      <c r="P8" s="2">
        <v>0.400948</v>
      </c>
      <c r="Q8" s="3">
        <f t="shared" si="7"/>
        <v>6.23166595169448</v>
      </c>
      <c r="R8" s="2">
        <v>0.010687</v>
      </c>
      <c r="S8" s="3">
        <f t="shared" si="8"/>
        <v>23.1574810517451</v>
      </c>
      <c r="T8" s="2">
        <v>0.219186</v>
      </c>
      <c r="U8" s="3">
        <f t="shared" si="9"/>
        <v>11.3993320741288</v>
      </c>
    </row>
    <row r="9" spans="1:21">
      <c r="A9" s="2">
        <v>32</v>
      </c>
      <c r="B9" s="2">
        <v>0.028278</v>
      </c>
      <c r="C9" s="3">
        <f t="shared" si="0"/>
        <v>8.75182120376264</v>
      </c>
      <c r="D9" s="2">
        <v>0.412146</v>
      </c>
      <c r="E9" s="3">
        <f t="shared" si="1"/>
        <v>6.06235169090565</v>
      </c>
      <c r="F9" s="2">
        <v>0.027853</v>
      </c>
      <c r="G9" s="3">
        <f t="shared" si="2"/>
        <v>8.8853624385165</v>
      </c>
      <c r="H9" s="2">
        <v>0.415514</v>
      </c>
      <c r="I9" s="3">
        <f t="shared" si="3"/>
        <v>6.01321255120164</v>
      </c>
      <c r="J9" s="2">
        <v>0.010798</v>
      </c>
      <c r="K9" s="4">
        <f t="shared" si="4"/>
        <v>22.9194295239859</v>
      </c>
      <c r="L9" s="2">
        <v>0.299086</v>
      </c>
      <c r="M9" s="4">
        <f t="shared" si="5"/>
        <v>8.35403195067639</v>
      </c>
      <c r="N9" s="2">
        <v>0.025763</v>
      </c>
      <c r="O9" s="3">
        <f t="shared" si="6"/>
        <v>9.60617940457245</v>
      </c>
      <c r="P9" s="2">
        <v>0.405004</v>
      </c>
      <c r="Q9" s="3">
        <f t="shared" si="7"/>
        <v>6.16925758757938</v>
      </c>
      <c r="R9" s="2">
        <v>0.009545</v>
      </c>
      <c r="S9" s="3">
        <f t="shared" si="8"/>
        <v>25.9281299109481</v>
      </c>
      <c r="T9" s="2">
        <v>0.218016</v>
      </c>
      <c r="U9" s="3">
        <f t="shared" si="9"/>
        <v>11.4605074856891</v>
      </c>
    </row>
    <row r="10" spans="1:21">
      <c r="A10" s="2">
        <v>48</v>
      </c>
      <c r="B10" s="2">
        <v>0.025891</v>
      </c>
      <c r="C10" s="3">
        <f t="shared" si="0"/>
        <v>9.55868834730215</v>
      </c>
      <c r="D10" s="2">
        <v>0.498494</v>
      </c>
      <c r="E10" s="3">
        <f t="shared" si="1"/>
        <v>5.01224488158333</v>
      </c>
      <c r="F10" s="2">
        <v>0.025457</v>
      </c>
      <c r="G10" s="3">
        <f t="shared" si="2"/>
        <v>9.72164826963114</v>
      </c>
      <c r="H10" s="2">
        <v>0.49532</v>
      </c>
      <c r="I10" s="3">
        <f t="shared" si="3"/>
        <v>5.0443632399257</v>
      </c>
      <c r="J10" s="2">
        <v>0.006326</v>
      </c>
      <c r="K10" s="4">
        <f t="shared" si="4"/>
        <v>39.121719886184</v>
      </c>
      <c r="L10" s="2">
        <v>0.199121</v>
      </c>
      <c r="M10" s="4">
        <f t="shared" si="5"/>
        <v>12.5480185414898</v>
      </c>
      <c r="N10" s="2">
        <v>0.019813</v>
      </c>
      <c r="O10" s="3">
        <f t="shared" si="6"/>
        <v>12.49099076364</v>
      </c>
      <c r="P10" s="2">
        <v>0.422075</v>
      </c>
      <c r="Q10" s="3">
        <f t="shared" si="7"/>
        <v>5.91973938281111</v>
      </c>
      <c r="R10" s="2">
        <v>0.009239</v>
      </c>
      <c r="S10" s="3">
        <f t="shared" si="8"/>
        <v>26.7868816971534</v>
      </c>
      <c r="T10" s="2">
        <v>0.2407</v>
      </c>
      <c r="U10" s="3">
        <f t="shared" si="9"/>
        <v>10.380448691317</v>
      </c>
    </row>
    <row r="11" spans="13:21">
      <c r="M11" s="6" t="s">
        <v>0</v>
      </c>
      <c r="N11" s="6" t="s">
        <v>12</v>
      </c>
      <c r="O11" s="6" t="s">
        <v>2</v>
      </c>
      <c r="P11" s="6" t="s">
        <v>13</v>
      </c>
      <c r="Q11" s="6" t="s">
        <v>2</v>
      </c>
      <c r="R11" s="2" t="s">
        <v>14</v>
      </c>
      <c r="S11" s="3" t="s">
        <v>2</v>
      </c>
      <c r="T11" s="2" t="s">
        <v>15</v>
      </c>
      <c r="U11" s="3" t="s">
        <v>2</v>
      </c>
    </row>
    <row r="12" spans="1:21">
      <c r="A12" s="2" t="s">
        <v>16</v>
      </c>
      <c r="B12" s="5">
        <v>2000</v>
      </c>
      <c r="C12" s="5">
        <v>6000</v>
      </c>
      <c r="D12" s="5">
        <v>3200</v>
      </c>
      <c r="F12" s="5"/>
      <c r="H12" s="5"/>
      <c r="J12" s="5"/>
      <c r="M12" s="6">
        <v>1</v>
      </c>
      <c r="N12" s="6">
        <v>0.254657</v>
      </c>
      <c r="O12" s="6">
        <f>0.247484/N12</f>
        <v>0.971832700455907</v>
      </c>
      <c r="P12" s="6">
        <v>2.557386</v>
      </c>
      <c r="Q12" s="6">
        <f>2.498574/P12</f>
        <v>0.977003080489218</v>
      </c>
      <c r="R12" s="2">
        <v>0.246203</v>
      </c>
      <c r="S12" s="3">
        <f t="shared" ref="S11:S20" si="10">0.247484/R12</f>
        <v>1.00520302352124</v>
      </c>
      <c r="T12" s="2">
        <v>2.54974</v>
      </c>
      <c r="U12" s="3">
        <f t="shared" ref="U11:U20" si="11">2.498574/T12</f>
        <v>0.979932855899033</v>
      </c>
    </row>
    <row r="13" spans="1:21">
      <c r="A13" s="2" t="s">
        <v>17</v>
      </c>
      <c r="B13" s="5">
        <v>0.247484</v>
      </c>
      <c r="C13" s="5">
        <v>2.498574</v>
      </c>
      <c r="D13" s="5">
        <v>0.676149</v>
      </c>
      <c r="F13" s="5"/>
      <c r="H13" s="5"/>
      <c r="J13" s="5"/>
      <c r="M13" s="6">
        <v>2</v>
      </c>
      <c r="N13" s="6">
        <v>0.136751</v>
      </c>
      <c r="O13" s="6">
        <f t="shared" ref="O13:O20" si="12">0.247484/N13</f>
        <v>1.80974179347866</v>
      </c>
      <c r="P13" s="6">
        <v>1.308431</v>
      </c>
      <c r="Q13" s="6">
        <f t="shared" ref="Q13:Q20" si="13">2.498574/P13</f>
        <v>1.90959553847318</v>
      </c>
      <c r="R13" s="2">
        <v>0.113992</v>
      </c>
      <c r="S13" s="3">
        <f t="shared" si="10"/>
        <v>2.17106463611482</v>
      </c>
      <c r="T13" s="2">
        <v>1.251544</v>
      </c>
      <c r="U13" s="3">
        <f t="shared" si="11"/>
        <v>1.99639325505136</v>
      </c>
    </row>
    <row r="14" spans="1:21">
      <c r="A14" s="2" t="s">
        <v>18</v>
      </c>
      <c r="B14" s="5">
        <v>0.23607</v>
      </c>
      <c r="C14" s="5">
        <v>0.708009</v>
      </c>
      <c r="D14" s="5">
        <v>0.377654</v>
      </c>
      <c r="F14" s="5"/>
      <c r="H14" s="5"/>
      <c r="J14" s="5"/>
      <c r="M14" s="6">
        <v>4</v>
      </c>
      <c r="N14" s="6">
        <v>0.075934</v>
      </c>
      <c r="O14" s="6">
        <f t="shared" si="12"/>
        <v>3.25919877788606</v>
      </c>
      <c r="P14" s="6">
        <v>0.693992</v>
      </c>
      <c r="Q14" s="6">
        <f t="shared" si="13"/>
        <v>3.60029222238873</v>
      </c>
      <c r="R14" s="2">
        <v>0.061004</v>
      </c>
      <c r="S14" s="3">
        <f t="shared" si="10"/>
        <v>4.05684873123074</v>
      </c>
      <c r="T14" s="2">
        <v>0.644273</v>
      </c>
      <c r="U14" s="3">
        <f t="shared" si="11"/>
        <v>3.87812930232991</v>
      </c>
    </row>
    <row r="15" spans="1:21">
      <c r="A15" s="2" t="s">
        <v>19</v>
      </c>
      <c r="B15" s="5">
        <v>5656.9</v>
      </c>
      <c r="C15" s="5">
        <v>5042.9</v>
      </c>
      <c r="D15" s="5">
        <v>5300.6</v>
      </c>
      <c r="F15" s="5"/>
      <c r="H15" s="5"/>
      <c r="J15" s="5"/>
      <c r="M15" s="6">
        <v>8</v>
      </c>
      <c r="N15" s="6">
        <v>0.041474</v>
      </c>
      <c r="O15" s="6">
        <f t="shared" si="12"/>
        <v>5.96720837150986</v>
      </c>
      <c r="P15" s="6">
        <v>0.475496</v>
      </c>
      <c r="Q15" s="6">
        <f t="shared" si="13"/>
        <v>5.25466880899103</v>
      </c>
      <c r="R15" s="2">
        <v>0.029628</v>
      </c>
      <c r="S15" s="3">
        <f t="shared" si="10"/>
        <v>8.35304441744296</v>
      </c>
      <c r="T15" s="2">
        <v>0.3366</v>
      </c>
      <c r="U15" s="3">
        <f t="shared" si="11"/>
        <v>7.42297682709447</v>
      </c>
    </row>
    <row r="16" spans="1:21">
      <c r="A16" s="2" t="s">
        <v>20</v>
      </c>
      <c r="B16" s="5">
        <v>1400</v>
      </c>
      <c r="C16" s="5">
        <v>12600</v>
      </c>
      <c r="D16" s="5">
        <v>3584</v>
      </c>
      <c r="F16" s="5"/>
      <c r="H16" s="5"/>
      <c r="J16" s="5"/>
      <c r="M16" s="6">
        <v>12</v>
      </c>
      <c r="N16" s="6">
        <v>0.030492</v>
      </c>
      <c r="O16" s="6">
        <f t="shared" si="12"/>
        <v>8.11635838908566</v>
      </c>
      <c r="P16" s="6">
        <v>0.424303</v>
      </c>
      <c r="Q16" s="6">
        <f t="shared" si="13"/>
        <v>5.8886550413266</v>
      </c>
      <c r="R16" s="2">
        <v>0.019059</v>
      </c>
      <c r="S16" s="3">
        <f t="shared" si="10"/>
        <v>12.9851513720552</v>
      </c>
      <c r="T16" s="2">
        <v>0.263022</v>
      </c>
      <c r="U16" s="3">
        <f t="shared" si="11"/>
        <v>9.49948673494993</v>
      </c>
    </row>
    <row r="17" spans="13:21">
      <c r="M17" s="6">
        <v>16</v>
      </c>
      <c r="N17" s="6">
        <v>0.026709</v>
      </c>
      <c r="O17" s="6">
        <f t="shared" si="12"/>
        <v>9.26594031974241</v>
      </c>
      <c r="P17" s="6">
        <v>0.408461</v>
      </c>
      <c r="Q17" s="6">
        <f t="shared" si="13"/>
        <v>6.11704422209219</v>
      </c>
      <c r="R17" s="2">
        <v>0.014765</v>
      </c>
      <c r="S17" s="3">
        <f t="shared" si="10"/>
        <v>16.7615306467999</v>
      </c>
      <c r="T17" s="2">
        <v>0.239096</v>
      </c>
      <c r="U17" s="3">
        <f t="shared" si="11"/>
        <v>10.4500869943454</v>
      </c>
    </row>
    <row r="18" spans="1:21">
      <c r="A18" s="2" t="s">
        <v>21</v>
      </c>
      <c r="M18" s="6">
        <v>24</v>
      </c>
      <c r="N18" s="6">
        <v>0.020485</v>
      </c>
      <c r="O18" s="6">
        <f t="shared" si="12"/>
        <v>12.0812301684159</v>
      </c>
      <c r="P18" s="6">
        <v>0.411073</v>
      </c>
      <c r="Q18" s="6">
        <f t="shared" si="13"/>
        <v>6.07817589576547</v>
      </c>
      <c r="R18" s="2">
        <v>0.010716</v>
      </c>
      <c r="S18" s="3">
        <f t="shared" si="10"/>
        <v>23.0948114968272</v>
      </c>
      <c r="T18" s="2">
        <v>0.221697</v>
      </c>
      <c r="U18" s="3">
        <f t="shared" si="11"/>
        <v>11.2702201653608</v>
      </c>
    </row>
    <row r="19" spans="1:21">
      <c r="A19" s="2" t="s">
        <v>22</v>
      </c>
      <c r="M19" s="6">
        <v>32</v>
      </c>
      <c r="N19" s="6">
        <v>0.015117</v>
      </c>
      <c r="O19" s="6">
        <f t="shared" si="12"/>
        <v>16.3712376794338</v>
      </c>
      <c r="P19" s="6">
        <v>0.304287</v>
      </c>
      <c r="Q19" s="6">
        <f t="shared" si="13"/>
        <v>8.211241360952</v>
      </c>
      <c r="R19" s="2">
        <v>0.009501</v>
      </c>
      <c r="S19" s="3">
        <f t="shared" si="10"/>
        <v>26.0482054520577</v>
      </c>
      <c r="T19" s="2">
        <v>0.222258</v>
      </c>
      <c r="U19" s="3">
        <f t="shared" si="11"/>
        <v>11.241773074535</v>
      </c>
    </row>
    <row r="20" s="1" customFormat="1" spans="1:21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M20" s="6">
        <v>48</v>
      </c>
      <c r="N20" s="6">
        <v>0.006116</v>
      </c>
      <c r="O20" s="6">
        <f t="shared" si="12"/>
        <v>40.4650098103336</v>
      </c>
      <c r="P20" s="6">
        <v>0.19969</v>
      </c>
      <c r="Q20" s="6">
        <f t="shared" si="13"/>
        <v>12.5122640092143</v>
      </c>
      <c r="R20" s="1">
        <v>0.009602</v>
      </c>
      <c r="S20" s="1">
        <f t="shared" si="10"/>
        <v>25.774213705478</v>
      </c>
      <c r="T20" s="1">
        <v>0.242905</v>
      </c>
      <c r="U20" s="1">
        <f t="shared" si="11"/>
        <v>10.2862188921595</v>
      </c>
    </row>
    <row r="21" s="1" customFormat="1" spans="1:9">
      <c r="A21" s="1" t="s">
        <v>17</v>
      </c>
      <c r="B21" s="1">
        <v>0.115676</v>
      </c>
      <c r="C21" s="1">
        <v>0.039707</v>
      </c>
      <c r="D21" s="1">
        <v>0.101081</v>
      </c>
      <c r="E21" s="1">
        <v>0.063775</v>
      </c>
      <c r="F21" s="1">
        <v>0.110001</v>
      </c>
      <c r="G21" s="1">
        <v>0.105336</v>
      </c>
      <c r="H21" s="1">
        <v>0.109031</v>
      </c>
      <c r="I21" s="1">
        <v>0.115035</v>
      </c>
    </row>
    <row r="22" s="1" customFormat="1" spans="1:9">
      <c r="A22" s="1" t="s">
        <v>32</v>
      </c>
      <c r="B22" s="1">
        <f>0.676149/B21</f>
        <v>5.8451969293544</v>
      </c>
      <c r="C22" s="6">
        <f t="shared" ref="C22:M22" si="14">0.676149/C21</f>
        <v>17.0284584582064</v>
      </c>
      <c r="D22" s="1">
        <f t="shared" si="14"/>
        <v>6.68917996458286</v>
      </c>
      <c r="E22" s="1">
        <f t="shared" si="14"/>
        <v>10.6021011368091</v>
      </c>
      <c r="F22" s="1">
        <f t="shared" si="14"/>
        <v>6.14675321133444</v>
      </c>
      <c r="G22" s="1">
        <f t="shared" si="14"/>
        <v>6.41897357028936</v>
      </c>
      <c r="H22" s="1">
        <f t="shared" si="14"/>
        <v>6.2014381231026</v>
      </c>
      <c r="I22" s="1">
        <f t="shared" si="14"/>
        <v>5.87776763593689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2023-05-28T02:35:00Z</dcterms:created>
  <dcterms:modified xsi:type="dcterms:W3CDTF">2023-05-30T04:35:02Z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