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arien\Downloads\HodlerZ\"/>
    </mc:Choice>
  </mc:AlternateContent>
  <xr:revisionPtr revIDLastSave="0" documentId="13_ncr:1_{7A98E3DD-8A49-44DF-BF9C-6A4B62E71A57}" xr6:coauthVersionLast="47" xr6:coauthVersionMax="47" xr10:uidLastSave="{00000000-0000-0000-0000-000000000000}"/>
  <bookViews>
    <workbookView xWindow="-108" yWindow="-108" windowWidth="41496" windowHeight="16896" xr2:uid="{CB238A2B-CEC2-4128-90A0-8C8680DCF5E1}"/>
  </bookViews>
  <sheets>
    <sheet name="Legend" sheetId="8" r:id="rId1"/>
    <sheet name="DataValidation" sheetId="9" state="hidden" r:id="rId2"/>
    <sheet name="Roster" sheetId="1" r:id="rId3"/>
    <sheet name="Results" sheetId="2" r:id="rId4"/>
    <sheet name="Fantasy" sheetId="7" r:id="rId5"/>
  </sheets>
  <definedNames>
    <definedName name="_xlnm._FilterDatabase" localSheetId="4" hidden="1">Fantasy!$A$1:$R$609</definedName>
    <definedName name="_xlnm._FilterDatabase" localSheetId="3" hidden="1">Results!$A$1:$N$28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96" i="7" l="1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D584" i="7"/>
  <c r="C584" i="7"/>
  <c r="D579" i="7"/>
  <c r="D580" i="7"/>
  <c r="D581" i="7"/>
  <c r="D582" i="7"/>
  <c r="D583" i="7"/>
  <c r="D585" i="7"/>
  <c r="D586" i="7"/>
  <c r="D587" i="7"/>
  <c r="D588" i="7"/>
  <c r="D589" i="7"/>
  <c r="D590" i="7"/>
  <c r="D591" i="7"/>
  <c r="D592" i="7"/>
  <c r="D593" i="7"/>
  <c r="D594" i="7"/>
  <c r="D595" i="7"/>
  <c r="C579" i="7"/>
  <c r="C580" i="7"/>
  <c r="C581" i="7"/>
  <c r="C582" i="7"/>
  <c r="C583" i="7"/>
  <c r="C585" i="7"/>
  <c r="C586" i="7"/>
  <c r="C587" i="7"/>
  <c r="C588" i="7"/>
  <c r="C589" i="7"/>
  <c r="C590" i="7"/>
  <c r="C591" i="7"/>
  <c r="C592" i="7"/>
  <c r="C593" i="7"/>
  <c r="C594" i="7"/>
  <c r="C595" i="7"/>
  <c r="E37" i="2"/>
  <c r="E38" i="2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E36" i="2"/>
  <c r="E35" i="2"/>
  <c r="E34" i="2"/>
  <c r="E33" i="2"/>
  <c r="E32" i="2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E29" i="2"/>
  <c r="E30" i="2"/>
  <c r="E31" i="2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E28" i="2"/>
  <c r="C4" i="1"/>
  <c r="C69" i="1"/>
  <c r="E27" i="2"/>
  <c r="C95" i="1"/>
  <c r="E26" i="2"/>
  <c r="E25" i="2" l="1"/>
  <c r="E24" i="2"/>
  <c r="E23" i="2"/>
  <c r="E22" i="2"/>
  <c r="C56" i="1"/>
  <c r="C61" i="1"/>
  <c r="E21" i="2"/>
  <c r="C30" i="1"/>
  <c r="C29" i="1"/>
  <c r="C94" i="1"/>
  <c r="E20" i="2"/>
  <c r="E19" i="2"/>
  <c r="C92" i="1"/>
  <c r="C28" i="1"/>
  <c r="C41" i="1"/>
  <c r="C75" i="1"/>
  <c r="C39" i="1"/>
  <c r="E18" i="2"/>
  <c r="E17" i="2"/>
  <c r="C16" i="1"/>
  <c r="E16" i="2"/>
  <c r="E15" i="2"/>
  <c r="C96" i="1"/>
  <c r="E14" i="2"/>
  <c r="E13" i="2"/>
  <c r="C82" i="1"/>
  <c r="C105" i="1"/>
  <c r="E12" i="2"/>
  <c r="E11" i="2"/>
  <c r="C62" i="1"/>
  <c r="C37" i="1"/>
  <c r="C38" i="1"/>
  <c r="C20" i="1"/>
  <c r="D46" i="7"/>
  <c r="D141" i="7"/>
  <c r="E6" i="2"/>
  <c r="E9" i="2"/>
  <c r="E7" i="2"/>
  <c r="E8" i="2"/>
  <c r="E10" i="2"/>
  <c r="E5" i="2"/>
  <c r="E4" i="2"/>
  <c r="D35" i="7" s="1"/>
  <c r="E3" i="2"/>
  <c r="C5" i="1"/>
  <c r="C6" i="1"/>
  <c r="C7" i="1"/>
  <c r="C8" i="1"/>
  <c r="C9" i="1"/>
  <c r="C10" i="1"/>
  <c r="C11" i="1"/>
  <c r="C13" i="1"/>
  <c r="C14" i="1"/>
  <c r="C18" i="1"/>
  <c r="C19" i="1"/>
  <c r="C21" i="1"/>
  <c r="C22" i="1"/>
  <c r="C24" i="1"/>
  <c r="C23" i="1"/>
  <c r="C25" i="1"/>
  <c r="C26" i="1"/>
  <c r="C27" i="1"/>
  <c r="C31" i="1"/>
  <c r="C33" i="1"/>
  <c r="C34" i="1"/>
  <c r="C35" i="1"/>
  <c r="C40" i="1"/>
  <c r="C42" i="1"/>
  <c r="C43" i="1"/>
  <c r="C44" i="1"/>
  <c r="C45" i="1"/>
  <c r="C46" i="1"/>
  <c r="C47" i="1"/>
  <c r="C48" i="1"/>
  <c r="C49" i="1"/>
  <c r="C50" i="1"/>
  <c r="C51" i="1"/>
  <c r="C52" i="1"/>
  <c r="C53" i="1"/>
  <c r="C57" i="1"/>
  <c r="C58" i="1"/>
  <c r="C59" i="1"/>
  <c r="C60" i="1"/>
  <c r="C63" i="1"/>
  <c r="C66" i="1"/>
  <c r="C67" i="1"/>
  <c r="C68" i="1"/>
  <c r="C71" i="1"/>
  <c r="C72" i="1"/>
  <c r="C73" i="1"/>
  <c r="C74" i="1"/>
  <c r="C76" i="1"/>
  <c r="C77" i="1"/>
  <c r="C78" i="1"/>
  <c r="C79" i="1"/>
  <c r="C80" i="1"/>
  <c r="C81" i="1"/>
  <c r="C83" i="1"/>
  <c r="C84" i="1"/>
  <c r="C85" i="1"/>
  <c r="C86" i="1"/>
  <c r="C87" i="1"/>
  <c r="C88" i="1"/>
  <c r="C89" i="1"/>
  <c r="C90" i="1"/>
  <c r="C91" i="1"/>
  <c r="C93" i="1"/>
  <c r="C97" i="1"/>
  <c r="C99" i="1"/>
  <c r="C100" i="1"/>
  <c r="C102" i="1"/>
  <c r="C103" i="1"/>
  <c r="C104" i="1"/>
  <c r="C107" i="1"/>
  <c r="C64" i="1"/>
  <c r="C101" i="1"/>
  <c r="C70" i="1"/>
  <c r="C32" i="1"/>
  <c r="C106" i="1"/>
  <c r="C65" i="1"/>
  <c r="C54" i="1"/>
  <c r="C36" i="1"/>
  <c r="C55" i="1"/>
  <c r="C2" i="1"/>
  <c r="C17" i="1"/>
  <c r="C98" i="1"/>
  <c r="C12" i="1"/>
  <c r="C15" i="1"/>
  <c r="E2" i="2"/>
  <c r="D28" i="7" s="1"/>
  <c r="C3" i="1"/>
  <c r="D165" i="7" l="1"/>
  <c r="D36" i="7"/>
  <c r="D119" i="7"/>
  <c r="D82" i="7"/>
  <c r="D187" i="7"/>
  <c r="D306" i="7"/>
  <c r="D177" i="7"/>
  <c r="D117" i="7"/>
  <c r="D105" i="7"/>
  <c r="D175" i="7"/>
  <c r="D16" i="7"/>
  <c r="D163" i="7"/>
  <c r="D189" i="7"/>
  <c r="D103" i="7"/>
  <c r="D201" i="7"/>
  <c r="D14" i="7"/>
  <c r="D221" i="7"/>
  <c r="D199" i="7"/>
  <c r="D4" i="7"/>
  <c r="D107" i="7"/>
  <c r="D155" i="7"/>
  <c r="D368" i="7"/>
  <c r="D153" i="7"/>
  <c r="D26" i="7"/>
  <c r="D59" i="7"/>
  <c r="D140" i="7"/>
  <c r="D143" i="7"/>
  <c r="D48" i="7"/>
  <c r="D57" i="7"/>
  <c r="D128" i="7"/>
  <c r="D70" i="7"/>
  <c r="D255" i="7"/>
  <c r="D243" i="7"/>
  <c r="D231" i="7"/>
  <c r="D269" i="7"/>
  <c r="D292" i="7"/>
  <c r="D280" i="7"/>
  <c r="D308" i="7"/>
  <c r="D296" i="7"/>
  <c r="D315" i="7"/>
  <c r="D338" i="7"/>
  <c r="D347" i="7"/>
  <c r="D366" i="7"/>
  <c r="D104" i="7"/>
  <c r="D154" i="7"/>
  <c r="D142" i="7"/>
  <c r="D164" i="7"/>
  <c r="D188" i="7"/>
  <c r="D176" i="7"/>
  <c r="D200" i="7"/>
  <c r="D27" i="7"/>
  <c r="D47" i="7"/>
  <c r="D41" i="7"/>
  <c r="D15" i="7"/>
  <c r="D3" i="7"/>
  <c r="D58" i="7"/>
  <c r="D118" i="7"/>
  <c r="D106" i="7"/>
  <c r="D220" i="7"/>
  <c r="D139" i="7"/>
  <c r="D127" i="7"/>
  <c r="D81" i="7"/>
  <c r="D69" i="7"/>
  <c r="D254" i="7"/>
  <c r="D242" i="7"/>
  <c r="D230" i="7"/>
  <c r="D268" i="7"/>
  <c r="D291" i="7"/>
  <c r="D279" i="7"/>
  <c r="D307" i="7"/>
  <c r="D326" i="7"/>
  <c r="D314" i="7"/>
  <c r="D337" i="7"/>
  <c r="D346" i="7"/>
  <c r="D365" i="7"/>
  <c r="D241" i="7"/>
  <c r="D313" i="7"/>
  <c r="D152" i="7"/>
  <c r="D25" i="7"/>
  <c r="D116" i="7"/>
  <c r="D252" i="7"/>
  <c r="D312" i="7"/>
  <c r="D101" i="7"/>
  <c r="D151" i="7"/>
  <c r="D173" i="7"/>
  <c r="D161" i="7"/>
  <c r="D185" i="7"/>
  <c r="D209" i="7"/>
  <c r="D197" i="7"/>
  <c r="D24" i="7"/>
  <c r="D44" i="7"/>
  <c r="D33" i="7"/>
  <c r="D12" i="7"/>
  <c r="D67" i="7"/>
  <c r="D55" i="7"/>
  <c r="D115" i="7"/>
  <c r="D217" i="7"/>
  <c r="D136" i="7"/>
  <c r="D124" i="7"/>
  <c r="D78" i="7"/>
  <c r="D251" i="7"/>
  <c r="D239" i="7"/>
  <c r="D277" i="7"/>
  <c r="D265" i="7"/>
  <c r="D288" i="7"/>
  <c r="D304" i="7"/>
  <c r="D323" i="7"/>
  <c r="D311" i="7"/>
  <c r="D334" i="7"/>
  <c r="D355" i="7"/>
  <c r="D343" i="7"/>
  <c r="D362" i="7"/>
  <c r="D126" i="7"/>
  <c r="D229" i="7"/>
  <c r="D325" i="7"/>
  <c r="D210" i="7"/>
  <c r="D305" i="7"/>
  <c r="D94" i="7"/>
  <c r="D150" i="7"/>
  <c r="D172" i="7"/>
  <c r="D160" i="7"/>
  <c r="D184" i="7"/>
  <c r="D208" i="7"/>
  <c r="D196" i="7"/>
  <c r="D23" i="7"/>
  <c r="D51" i="7"/>
  <c r="D32" i="7"/>
  <c r="D11" i="7"/>
  <c r="D66" i="7"/>
  <c r="D54" i="7"/>
  <c r="D114" i="7"/>
  <c r="D211" i="7"/>
  <c r="D216" i="7"/>
  <c r="D135" i="7"/>
  <c r="D123" i="7"/>
  <c r="D77" i="7"/>
  <c r="D250" i="7"/>
  <c r="D238" i="7"/>
  <c r="D276" i="7"/>
  <c r="D264" i="7"/>
  <c r="D287" i="7"/>
  <c r="D303" i="7"/>
  <c r="D322" i="7"/>
  <c r="D310" i="7"/>
  <c r="D333" i="7"/>
  <c r="D354" i="7"/>
  <c r="D342" i="7"/>
  <c r="D361" i="7"/>
  <c r="D93" i="7"/>
  <c r="D149" i="7"/>
  <c r="D171" i="7"/>
  <c r="D159" i="7"/>
  <c r="D183" i="7"/>
  <c r="D207" i="7"/>
  <c r="D195" i="7"/>
  <c r="D22" i="7"/>
  <c r="D42" i="7"/>
  <c r="D10" i="7"/>
  <c r="D65" i="7"/>
  <c r="D53" i="7"/>
  <c r="D113" i="7"/>
  <c r="D227" i="7"/>
  <c r="D215" i="7"/>
  <c r="D134" i="7"/>
  <c r="D76" i="7"/>
  <c r="D249" i="7"/>
  <c r="D237" i="7"/>
  <c r="D275" i="7"/>
  <c r="D263" i="7"/>
  <c r="D286" i="7"/>
  <c r="D302" i="7"/>
  <c r="D321" i="7"/>
  <c r="D332" i="7"/>
  <c r="D353" i="7"/>
  <c r="D360" i="7"/>
  <c r="D80" i="7"/>
  <c r="D278" i="7"/>
  <c r="D174" i="7"/>
  <c r="D13" i="7"/>
  <c r="D79" i="7"/>
  <c r="D289" i="7"/>
  <c r="D363" i="7"/>
  <c r="D92" i="7"/>
  <c r="D148" i="7"/>
  <c r="D170" i="7"/>
  <c r="D158" i="7"/>
  <c r="D182" i="7"/>
  <c r="D206" i="7"/>
  <c r="D194" i="7"/>
  <c r="D21" i="7"/>
  <c r="D43" i="7"/>
  <c r="D9" i="7"/>
  <c r="D64" i="7"/>
  <c r="D52" i="7"/>
  <c r="D112" i="7"/>
  <c r="D226" i="7"/>
  <c r="D214" i="7"/>
  <c r="D133" i="7"/>
  <c r="D87" i="7"/>
  <c r="D75" i="7"/>
  <c r="D260" i="7"/>
  <c r="D248" i="7"/>
  <c r="D236" i="7"/>
  <c r="D274" i="7"/>
  <c r="D262" i="7"/>
  <c r="D285" i="7"/>
  <c r="D301" i="7"/>
  <c r="D320" i="7"/>
  <c r="D331" i="7"/>
  <c r="D352" i="7"/>
  <c r="D371" i="7"/>
  <c r="D359" i="7"/>
  <c r="D138" i="7"/>
  <c r="D290" i="7"/>
  <c r="D364" i="7"/>
  <c r="D162" i="7"/>
  <c r="D34" i="7"/>
  <c r="D218" i="7"/>
  <c r="D266" i="7"/>
  <c r="D344" i="7"/>
  <c r="D91" i="7"/>
  <c r="D147" i="7"/>
  <c r="D169" i="7"/>
  <c r="D157" i="7"/>
  <c r="D181" i="7"/>
  <c r="D205" i="7"/>
  <c r="D193" i="7"/>
  <c r="D20" i="7"/>
  <c r="D40" i="7"/>
  <c r="D8" i="7"/>
  <c r="D63" i="7"/>
  <c r="D111" i="7"/>
  <c r="D225" i="7"/>
  <c r="D213" i="7"/>
  <c r="D132" i="7"/>
  <c r="D86" i="7"/>
  <c r="D74" i="7"/>
  <c r="D259" i="7"/>
  <c r="D247" i="7"/>
  <c r="D235" i="7"/>
  <c r="D273" i="7"/>
  <c r="D261" i="7"/>
  <c r="D284" i="7"/>
  <c r="D300" i="7"/>
  <c r="D319" i="7"/>
  <c r="D330" i="7"/>
  <c r="D351" i="7"/>
  <c r="D370" i="7"/>
  <c r="D358" i="7"/>
  <c r="D253" i="7"/>
  <c r="D336" i="7"/>
  <c r="D102" i="7"/>
  <c r="D45" i="7"/>
  <c r="D137" i="7"/>
  <c r="D324" i="7"/>
  <c r="D90" i="7"/>
  <c r="D146" i="7"/>
  <c r="D168" i="7"/>
  <c r="D192" i="7"/>
  <c r="D180" i="7"/>
  <c r="D204" i="7"/>
  <c r="D31" i="7"/>
  <c r="D19" i="7"/>
  <c r="D39" i="7"/>
  <c r="D2" i="7"/>
  <c r="D7" i="7"/>
  <c r="D62" i="7"/>
  <c r="D122" i="7"/>
  <c r="D110" i="7"/>
  <c r="D224" i="7"/>
  <c r="D212" i="7"/>
  <c r="D131" i="7"/>
  <c r="D85" i="7"/>
  <c r="D73" i="7"/>
  <c r="D258" i="7"/>
  <c r="D246" i="7"/>
  <c r="D234" i="7"/>
  <c r="D272" i="7"/>
  <c r="D283" i="7"/>
  <c r="D299" i="7"/>
  <c r="D318" i="7"/>
  <c r="D341" i="7"/>
  <c r="D329" i="7"/>
  <c r="D350" i="7"/>
  <c r="D369" i="7"/>
  <c r="D357" i="7"/>
  <c r="D219" i="7"/>
  <c r="D267" i="7"/>
  <c r="D345" i="7"/>
  <c r="D186" i="7"/>
  <c r="D68" i="7"/>
  <c r="D125" i="7"/>
  <c r="D228" i="7"/>
  <c r="D356" i="7"/>
  <c r="D145" i="7"/>
  <c r="D167" i="7"/>
  <c r="D191" i="7"/>
  <c r="D179" i="7"/>
  <c r="D203" i="7"/>
  <c r="D29" i="7"/>
  <c r="D50" i="7"/>
  <c r="D38" i="7"/>
  <c r="D18" i="7"/>
  <c r="D6" i="7"/>
  <c r="D61" i="7"/>
  <c r="D121" i="7"/>
  <c r="D109" i="7"/>
  <c r="D223" i="7"/>
  <c r="D130" i="7"/>
  <c r="D84" i="7"/>
  <c r="D72" i="7"/>
  <c r="D257" i="7"/>
  <c r="D245" i="7"/>
  <c r="D233" i="7"/>
  <c r="D271" i="7"/>
  <c r="D294" i="7"/>
  <c r="D282" i="7"/>
  <c r="D295" i="7"/>
  <c r="D298" i="7"/>
  <c r="D317" i="7"/>
  <c r="D340" i="7"/>
  <c r="D328" i="7"/>
  <c r="D349" i="7"/>
  <c r="D98" i="7"/>
  <c r="D428" i="7"/>
  <c r="D402" i="7"/>
  <c r="D414" i="7"/>
  <c r="D394" i="7"/>
  <c r="D376" i="7"/>
  <c r="D425" i="7"/>
  <c r="D387" i="7"/>
  <c r="D437" i="7"/>
  <c r="D429" i="7"/>
  <c r="D403" i="7"/>
  <c r="D415" i="7"/>
  <c r="D395" i="7"/>
  <c r="D377" i="7"/>
  <c r="D388" i="7"/>
  <c r="D392" i="7"/>
  <c r="D375" i="7"/>
  <c r="D436" i="7"/>
  <c r="D430" i="7"/>
  <c r="D404" i="7"/>
  <c r="D416" i="7"/>
  <c r="D396" i="7"/>
  <c r="D378" i="7"/>
  <c r="D400" i="7"/>
  <c r="D391" i="7"/>
  <c r="D386" i="7"/>
  <c r="D419" i="7"/>
  <c r="D431" i="7"/>
  <c r="D405" i="7"/>
  <c r="D417" i="7"/>
  <c r="D397" i="7"/>
  <c r="D379" i="7"/>
  <c r="D408" i="7"/>
  <c r="D385" i="7"/>
  <c r="D427" i="7"/>
  <c r="D420" i="7"/>
  <c r="D432" i="7"/>
  <c r="D406" i="7"/>
  <c r="D418" i="7"/>
  <c r="D398" i="7"/>
  <c r="D380" i="7"/>
  <c r="D381" i="7"/>
  <c r="D382" i="7"/>
  <c r="D373" i="7"/>
  <c r="D393" i="7"/>
  <c r="D421" i="7"/>
  <c r="D433" i="7"/>
  <c r="D407" i="7"/>
  <c r="D399" i="7"/>
  <c r="D434" i="7"/>
  <c r="D422" i="7"/>
  <c r="D423" i="7"/>
  <c r="D435" i="7"/>
  <c r="D409" i="7"/>
  <c r="D389" i="7"/>
  <c r="D401" i="7"/>
  <c r="D383" i="7"/>
  <c r="D374" i="7"/>
  <c r="D424" i="7"/>
  <c r="D410" i="7"/>
  <c r="D390" i="7"/>
  <c r="D372" i="7"/>
  <c r="D384" i="7"/>
  <c r="D411" i="7"/>
  <c r="D413" i="7"/>
  <c r="D426" i="7"/>
  <c r="D412" i="7"/>
  <c r="D198" i="7"/>
  <c r="D56" i="7"/>
  <c r="D240" i="7"/>
  <c r="D335" i="7"/>
  <c r="D89" i="7"/>
  <c r="D156" i="7"/>
  <c r="D144" i="7"/>
  <c r="D166" i="7"/>
  <c r="D190" i="7"/>
  <c r="D178" i="7"/>
  <c r="D202" i="7"/>
  <c r="D30" i="7"/>
  <c r="D49" i="7"/>
  <c r="D37" i="7"/>
  <c r="D17" i="7"/>
  <c r="D5" i="7"/>
  <c r="D60" i="7"/>
  <c r="D120" i="7"/>
  <c r="D108" i="7"/>
  <c r="D222" i="7"/>
  <c r="D129" i="7"/>
  <c r="D83" i="7"/>
  <c r="D71" i="7"/>
  <c r="D256" i="7"/>
  <c r="D244" i="7"/>
  <c r="D232" i="7"/>
  <c r="D270" i="7"/>
  <c r="D293" i="7"/>
  <c r="D281" i="7"/>
  <c r="D309" i="7"/>
  <c r="D297" i="7"/>
  <c r="D316" i="7"/>
  <c r="D339" i="7"/>
  <c r="D327" i="7"/>
  <c r="D348" i="7"/>
  <c r="D367" i="7"/>
  <c r="C368" i="7"/>
  <c r="C422" i="7"/>
  <c r="C434" i="7"/>
  <c r="C431" i="7"/>
  <c r="C437" i="7"/>
  <c r="C423" i="7"/>
  <c r="C435" i="7"/>
  <c r="C424" i="7"/>
  <c r="C436" i="7"/>
  <c r="C425" i="7"/>
  <c r="C426" i="7"/>
  <c r="C432" i="7"/>
  <c r="C427" i="7"/>
  <c r="C428" i="7"/>
  <c r="C419" i="7"/>
  <c r="C429" i="7"/>
  <c r="C430" i="7"/>
  <c r="C420" i="7"/>
  <c r="C421" i="7"/>
  <c r="C433" i="7"/>
  <c r="C353" i="7"/>
  <c r="C363" i="7"/>
  <c r="C352" i="7"/>
  <c r="C362" i="7"/>
  <c r="C349" i="7"/>
  <c r="C371" i="7"/>
  <c r="C359" i="7"/>
  <c r="C350" i="7"/>
  <c r="C348" i="7"/>
  <c r="C370" i="7"/>
  <c r="C358" i="7"/>
  <c r="C347" i="7"/>
  <c r="C369" i="7"/>
  <c r="C357" i="7"/>
  <c r="C346" i="7"/>
  <c r="C409" i="7"/>
  <c r="C399" i="7"/>
  <c r="C377" i="7"/>
  <c r="C396" i="7"/>
  <c r="C410" i="7"/>
  <c r="C388" i="7"/>
  <c r="C400" i="7"/>
  <c r="C378" i="7"/>
  <c r="C418" i="7"/>
  <c r="C411" i="7"/>
  <c r="C389" i="7"/>
  <c r="C401" i="7"/>
  <c r="C379" i="7"/>
  <c r="C385" i="7"/>
  <c r="C375" i="7"/>
  <c r="C398" i="7"/>
  <c r="C412" i="7"/>
  <c r="C390" i="7"/>
  <c r="C380" i="7"/>
  <c r="C386" i="7"/>
  <c r="C413" i="7"/>
  <c r="C391" i="7"/>
  <c r="C381" i="7"/>
  <c r="C384" i="7"/>
  <c r="C402" i="7"/>
  <c r="C414" i="7"/>
  <c r="C392" i="7"/>
  <c r="C382" i="7"/>
  <c r="C406" i="7"/>
  <c r="C403" i="7"/>
  <c r="C415" i="7"/>
  <c r="C393" i="7"/>
  <c r="C383" i="7"/>
  <c r="C374" i="7"/>
  <c r="C376" i="7"/>
  <c r="C404" i="7"/>
  <c r="C416" i="7"/>
  <c r="C394" i="7"/>
  <c r="C372" i="7"/>
  <c r="C408" i="7"/>
  <c r="C405" i="7"/>
  <c r="C417" i="7"/>
  <c r="C395" i="7"/>
  <c r="C373" i="7"/>
  <c r="C387" i="7"/>
  <c r="C407" i="7"/>
  <c r="C397" i="7"/>
  <c r="C360" i="7"/>
  <c r="C345" i="7"/>
  <c r="C367" i="7"/>
  <c r="C361" i="7"/>
  <c r="C356" i="7"/>
  <c r="C344" i="7"/>
  <c r="C366" i="7"/>
  <c r="C355" i="7"/>
  <c r="C343" i="7"/>
  <c r="C365" i="7"/>
  <c r="C351" i="7"/>
  <c r="C354" i="7"/>
  <c r="C342" i="7"/>
  <c r="C364" i="7"/>
  <c r="C331" i="7"/>
  <c r="C340" i="7"/>
  <c r="C335" i="7"/>
  <c r="C334" i="7"/>
  <c r="C333" i="7"/>
  <c r="C332" i="7"/>
  <c r="C287" i="7"/>
  <c r="C330" i="7"/>
  <c r="C341" i="7"/>
  <c r="C329" i="7"/>
  <c r="C328" i="7"/>
  <c r="C339" i="7"/>
  <c r="C327" i="7"/>
  <c r="C338" i="7"/>
  <c r="C337" i="7"/>
  <c r="C336" i="7"/>
  <c r="C302" i="7"/>
  <c r="C307" i="7"/>
  <c r="C316" i="7"/>
  <c r="C322" i="7"/>
  <c r="C306" i="7"/>
  <c r="C315" i="7"/>
  <c r="C311" i="7"/>
  <c r="C305" i="7"/>
  <c r="C326" i="7"/>
  <c r="C314" i="7"/>
  <c r="C304" i="7"/>
  <c r="C325" i="7"/>
  <c r="C313" i="7"/>
  <c r="C303" i="7"/>
  <c r="C324" i="7"/>
  <c r="C312" i="7"/>
  <c r="C301" i="7"/>
  <c r="C321" i="7"/>
  <c r="C299" i="7"/>
  <c r="C298" i="7"/>
  <c r="C319" i="7"/>
  <c r="C300" i="7"/>
  <c r="C295" i="7"/>
  <c r="C309" i="7"/>
  <c r="C297" i="7"/>
  <c r="C318" i="7"/>
  <c r="C323" i="7"/>
  <c r="C310" i="7"/>
  <c r="C320" i="7"/>
  <c r="C308" i="7"/>
  <c r="C296" i="7"/>
  <c r="C317" i="7"/>
  <c r="C284" i="7"/>
  <c r="C283" i="7"/>
  <c r="C281" i="7"/>
  <c r="C269" i="7"/>
  <c r="C267" i="7"/>
  <c r="C294" i="7"/>
  <c r="C288" i="7"/>
  <c r="C282" i="7"/>
  <c r="C292" i="7"/>
  <c r="C280" i="7"/>
  <c r="C259" i="7"/>
  <c r="C291" i="7"/>
  <c r="C279" i="7"/>
  <c r="C293" i="7"/>
  <c r="C290" i="7"/>
  <c r="C278" i="7"/>
  <c r="C265" i="7"/>
  <c r="C289" i="7"/>
  <c r="C270" i="7"/>
  <c r="C286" i="7"/>
  <c r="C285" i="7"/>
  <c r="C245" i="7"/>
  <c r="C264" i="7"/>
  <c r="C247" i="7"/>
  <c r="C257" i="7"/>
  <c r="C277" i="7"/>
  <c r="C256" i="7"/>
  <c r="C276" i="7"/>
  <c r="C255" i="7"/>
  <c r="C275" i="7"/>
  <c r="C263" i="7"/>
  <c r="C266" i="7"/>
  <c r="C254" i="7"/>
  <c r="C262" i="7"/>
  <c r="C253" i="7"/>
  <c r="C273" i="7"/>
  <c r="C261" i="7"/>
  <c r="C73" i="7"/>
  <c r="C258" i="7"/>
  <c r="C274" i="7"/>
  <c r="C252" i="7"/>
  <c r="C272" i="7"/>
  <c r="C246" i="7"/>
  <c r="C251" i="7"/>
  <c r="C271" i="7"/>
  <c r="C250" i="7"/>
  <c r="C249" i="7"/>
  <c r="C107" i="7"/>
  <c r="C85" i="7"/>
  <c r="C260" i="7"/>
  <c r="C248" i="7"/>
  <c r="C268" i="7"/>
  <c r="C84" i="7"/>
  <c r="C72" i="7"/>
  <c r="C238" i="7"/>
  <c r="C244" i="7"/>
  <c r="C83" i="7"/>
  <c r="C71" i="7"/>
  <c r="C237" i="7"/>
  <c r="C243" i="7"/>
  <c r="C82" i="7"/>
  <c r="C70" i="7"/>
  <c r="C236" i="7"/>
  <c r="C242" i="7"/>
  <c r="C81" i="7"/>
  <c r="C69" i="7"/>
  <c r="C235" i="7"/>
  <c r="C241" i="7"/>
  <c r="C80" i="7"/>
  <c r="C234" i="7"/>
  <c r="C240" i="7"/>
  <c r="C79" i="7"/>
  <c r="C233" i="7"/>
  <c r="C78" i="7"/>
  <c r="C232" i="7"/>
  <c r="C77" i="7"/>
  <c r="C231" i="7"/>
  <c r="C76" i="7"/>
  <c r="C230" i="7"/>
  <c r="C87" i="7"/>
  <c r="C75" i="7"/>
  <c r="C229" i="7"/>
  <c r="C86" i="7"/>
  <c r="C74" i="7"/>
  <c r="C228" i="7"/>
  <c r="C239" i="7"/>
  <c r="C138" i="7"/>
  <c r="C222" i="7"/>
  <c r="C129" i="7"/>
  <c r="C211" i="7"/>
  <c r="C221" i="7"/>
  <c r="C140" i="7"/>
  <c r="C128" i="7"/>
  <c r="C220" i="7"/>
  <c r="C139" i="7"/>
  <c r="C127" i="7"/>
  <c r="C219" i="7"/>
  <c r="C218" i="7"/>
  <c r="C137" i="7"/>
  <c r="C217" i="7"/>
  <c r="C136" i="7"/>
  <c r="C135" i="7"/>
  <c r="C123" i="7"/>
  <c r="C227" i="7"/>
  <c r="C215" i="7"/>
  <c r="C134" i="7"/>
  <c r="C226" i="7"/>
  <c r="C214" i="7"/>
  <c r="C133" i="7"/>
  <c r="C125" i="7"/>
  <c r="C124" i="7"/>
  <c r="C216" i="7"/>
  <c r="C225" i="7"/>
  <c r="C213" i="7"/>
  <c r="C132" i="7"/>
  <c r="C224" i="7"/>
  <c r="C212" i="7"/>
  <c r="C131" i="7"/>
  <c r="C126" i="7"/>
  <c r="C223" i="7"/>
  <c r="C130" i="7"/>
  <c r="C111" i="7"/>
  <c r="C58" i="7"/>
  <c r="C57" i="7"/>
  <c r="C122" i="7"/>
  <c r="C110" i="7"/>
  <c r="C68" i="7"/>
  <c r="C56" i="7"/>
  <c r="C121" i="7"/>
  <c r="C109" i="7"/>
  <c r="C67" i="7"/>
  <c r="C55" i="7"/>
  <c r="C120" i="7"/>
  <c r="C108" i="7"/>
  <c r="C66" i="7"/>
  <c r="C54" i="7"/>
  <c r="C119" i="7"/>
  <c r="C17" i="7"/>
  <c r="C65" i="7"/>
  <c r="C53" i="7"/>
  <c r="C118" i="7"/>
  <c r="C106" i="7"/>
  <c r="C64" i="7"/>
  <c r="C52" i="7"/>
  <c r="C117" i="7"/>
  <c r="C10" i="7"/>
  <c r="C63" i="7"/>
  <c r="C116" i="7"/>
  <c r="C62" i="7"/>
  <c r="C115" i="7"/>
  <c r="C61" i="7"/>
  <c r="C114" i="7"/>
  <c r="C60" i="7"/>
  <c r="C113" i="7"/>
  <c r="C59" i="7"/>
  <c r="C112" i="7"/>
  <c r="C16" i="7"/>
  <c r="C15" i="7"/>
  <c r="C14" i="7"/>
  <c r="C13" i="7"/>
  <c r="C12" i="7"/>
  <c r="C11" i="7"/>
  <c r="C2" i="7"/>
  <c r="C18" i="7"/>
  <c r="C207" i="7"/>
  <c r="C9" i="7"/>
  <c r="C8" i="7"/>
  <c r="C7" i="7"/>
  <c r="C6" i="7"/>
  <c r="C3" i="7"/>
  <c r="C5" i="7"/>
  <c r="C4" i="7"/>
  <c r="C95" i="7"/>
  <c r="C151" i="7"/>
  <c r="C165" i="7"/>
  <c r="C185" i="7"/>
  <c r="C203" i="7"/>
  <c r="C24" i="7"/>
  <c r="C45" i="7"/>
  <c r="C34" i="7"/>
  <c r="C155" i="7"/>
  <c r="C28" i="7"/>
  <c r="C88" i="7"/>
  <c r="C94" i="7"/>
  <c r="C150" i="7"/>
  <c r="C164" i="7"/>
  <c r="C184" i="7"/>
  <c r="C202" i="7"/>
  <c r="C23" i="7"/>
  <c r="C44" i="7"/>
  <c r="C33" i="7"/>
  <c r="C189" i="7"/>
  <c r="C89" i="7"/>
  <c r="C105" i="7"/>
  <c r="C93" i="7"/>
  <c r="C149" i="7"/>
  <c r="C163" i="7"/>
  <c r="C183" i="7"/>
  <c r="C201" i="7"/>
  <c r="C22" i="7"/>
  <c r="C51" i="7"/>
  <c r="C32" i="7"/>
  <c r="C169" i="7"/>
  <c r="C104" i="7"/>
  <c r="C92" i="7"/>
  <c r="C148" i="7"/>
  <c r="C174" i="7"/>
  <c r="C162" i="7"/>
  <c r="C182" i="7"/>
  <c r="C200" i="7"/>
  <c r="C21" i="7"/>
  <c r="C42" i="7"/>
  <c r="C195" i="7"/>
  <c r="C103" i="7"/>
  <c r="C91" i="7"/>
  <c r="C147" i="7"/>
  <c r="C173" i="7"/>
  <c r="C181" i="7"/>
  <c r="C199" i="7"/>
  <c r="C20" i="7"/>
  <c r="C43" i="7"/>
  <c r="C102" i="7"/>
  <c r="C90" i="7"/>
  <c r="C146" i="7"/>
  <c r="C172" i="7"/>
  <c r="C161" i="7"/>
  <c r="C192" i="7"/>
  <c r="C180" i="7"/>
  <c r="C210" i="7"/>
  <c r="C198" i="7"/>
  <c r="C31" i="7"/>
  <c r="C19" i="7"/>
  <c r="C40" i="7"/>
  <c r="C99" i="7"/>
  <c r="C143" i="7"/>
  <c r="C158" i="7"/>
  <c r="C101" i="7"/>
  <c r="C145" i="7"/>
  <c r="C171" i="7"/>
  <c r="C160" i="7"/>
  <c r="C191" i="7"/>
  <c r="C179" i="7"/>
  <c r="C209" i="7"/>
  <c r="C197" i="7"/>
  <c r="C29" i="7"/>
  <c r="C39" i="7"/>
  <c r="C100" i="7"/>
  <c r="C156" i="7"/>
  <c r="C144" i="7"/>
  <c r="C170" i="7"/>
  <c r="C159" i="7"/>
  <c r="C190" i="7"/>
  <c r="C178" i="7"/>
  <c r="C208" i="7"/>
  <c r="C196" i="7"/>
  <c r="C30" i="7"/>
  <c r="C50" i="7"/>
  <c r="C38" i="7"/>
  <c r="C37" i="7"/>
  <c r="C49" i="7"/>
  <c r="C98" i="7"/>
  <c r="C154" i="7"/>
  <c r="C142" i="7"/>
  <c r="C168" i="7"/>
  <c r="C157" i="7"/>
  <c r="C188" i="7"/>
  <c r="C176" i="7"/>
  <c r="C206" i="7"/>
  <c r="C194" i="7"/>
  <c r="C27" i="7"/>
  <c r="C48" i="7"/>
  <c r="C36" i="7"/>
  <c r="C177" i="7"/>
  <c r="C97" i="7"/>
  <c r="C153" i="7"/>
  <c r="C141" i="7"/>
  <c r="C167" i="7"/>
  <c r="C187" i="7"/>
  <c r="C175" i="7"/>
  <c r="C205" i="7"/>
  <c r="C193" i="7"/>
  <c r="C26" i="7"/>
  <c r="C47" i="7"/>
  <c r="C41" i="7"/>
  <c r="C96" i="7"/>
  <c r="C152" i="7"/>
  <c r="C166" i="7"/>
  <c r="C186" i="7"/>
  <c r="C204" i="7"/>
  <c r="C25" i="7"/>
  <c r="C46" i="7"/>
  <c r="C35" i="7"/>
  <c r="D88" i="7"/>
  <c r="D97" i="7"/>
  <c r="D96" i="7"/>
  <c r="D95" i="7"/>
  <c r="D100" i="7"/>
  <c r="D99" i="7"/>
</calcChain>
</file>

<file path=xl/sharedStrings.xml><?xml version="1.0" encoding="utf-8"?>
<sst xmlns="http://schemas.openxmlformats.org/spreadsheetml/2006/main" count="1891" uniqueCount="408">
  <si>
    <t>Name</t>
  </si>
  <si>
    <t>Last Name</t>
  </si>
  <si>
    <t>Position</t>
  </si>
  <si>
    <t>Season</t>
  </si>
  <si>
    <t>Matchday</t>
  </si>
  <si>
    <t>Date</t>
  </si>
  <si>
    <t>Rival</t>
  </si>
  <si>
    <t>Time</t>
  </si>
  <si>
    <t>Home/Away</t>
  </si>
  <si>
    <t>Score Home</t>
  </si>
  <si>
    <t>Score Away</t>
  </si>
  <si>
    <t>Result</t>
  </si>
  <si>
    <t>Field</t>
  </si>
  <si>
    <t>Competition</t>
  </si>
  <si>
    <t>Hodler Mark Points</t>
  </si>
  <si>
    <t>Minutes Played</t>
  </si>
  <si>
    <t>Goal</t>
  </si>
  <si>
    <t>Goal Assist</t>
  </si>
  <si>
    <t>Yellow Card</t>
  </si>
  <si>
    <t>Red Card</t>
  </si>
  <si>
    <t>Goal Against</t>
  </si>
  <si>
    <t>Penalties Won</t>
  </si>
  <si>
    <t>Penalties Committed</t>
  </si>
  <si>
    <t>Penalties Saved</t>
  </si>
  <si>
    <t>Penalties Missed</t>
  </si>
  <si>
    <t>Penalties Converted</t>
  </si>
  <si>
    <t>Free-kick Converted</t>
  </si>
  <si>
    <t>First Name</t>
  </si>
  <si>
    <t>Player Full Name</t>
  </si>
  <si>
    <t>Matchday Key</t>
  </si>
  <si>
    <t>INPUTS</t>
  </si>
  <si>
    <t>DATA VALIDATION</t>
  </si>
  <si>
    <t>Hodler Team</t>
  </si>
  <si>
    <t>FORMULA</t>
  </si>
  <si>
    <t>GK</t>
  </si>
  <si>
    <t>DEF</t>
  </si>
  <si>
    <t>MID</t>
  </si>
  <si>
    <t>FWD</t>
  </si>
  <si>
    <t>Drag formula down for every row input</t>
  </si>
  <si>
    <t>LEGEND</t>
  </si>
  <si>
    <t>INSTRUCTION</t>
  </si>
  <si>
    <t>Select from optional dropdown</t>
  </si>
  <si>
    <t>Data entry</t>
  </si>
  <si>
    <t>Location</t>
  </si>
  <si>
    <t>Alberto</t>
  </si>
  <si>
    <t>Gomez</t>
  </si>
  <si>
    <t>Hodler Z</t>
  </si>
  <si>
    <t>Hodler X</t>
  </si>
  <si>
    <t>Hodler Y</t>
  </si>
  <si>
    <t>Alejandro</t>
  </si>
  <si>
    <t>Garcia</t>
  </si>
  <si>
    <t>Alexis</t>
  </si>
  <si>
    <t>Perez</t>
  </si>
  <si>
    <t>Alfredo</t>
  </si>
  <si>
    <t>Vergara</t>
  </si>
  <si>
    <t>Andres</t>
  </si>
  <si>
    <t>Cabrera</t>
  </si>
  <si>
    <t>Ibarra</t>
  </si>
  <si>
    <t>Angelo</t>
  </si>
  <si>
    <t>Zegarra</t>
  </si>
  <si>
    <t>Anndre</t>
  </si>
  <si>
    <t>Clemente</t>
  </si>
  <si>
    <t>Armando</t>
  </si>
  <si>
    <t>Uban</t>
  </si>
  <si>
    <t>Ayax</t>
  </si>
  <si>
    <t>Armas</t>
  </si>
  <si>
    <t>Carlo</t>
  </si>
  <si>
    <t>Ciarcia</t>
  </si>
  <si>
    <t>Carlos</t>
  </si>
  <si>
    <t>Franco</t>
  </si>
  <si>
    <t>Lopez</t>
  </si>
  <si>
    <t>Malave</t>
  </si>
  <si>
    <t>Cristian</t>
  </si>
  <si>
    <t>Leal</t>
  </si>
  <si>
    <t>Christian</t>
  </si>
  <si>
    <t>Lugo</t>
  </si>
  <si>
    <t>Daniel</t>
  </si>
  <si>
    <t>Arevalo</t>
  </si>
  <si>
    <t>Daza</t>
  </si>
  <si>
    <t>Gonzalez</t>
  </si>
  <si>
    <t>Darwin</t>
  </si>
  <si>
    <t>Rodriguez</t>
  </si>
  <si>
    <t>Deivis</t>
  </si>
  <si>
    <t>Suarez</t>
  </si>
  <si>
    <t>Diego</t>
  </si>
  <si>
    <t>Lombardi</t>
  </si>
  <si>
    <t>Edgar</t>
  </si>
  <si>
    <t>Gabriel</t>
  </si>
  <si>
    <t>Guevara</t>
  </si>
  <si>
    <t>Gianpiero</t>
  </si>
  <si>
    <t>Berardinelli</t>
  </si>
  <si>
    <t>Gleider</t>
  </si>
  <si>
    <t>Caro</t>
  </si>
  <si>
    <t>Heatklif</t>
  </si>
  <si>
    <t>Castillo</t>
  </si>
  <si>
    <t>Hernan</t>
  </si>
  <si>
    <t>Caraballo</t>
  </si>
  <si>
    <t>Tonini</t>
  </si>
  <si>
    <t>Ivan</t>
  </si>
  <si>
    <t>Newman</t>
  </si>
  <si>
    <t>Jesus</t>
  </si>
  <si>
    <t>Boscan</t>
  </si>
  <si>
    <t>Garmendia</t>
  </si>
  <si>
    <t>Orozco</t>
  </si>
  <si>
    <t>Jhansel</t>
  </si>
  <si>
    <t>Abreu</t>
  </si>
  <si>
    <t>Jhosmilt</t>
  </si>
  <si>
    <t>Valera</t>
  </si>
  <si>
    <t>Joel</t>
  </si>
  <si>
    <t>Worrel</t>
  </si>
  <si>
    <t>Juan</t>
  </si>
  <si>
    <t>Alvarenga</t>
  </si>
  <si>
    <t>Arango</t>
  </si>
  <si>
    <t>Bermudez</t>
  </si>
  <si>
    <t>Chiquito</t>
  </si>
  <si>
    <t>Juani</t>
  </si>
  <si>
    <t>Ayerra</t>
  </si>
  <si>
    <t>Layneker</t>
  </si>
  <si>
    <t>Zafra</t>
  </si>
  <si>
    <t>Leonard</t>
  </si>
  <si>
    <t>Flores</t>
  </si>
  <si>
    <t>Leonel</t>
  </si>
  <si>
    <t>Navarro</t>
  </si>
  <si>
    <t>Luis</t>
  </si>
  <si>
    <t>Brito</t>
  </si>
  <si>
    <t>Calderon</t>
  </si>
  <si>
    <t>Morillo</t>
  </si>
  <si>
    <t>Ortega</t>
  </si>
  <si>
    <t>Manuel</t>
  </si>
  <si>
    <t>Goncalvez</t>
  </si>
  <si>
    <t>Marco</t>
  </si>
  <si>
    <t>Parra</t>
  </si>
  <si>
    <t>Marcos</t>
  </si>
  <si>
    <t>Mateo</t>
  </si>
  <si>
    <t>Bravo</t>
  </si>
  <si>
    <t>Miguel</t>
  </si>
  <si>
    <t>Tortolero</t>
  </si>
  <si>
    <t>Nicolas</t>
  </si>
  <si>
    <t>Rafael</t>
  </si>
  <si>
    <t>Bruzual</t>
  </si>
  <si>
    <t>Miquelarena</t>
  </si>
  <si>
    <t>Quero</t>
  </si>
  <si>
    <t>Randy</t>
  </si>
  <si>
    <t>Mota</t>
  </si>
  <si>
    <t>Raul</t>
  </si>
  <si>
    <t>Mendieta</t>
  </si>
  <si>
    <t>Regulo</t>
  </si>
  <si>
    <t>Lanz</t>
  </si>
  <si>
    <t>Ricardo</t>
  </si>
  <si>
    <t>Pacheco</t>
  </si>
  <si>
    <t>Robert</t>
  </si>
  <si>
    <t>Nava</t>
  </si>
  <si>
    <t>Roberto</t>
  </si>
  <si>
    <t>Gamero</t>
  </si>
  <si>
    <t>Roger</t>
  </si>
  <si>
    <t>Teran</t>
  </si>
  <si>
    <t>Santiago</t>
  </si>
  <si>
    <t>Gil</t>
  </si>
  <si>
    <t>Sergio</t>
  </si>
  <si>
    <t>Pozu</t>
  </si>
  <si>
    <t>Silvio</t>
  </si>
  <si>
    <t>Lupo</t>
  </si>
  <si>
    <t>Tarek</t>
  </si>
  <si>
    <t>Jiha</t>
  </si>
  <si>
    <t>Tomas</t>
  </si>
  <si>
    <t>Urbano</t>
  </si>
  <si>
    <t>Sanchez</t>
  </si>
  <si>
    <t>Yorvic</t>
  </si>
  <si>
    <t>Julio</t>
  </si>
  <si>
    <t>Villamar</t>
  </si>
  <si>
    <t>Stephen</t>
  </si>
  <si>
    <t>Fonseca</t>
  </si>
  <si>
    <t>Lucas</t>
  </si>
  <si>
    <t>Eceizabarrena</t>
  </si>
  <si>
    <t>David</t>
  </si>
  <si>
    <t>Yanko</t>
  </si>
  <si>
    <t>Vagovits</t>
  </si>
  <si>
    <t>Lawrence</t>
  </si>
  <si>
    <t>Lonsdale</t>
  </si>
  <si>
    <t>Jorge</t>
  </si>
  <si>
    <t>Abuin</t>
  </si>
  <si>
    <t>Eduardo</t>
  </si>
  <si>
    <t>Aguerrevere</t>
  </si>
  <si>
    <t>Jose</t>
  </si>
  <si>
    <t>Regardiz</t>
  </si>
  <si>
    <t>Abdilsalem</t>
  </si>
  <si>
    <t>El Chaer</t>
  </si>
  <si>
    <t>Camilo</t>
  </si>
  <si>
    <t>Olaya</t>
  </si>
  <si>
    <t>Medina</t>
  </si>
  <si>
    <t>Anthony</t>
  </si>
  <si>
    <t>Ore</t>
  </si>
  <si>
    <t>Bochi</t>
  </si>
  <si>
    <t>Hoyos</t>
  </si>
  <si>
    <t>UPSL</t>
  </si>
  <si>
    <t>Spring 2023</t>
  </si>
  <si>
    <t>Empire</t>
  </si>
  <si>
    <t>Home</t>
  </si>
  <si>
    <t>Away</t>
  </si>
  <si>
    <t>UPSL Stadium</t>
  </si>
  <si>
    <t>Draw</t>
  </si>
  <si>
    <t>Win</t>
  </si>
  <si>
    <t>Lost</t>
  </si>
  <si>
    <t>USSL</t>
  </si>
  <si>
    <t>Charruas FC</t>
  </si>
  <si>
    <t>Miami, FL</t>
  </si>
  <si>
    <t>Monsignor Pace</t>
  </si>
  <si>
    <t>Miami United FC</t>
  </si>
  <si>
    <t>Milander Park</t>
  </si>
  <si>
    <t>Miami Soccer Academy</t>
  </si>
  <si>
    <t>Meadows Park</t>
  </si>
  <si>
    <t>PFL League</t>
  </si>
  <si>
    <t>PFL Cup</t>
  </si>
  <si>
    <t>First Round</t>
  </si>
  <si>
    <t>KSP Field 1</t>
  </si>
  <si>
    <t>KSP Field 4</t>
  </si>
  <si>
    <t>Miami Soccer Club (MSC)</t>
  </si>
  <si>
    <t>Peacock FC</t>
  </si>
  <si>
    <t>Inter Miami FC</t>
  </si>
  <si>
    <t>College Dreamers</t>
  </si>
  <si>
    <t>Jersey</t>
  </si>
  <si>
    <t>USSL-Spring 2023-2-Hodler Y</t>
  </si>
  <si>
    <t>UPSL-Spring 2023-1-Hodler X</t>
  </si>
  <si>
    <t>Edgar, Perez</t>
  </si>
  <si>
    <t>Hernan, Tonini</t>
  </si>
  <si>
    <t>Andres, Cabrera</t>
  </si>
  <si>
    <t>Andres, Ibarra</t>
  </si>
  <si>
    <t>Juan, Chiquito</t>
  </si>
  <si>
    <t>Daniel, Daza</t>
  </si>
  <si>
    <t>Yanko, Vagovits</t>
  </si>
  <si>
    <t>Jhansel, Abreu</t>
  </si>
  <si>
    <t>Randy, Mota</t>
  </si>
  <si>
    <t>Armando, Uban</t>
  </si>
  <si>
    <t>Ayax, Armas</t>
  </si>
  <si>
    <t>Silvio, Lupo</t>
  </si>
  <si>
    <t>Luis, Morillo</t>
  </si>
  <si>
    <t>Manuel, Goncalvez</t>
  </si>
  <si>
    <t>Lawrence, Lonsdale</t>
  </si>
  <si>
    <t>Jesus, Orozco</t>
  </si>
  <si>
    <t>Gabriel, Guevara</t>
  </si>
  <si>
    <t>Alejandro, Garcia</t>
  </si>
  <si>
    <t>USSL-Spring 2023-1-Hodler Y</t>
  </si>
  <si>
    <t>Osheas FC</t>
  </si>
  <si>
    <t>Carlos, Lopez</t>
  </si>
  <si>
    <t>Carlo, Ciarcia</t>
  </si>
  <si>
    <t>Leonard, Flores</t>
  </si>
  <si>
    <t>Darwin, Rodriguez</t>
  </si>
  <si>
    <t>Luis, Ortega</t>
  </si>
  <si>
    <t>Ricardo, Pacheco</t>
  </si>
  <si>
    <t>Cristian, Leal</t>
  </si>
  <si>
    <t>Juan, Bermudez</t>
  </si>
  <si>
    <t>Marcos, Castillo</t>
  </si>
  <si>
    <t>Luis, Brito</t>
  </si>
  <si>
    <t>Hernan, Caraballo</t>
  </si>
  <si>
    <t>Rafael, Quero</t>
  </si>
  <si>
    <t>Urbano, Sanchez</t>
  </si>
  <si>
    <t>Yorvic, Manuel</t>
  </si>
  <si>
    <t>Santiago, Gil</t>
  </si>
  <si>
    <t>Nicolas, Guevara</t>
  </si>
  <si>
    <t>Gleider, Caro</t>
  </si>
  <si>
    <t>Juan, Arango</t>
  </si>
  <si>
    <t>Layneker, Zafra</t>
  </si>
  <si>
    <t>USSL-Spring 2023-3-Hodler Y</t>
  </si>
  <si>
    <t>Heatklif, Castillo</t>
  </si>
  <si>
    <t>Raul, Mendieta</t>
  </si>
  <si>
    <t>Ivan, Newman</t>
  </si>
  <si>
    <t>Robert, Nava</t>
  </si>
  <si>
    <t>USSL-Spring 2023-4-Hodler Y</t>
  </si>
  <si>
    <t>Sergio, Medina</t>
  </si>
  <si>
    <t>Anthony, Ore</t>
  </si>
  <si>
    <t>Gianpiero, Berardinelli</t>
  </si>
  <si>
    <t>PFL League-Spring 2023-1-Hodler Z</t>
  </si>
  <si>
    <t>Julio, Villamar</t>
  </si>
  <si>
    <t>Christian, Lugo</t>
  </si>
  <si>
    <t>Stephen, Fonseca</t>
  </si>
  <si>
    <t>Lucas, Eceizabarrena</t>
  </si>
  <si>
    <t>Alexis, Perez</t>
  </si>
  <si>
    <t>Jesus, Garmendia</t>
  </si>
  <si>
    <t>Diego, Lombardi</t>
  </si>
  <si>
    <t>Alberto, Gomez</t>
  </si>
  <si>
    <t>David, Name</t>
  </si>
  <si>
    <t>Jhosmilt, Valera</t>
  </si>
  <si>
    <t>Juani, Ayerra</t>
  </si>
  <si>
    <t>Roger, Teran</t>
  </si>
  <si>
    <t>Tarek, Jiha</t>
  </si>
  <si>
    <t>PFL League-Spring 2023-2-Hodler Z</t>
  </si>
  <si>
    <t>Jorge, Abuin</t>
  </si>
  <si>
    <t>Roberto, Gamero</t>
  </si>
  <si>
    <t>Eduardo, Aguerrevere</t>
  </si>
  <si>
    <t>Jose, Regardiz</t>
  </si>
  <si>
    <t>Abdilsalem, El Chaer</t>
  </si>
  <si>
    <t>Camilo, Olaya</t>
  </si>
  <si>
    <t>PFL Cup-Spring 2023-First Round-Hodler Z</t>
  </si>
  <si>
    <t>Angelo, Zegarra</t>
  </si>
  <si>
    <t>Carlos, Lezama</t>
  </si>
  <si>
    <t>Lezama</t>
  </si>
  <si>
    <t>Fabrizio, Encinas</t>
  </si>
  <si>
    <t>Fabrizio</t>
  </si>
  <si>
    <t>Encinas</t>
  </si>
  <si>
    <t>Eduardo, Mora</t>
  </si>
  <si>
    <t>Mora</t>
  </si>
  <si>
    <t>PFL League-Spring 2023-3-Hodler Z</t>
  </si>
  <si>
    <t>Juan, Oliveros</t>
  </si>
  <si>
    <t>Oliveros</t>
  </si>
  <si>
    <t>Bochi, Hoyos</t>
  </si>
  <si>
    <t>Marco, Parra</t>
  </si>
  <si>
    <t>Jesus, Boscan</t>
  </si>
  <si>
    <t>Doral FC</t>
  </si>
  <si>
    <t>UPSL-Spring 2023-2-Hodler X</t>
  </si>
  <si>
    <t>Anndre, Clemente</t>
  </si>
  <si>
    <t>Mateo, Bravo</t>
  </si>
  <si>
    <t>Atletico Miami Beach</t>
  </si>
  <si>
    <t>USSL-Spring 2023-5-Hodler Y</t>
  </si>
  <si>
    <t>Yahia</t>
  </si>
  <si>
    <t>Aly</t>
  </si>
  <si>
    <t>Zamora</t>
  </si>
  <si>
    <t>Yahia, Aly</t>
  </si>
  <si>
    <t>Loggers Run Park</t>
  </si>
  <si>
    <t>South Florida FA</t>
  </si>
  <si>
    <t>CR Miami</t>
  </si>
  <si>
    <t>UPSL-Spring 2023-3-Hodler X</t>
  </si>
  <si>
    <t>PFL League-Spring 2023-4-Hodler Z</t>
  </si>
  <si>
    <t>Juan, Alvarenga</t>
  </si>
  <si>
    <t>Fayeh</t>
  </si>
  <si>
    <t>Santiago, Fayeh</t>
  </si>
  <si>
    <t>Nicolas, Zamora</t>
  </si>
  <si>
    <t>Weston FC</t>
  </si>
  <si>
    <t>Weston Park</t>
  </si>
  <si>
    <t>UD Miami FC</t>
  </si>
  <si>
    <t>KSP Field 3</t>
  </si>
  <si>
    <t>Brandon</t>
  </si>
  <si>
    <t>Brandon, Castillo</t>
  </si>
  <si>
    <t>PSG Academy</t>
  </si>
  <si>
    <t>MSA</t>
  </si>
  <si>
    <t>UPSL-Spring 2023-4-Hodler X</t>
  </si>
  <si>
    <t>PFL League-Spring 2023-5-Hodler Z</t>
  </si>
  <si>
    <t>UPSL-Spring 2023-5-Hodler X</t>
  </si>
  <si>
    <t>USSL-Spring 2023-6-Hodler Y</t>
  </si>
  <si>
    <t>Carrizales</t>
  </si>
  <si>
    <t>Gabriel, Carrizales</t>
  </si>
  <si>
    <t>Nelson</t>
  </si>
  <si>
    <t>Mendez</t>
  </si>
  <si>
    <t>Minguent</t>
  </si>
  <si>
    <t>Martinez</t>
  </si>
  <si>
    <t>Rodrigo</t>
  </si>
  <si>
    <t>Carrero</t>
  </si>
  <si>
    <t>Naples City FC</t>
  </si>
  <si>
    <t>Kendall FC</t>
  </si>
  <si>
    <t>KSP Field 2</t>
  </si>
  <si>
    <t>PFL League-Spring 2023-6-Hodler Z</t>
  </si>
  <si>
    <t>Ruslan</t>
  </si>
  <si>
    <t>Mustafeav</t>
  </si>
  <si>
    <t>Ruslan, Mustafeav</t>
  </si>
  <si>
    <t>UPSL-Spring 2023-6-Hodler X</t>
  </si>
  <si>
    <t>Ponte</t>
  </si>
  <si>
    <t>Daniel, Ponte</t>
  </si>
  <si>
    <t>USSL-Spring 2023-7-Hodler Y</t>
  </si>
  <si>
    <t>Fuenmayor</t>
  </si>
  <si>
    <t>Juan, Fuenmayor</t>
  </si>
  <si>
    <t>Paredes</t>
  </si>
  <si>
    <t>Jose, Paredes</t>
  </si>
  <si>
    <t>N10 Crack FC</t>
  </si>
  <si>
    <t>PFL League-Spring 2023-7-Hodler Z</t>
  </si>
  <si>
    <t>Florida Futbol Club</t>
  </si>
  <si>
    <t>UPSL-Spring 2023-7-Hodler X</t>
  </si>
  <si>
    <t>Plantation</t>
  </si>
  <si>
    <t>Weston Rd</t>
  </si>
  <si>
    <t>Pine Island Park</t>
  </si>
  <si>
    <t>PFL League-Spring 2023-8-Hodler Z</t>
  </si>
  <si>
    <t>Regulo, Lanz</t>
  </si>
  <si>
    <t>UPSL-Spring 2023-8-Hodler X</t>
  </si>
  <si>
    <t>Gaines Park</t>
  </si>
  <si>
    <t>USSL-Spring 2023-8-Hodler Y</t>
  </si>
  <si>
    <t>Chavarro</t>
  </si>
  <si>
    <t>Santiago, Chavarro</t>
  </si>
  <si>
    <t>USSL-Spring 2023-9-Hodler Y</t>
  </si>
  <si>
    <t>Lobo</t>
  </si>
  <si>
    <t>Guerra</t>
  </si>
  <si>
    <t>Bernal</t>
  </si>
  <si>
    <t>Alejandro, Bernal</t>
  </si>
  <si>
    <t>Lobo, Guerra</t>
  </si>
  <si>
    <t>Hialeah FC</t>
  </si>
  <si>
    <t>UPSL-Spring 2023-9-Hodler X</t>
  </si>
  <si>
    <t>Second Round</t>
  </si>
  <si>
    <t>Red Force FC</t>
  </si>
  <si>
    <t>Miami Aces FC</t>
  </si>
  <si>
    <t>KSP Field 5</t>
  </si>
  <si>
    <t>PFL Cup-Spring 2023-Second Round-Hodler Z</t>
  </si>
  <si>
    <t>PFL League-Spring 2023-9-Hodler Z</t>
  </si>
  <si>
    <t>PFL League-Spring 2023-10-Hodler Z</t>
  </si>
  <si>
    <t>QF</t>
  </si>
  <si>
    <t>Miami Sporting Club</t>
  </si>
  <si>
    <t>Sporting Miami FC</t>
  </si>
  <si>
    <t>SF</t>
  </si>
  <si>
    <t>Banfield FC</t>
  </si>
  <si>
    <t>Westchester FC</t>
  </si>
  <si>
    <t>USSL-Spring 2023-10-Hodler Y</t>
  </si>
  <si>
    <t>UPSL-Spring 2023-QF-Hodler X</t>
  </si>
  <si>
    <t>Rafael, Bruzual</t>
  </si>
  <si>
    <t>PFL League-Spring 2023-11-Hodler Z</t>
  </si>
  <si>
    <t>Tomas, Bravo</t>
  </si>
  <si>
    <t>UPSL-Spring 2023-SF-Hodler X</t>
  </si>
  <si>
    <t>Penalties</t>
  </si>
  <si>
    <t>PFL League-Spring 2023-12-Hodler Z</t>
  </si>
  <si>
    <t>Toros FC</t>
  </si>
  <si>
    <t>Por El Deporte</t>
  </si>
  <si>
    <t>PFL League-Spring 2023-13-Hodler Z</t>
  </si>
  <si>
    <t>PFL League-Spring 2023-14-Hodler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</si>
</sst>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14" fontId="0" fillId="0" borderId="0" xfId="0" applyNumberFormat="1"/>
    <xf numFmtId="18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D1E06-F10D-4153-A10E-CC35AA6C1F57}">
  <dimension ref="A1:B4"/>
  <sheetViews>
    <sheetView tabSelected="1" workbookViewId="0">
      <selection activeCell="F29" sqref="F29"/>
    </sheetView>
  </sheetViews>
  <sheetFormatPr defaultRowHeight="14.4" x14ac:dyDescent="0.3"/>
  <cols>
    <col min="1" max="1" width="13.44140625" bestFit="1" customWidth="1"/>
    <col min="2" max="2" width="26.5546875" bestFit="1" customWidth="1"/>
  </cols>
  <sheetData>
    <row r="1" spans="1:2" x14ac:dyDescent="0.3">
      <c r="A1" s="2" t="s">
        <v>39</v>
      </c>
      <c r="B1" s="2" t="s">
        <v>40</v>
      </c>
    </row>
    <row r="2" spans="1:2" x14ac:dyDescent="0.3">
      <c r="A2" s="1" t="s">
        <v>30</v>
      </c>
      <c r="B2" t="s">
        <v>42</v>
      </c>
    </row>
    <row r="3" spans="1:2" x14ac:dyDescent="0.3">
      <c r="A3" s="3" t="s">
        <v>31</v>
      </c>
      <c r="B3" t="s">
        <v>41</v>
      </c>
    </row>
    <row r="4" spans="1:2" x14ac:dyDescent="0.3">
      <c r="A4" s="4" t="s">
        <v>33</v>
      </c>
      <c r="B4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EF5B2-F2AB-495D-AC87-04FA4DB994F1}">
  <dimension ref="A1:D5"/>
  <sheetViews>
    <sheetView workbookViewId="0">
      <selection activeCell="F23" sqref="F23"/>
    </sheetView>
  </sheetViews>
  <sheetFormatPr defaultRowHeight="14.4" x14ac:dyDescent="0.3"/>
  <cols>
    <col min="2" max="2" width="9.44140625" bestFit="1" customWidth="1"/>
    <col min="3" max="3" width="9.109375" bestFit="1" customWidth="1"/>
  </cols>
  <sheetData>
    <row r="1" spans="1:4" x14ac:dyDescent="0.3">
      <c r="A1" s="3" t="s">
        <v>2</v>
      </c>
      <c r="B1" s="3" t="s">
        <v>32</v>
      </c>
      <c r="C1" s="3" t="s">
        <v>8</v>
      </c>
      <c r="D1" s="3" t="s">
        <v>11</v>
      </c>
    </row>
    <row r="2" spans="1:4" x14ac:dyDescent="0.3">
      <c r="A2" t="s">
        <v>34</v>
      </c>
      <c r="B2" t="s">
        <v>47</v>
      </c>
      <c r="C2" t="s">
        <v>197</v>
      </c>
      <c r="D2" t="s">
        <v>201</v>
      </c>
    </row>
    <row r="3" spans="1:4" x14ac:dyDescent="0.3">
      <c r="A3" t="s">
        <v>35</v>
      </c>
      <c r="B3" t="s">
        <v>48</v>
      </c>
      <c r="C3" t="s">
        <v>198</v>
      </c>
      <c r="D3" t="s">
        <v>200</v>
      </c>
    </row>
    <row r="4" spans="1:4" x14ac:dyDescent="0.3">
      <c r="A4" t="s">
        <v>36</v>
      </c>
      <c r="B4" t="s">
        <v>46</v>
      </c>
      <c r="D4" t="s">
        <v>202</v>
      </c>
    </row>
    <row r="5" spans="1:4" x14ac:dyDescent="0.3">
      <c r="A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E0052-BDC1-47F4-8418-203364D57D13}">
  <dimension ref="A1:D107"/>
  <sheetViews>
    <sheetView workbookViewId="0">
      <pane ySplit="1" topLeftCell="A74" activePane="bottomLeft" state="frozen"/>
      <selection pane="bottomLeft" activeCell="B83" sqref="B83"/>
    </sheetView>
  </sheetViews>
  <sheetFormatPr defaultRowHeight="14.4" x14ac:dyDescent="0.3"/>
  <cols>
    <col min="1" max="1" width="9.88671875" bestFit="1" customWidth="1"/>
    <col min="2" max="2" width="12.44140625" bestFit="1" customWidth="1"/>
    <col min="3" max="3" width="19.109375" bestFit="1" customWidth="1"/>
    <col min="4" max="4" width="7.88671875" bestFit="1" customWidth="1"/>
  </cols>
  <sheetData>
    <row r="1" spans="1:4" s="2" customFormat="1" x14ac:dyDescent="0.3">
      <c r="A1" s="1" t="s">
        <v>27</v>
      </c>
      <c r="B1" s="1" t="s">
        <v>1</v>
      </c>
      <c r="C1" s="4" t="s">
        <v>28</v>
      </c>
      <c r="D1" s="3" t="s">
        <v>2</v>
      </c>
    </row>
    <row r="2" spans="1:4" x14ac:dyDescent="0.3">
      <c r="A2" t="s">
        <v>185</v>
      </c>
      <c r="B2" t="s">
        <v>186</v>
      </c>
      <c r="C2" t="str">
        <f t="shared" ref="C2:C39" si="0">A2&amp;", "&amp;B2</f>
        <v>Abdilsalem, El Chaer</v>
      </c>
      <c r="D2" t="s">
        <v>35</v>
      </c>
    </row>
    <row r="3" spans="1:4" x14ac:dyDescent="0.3">
      <c r="A3" t="s">
        <v>44</v>
      </c>
      <c r="B3" t="s">
        <v>45</v>
      </c>
      <c r="C3" t="str">
        <f t="shared" si="0"/>
        <v>Alberto, Gomez</v>
      </c>
      <c r="D3" t="s">
        <v>37</v>
      </c>
    </row>
    <row r="4" spans="1:4" x14ac:dyDescent="0.3">
      <c r="A4" s="18" t="s">
        <v>49</v>
      </c>
      <c r="B4" s="18" t="s">
        <v>378</v>
      </c>
      <c r="C4" s="18" t="str">
        <f t="shared" si="0"/>
        <v>Alejandro, Bernal</v>
      </c>
      <c r="D4" s="18" t="s">
        <v>36</v>
      </c>
    </row>
    <row r="5" spans="1:4" x14ac:dyDescent="0.3">
      <c r="A5" t="s">
        <v>49</v>
      </c>
      <c r="B5" t="s">
        <v>50</v>
      </c>
      <c r="C5" t="str">
        <f t="shared" si="0"/>
        <v>Alejandro, Garcia</v>
      </c>
      <c r="D5" t="s">
        <v>35</v>
      </c>
    </row>
    <row r="6" spans="1:4" x14ac:dyDescent="0.3">
      <c r="A6" t="s">
        <v>51</v>
      </c>
      <c r="B6" t="s">
        <v>52</v>
      </c>
      <c r="C6" t="str">
        <f t="shared" si="0"/>
        <v>Alexis, Perez</v>
      </c>
      <c r="D6" t="s">
        <v>36</v>
      </c>
    </row>
    <row r="7" spans="1:4" x14ac:dyDescent="0.3">
      <c r="A7" t="s">
        <v>53</v>
      </c>
      <c r="B7" t="s">
        <v>54</v>
      </c>
      <c r="C7" t="str">
        <f t="shared" si="0"/>
        <v>Alfredo, Vergara</v>
      </c>
      <c r="D7" t="s">
        <v>37</v>
      </c>
    </row>
    <row r="8" spans="1:4" x14ac:dyDescent="0.3">
      <c r="A8" t="s">
        <v>55</v>
      </c>
      <c r="B8" t="s">
        <v>56</v>
      </c>
      <c r="C8" t="str">
        <f t="shared" si="0"/>
        <v>Andres, Cabrera</v>
      </c>
      <c r="D8" t="s">
        <v>35</v>
      </c>
    </row>
    <row r="9" spans="1:4" x14ac:dyDescent="0.3">
      <c r="A9" t="s">
        <v>55</v>
      </c>
      <c r="B9" t="s">
        <v>57</v>
      </c>
      <c r="C9" t="str">
        <f t="shared" si="0"/>
        <v>Andres, Ibarra</v>
      </c>
      <c r="D9" t="s">
        <v>35</v>
      </c>
    </row>
    <row r="10" spans="1:4" x14ac:dyDescent="0.3">
      <c r="A10" t="s">
        <v>58</v>
      </c>
      <c r="B10" t="s">
        <v>59</v>
      </c>
      <c r="C10" t="str">
        <f t="shared" si="0"/>
        <v>Angelo, Zegarra</v>
      </c>
      <c r="D10" t="s">
        <v>34</v>
      </c>
    </row>
    <row r="11" spans="1:4" x14ac:dyDescent="0.3">
      <c r="A11" t="s">
        <v>60</v>
      </c>
      <c r="B11" t="s">
        <v>61</v>
      </c>
      <c r="C11" t="str">
        <f t="shared" si="0"/>
        <v>Anndre, Clemente</v>
      </c>
      <c r="D11" t="s">
        <v>36</v>
      </c>
    </row>
    <row r="12" spans="1:4" x14ac:dyDescent="0.3">
      <c r="A12" t="s">
        <v>190</v>
      </c>
      <c r="B12" t="s">
        <v>191</v>
      </c>
      <c r="C12" t="str">
        <f t="shared" si="0"/>
        <v>Anthony, Ore</v>
      </c>
      <c r="D12" t="s">
        <v>35</v>
      </c>
    </row>
    <row r="13" spans="1:4" x14ac:dyDescent="0.3">
      <c r="A13" t="s">
        <v>62</v>
      </c>
      <c r="B13" t="s">
        <v>63</v>
      </c>
      <c r="C13" t="str">
        <f t="shared" si="0"/>
        <v>Armando, Uban</v>
      </c>
      <c r="D13" t="s">
        <v>36</v>
      </c>
    </row>
    <row r="14" spans="1:4" x14ac:dyDescent="0.3">
      <c r="A14" t="s">
        <v>64</v>
      </c>
      <c r="B14" t="s">
        <v>65</v>
      </c>
      <c r="C14" t="str">
        <f t="shared" si="0"/>
        <v>Ayax, Armas</v>
      </c>
      <c r="D14" t="s">
        <v>37</v>
      </c>
    </row>
    <row r="15" spans="1:4" x14ac:dyDescent="0.3">
      <c r="A15" t="s">
        <v>192</v>
      </c>
      <c r="B15" t="s">
        <v>193</v>
      </c>
      <c r="C15" t="str">
        <f t="shared" si="0"/>
        <v>Bochi, Hoyos</v>
      </c>
      <c r="D15" t="s">
        <v>37</v>
      </c>
    </row>
    <row r="16" spans="1:4" x14ac:dyDescent="0.3">
      <c r="A16" t="s">
        <v>330</v>
      </c>
      <c r="B16" t="s">
        <v>94</v>
      </c>
      <c r="C16" t="str">
        <f t="shared" si="0"/>
        <v>Brandon, Castillo</v>
      </c>
      <c r="D16" t="s">
        <v>37</v>
      </c>
    </row>
    <row r="17" spans="1:4" x14ac:dyDescent="0.3">
      <c r="A17" t="s">
        <v>187</v>
      </c>
      <c r="B17" t="s">
        <v>188</v>
      </c>
      <c r="C17" t="str">
        <f t="shared" si="0"/>
        <v>Camilo, Olaya</v>
      </c>
      <c r="D17" t="s">
        <v>35</v>
      </c>
    </row>
    <row r="18" spans="1:4" x14ac:dyDescent="0.3">
      <c r="A18" t="s">
        <v>66</v>
      </c>
      <c r="B18" t="s">
        <v>67</v>
      </c>
      <c r="C18" t="str">
        <f t="shared" si="0"/>
        <v>Carlo, Ciarcia</v>
      </c>
      <c r="D18" t="s">
        <v>35</v>
      </c>
    </row>
    <row r="19" spans="1:4" x14ac:dyDescent="0.3">
      <c r="A19" t="s">
        <v>68</v>
      </c>
      <c r="B19" t="s">
        <v>69</v>
      </c>
      <c r="C19" t="str">
        <f t="shared" si="0"/>
        <v>Carlos, Franco</v>
      </c>
      <c r="D19" t="s">
        <v>36</v>
      </c>
    </row>
    <row r="20" spans="1:4" x14ac:dyDescent="0.3">
      <c r="A20" t="s">
        <v>68</v>
      </c>
      <c r="B20" t="s">
        <v>295</v>
      </c>
      <c r="C20" t="str">
        <f t="shared" si="0"/>
        <v>Carlos, Lezama</v>
      </c>
      <c r="D20" t="s">
        <v>35</v>
      </c>
    </row>
    <row r="21" spans="1:4" x14ac:dyDescent="0.3">
      <c r="A21" t="s">
        <v>68</v>
      </c>
      <c r="B21" t="s">
        <v>70</v>
      </c>
      <c r="C21" t="str">
        <f t="shared" si="0"/>
        <v>Carlos, Lopez</v>
      </c>
      <c r="D21" t="s">
        <v>35</v>
      </c>
    </row>
    <row r="22" spans="1:4" x14ac:dyDescent="0.3">
      <c r="A22" t="s">
        <v>68</v>
      </c>
      <c r="B22" t="s">
        <v>71</v>
      </c>
      <c r="C22" t="str">
        <f t="shared" si="0"/>
        <v>Carlos, Malave</v>
      </c>
      <c r="D22" t="s">
        <v>36</v>
      </c>
    </row>
    <row r="23" spans="1:4" x14ac:dyDescent="0.3">
      <c r="A23" t="s">
        <v>74</v>
      </c>
      <c r="B23" t="s">
        <v>75</v>
      </c>
      <c r="C23" t="str">
        <f t="shared" si="0"/>
        <v>Christian, Lugo</v>
      </c>
      <c r="D23" t="s">
        <v>35</v>
      </c>
    </row>
    <row r="24" spans="1:4" x14ac:dyDescent="0.3">
      <c r="A24" t="s">
        <v>72</v>
      </c>
      <c r="B24" t="s">
        <v>73</v>
      </c>
      <c r="C24" t="str">
        <f t="shared" si="0"/>
        <v>Cristian, Leal</v>
      </c>
      <c r="D24" t="s">
        <v>36</v>
      </c>
    </row>
    <row r="25" spans="1:4" x14ac:dyDescent="0.3">
      <c r="A25" t="s">
        <v>76</v>
      </c>
      <c r="B25" t="s">
        <v>77</v>
      </c>
      <c r="C25" t="str">
        <f t="shared" si="0"/>
        <v>Daniel, Arevalo</v>
      </c>
      <c r="D25" t="s">
        <v>35</v>
      </c>
    </row>
    <row r="26" spans="1:4" x14ac:dyDescent="0.3">
      <c r="A26" t="s">
        <v>76</v>
      </c>
      <c r="B26" t="s">
        <v>78</v>
      </c>
      <c r="C26" t="str">
        <f t="shared" si="0"/>
        <v>Daniel, Daza</v>
      </c>
      <c r="D26" t="s">
        <v>36</v>
      </c>
    </row>
    <row r="27" spans="1:4" x14ac:dyDescent="0.3">
      <c r="A27" t="s">
        <v>76</v>
      </c>
      <c r="B27" t="s">
        <v>79</v>
      </c>
      <c r="C27" t="str">
        <f t="shared" si="0"/>
        <v>Daniel, Gonzalez</v>
      </c>
      <c r="D27" t="s">
        <v>36</v>
      </c>
    </row>
    <row r="28" spans="1:4" x14ac:dyDescent="0.3">
      <c r="A28" t="s">
        <v>76</v>
      </c>
      <c r="B28" t="s">
        <v>343</v>
      </c>
      <c r="C28" t="str">
        <f t="shared" si="0"/>
        <v>Daniel, Martinez</v>
      </c>
    </row>
    <row r="29" spans="1:4" x14ac:dyDescent="0.3">
      <c r="A29" t="s">
        <v>76</v>
      </c>
      <c r="B29" t="s">
        <v>354</v>
      </c>
      <c r="C29" t="str">
        <f t="shared" si="0"/>
        <v>Daniel, Ponte</v>
      </c>
      <c r="D29" t="s">
        <v>35</v>
      </c>
    </row>
    <row r="30" spans="1:4" x14ac:dyDescent="0.3">
      <c r="A30" t="s">
        <v>76</v>
      </c>
      <c r="B30" t="s">
        <v>81</v>
      </c>
      <c r="C30" t="str">
        <f t="shared" si="0"/>
        <v>Daniel, Rodriguez</v>
      </c>
      <c r="D30" t="s">
        <v>35</v>
      </c>
    </row>
    <row r="31" spans="1:4" x14ac:dyDescent="0.3">
      <c r="A31" t="s">
        <v>80</v>
      </c>
      <c r="B31" t="s">
        <v>81</v>
      </c>
      <c r="C31" t="str">
        <f t="shared" si="0"/>
        <v>Darwin, Rodriguez</v>
      </c>
      <c r="D31" t="s">
        <v>36</v>
      </c>
    </row>
    <row r="32" spans="1:4" x14ac:dyDescent="0.3">
      <c r="A32" t="s">
        <v>174</v>
      </c>
      <c r="B32" t="s">
        <v>0</v>
      </c>
      <c r="C32" t="str">
        <f t="shared" si="0"/>
        <v>David, Name</v>
      </c>
      <c r="D32" t="s">
        <v>36</v>
      </c>
    </row>
    <row r="33" spans="1:4" x14ac:dyDescent="0.3">
      <c r="A33" t="s">
        <v>82</v>
      </c>
      <c r="B33" t="s">
        <v>83</v>
      </c>
      <c r="C33" t="str">
        <f t="shared" si="0"/>
        <v>Deivis, Suarez</v>
      </c>
      <c r="D33" t="s">
        <v>37</v>
      </c>
    </row>
    <row r="34" spans="1:4" x14ac:dyDescent="0.3">
      <c r="A34" t="s">
        <v>84</v>
      </c>
      <c r="B34" t="s">
        <v>85</v>
      </c>
      <c r="C34" t="str">
        <f t="shared" si="0"/>
        <v>Diego, Lombardi</v>
      </c>
      <c r="D34" t="s">
        <v>37</v>
      </c>
    </row>
    <row r="35" spans="1:4" x14ac:dyDescent="0.3">
      <c r="A35" t="s">
        <v>86</v>
      </c>
      <c r="B35" t="s">
        <v>52</v>
      </c>
      <c r="C35" t="str">
        <f t="shared" si="0"/>
        <v>Edgar, Perez</v>
      </c>
      <c r="D35" t="s">
        <v>34</v>
      </c>
    </row>
    <row r="36" spans="1:4" x14ac:dyDescent="0.3">
      <c r="A36" t="s">
        <v>181</v>
      </c>
      <c r="B36" t="s">
        <v>182</v>
      </c>
      <c r="C36" t="str">
        <f t="shared" si="0"/>
        <v>Eduardo, Aguerrevere</v>
      </c>
      <c r="D36" t="s">
        <v>36</v>
      </c>
    </row>
    <row r="37" spans="1:4" x14ac:dyDescent="0.3">
      <c r="A37" t="s">
        <v>181</v>
      </c>
      <c r="B37" t="s">
        <v>300</v>
      </c>
      <c r="C37" t="str">
        <f t="shared" si="0"/>
        <v>Eduardo, Mora</v>
      </c>
      <c r="D37" t="s">
        <v>35</v>
      </c>
    </row>
    <row r="38" spans="1:4" x14ac:dyDescent="0.3">
      <c r="A38" t="s">
        <v>297</v>
      </c>
      <c r="B38" t="s">
        <v>298</v>
      </c>
      <c r="C38" t="str">
        <f t="shared" si="0"/>
        <v>Fabrizio, Encinas</v>
      </c>
      <c r="D38" t="s">
        <v>35</v>
      </c>
    </row>
    <row r="39" spans="1:4" x14ac:dyDescent="0.3">
      <c r="A39" t="s">
        <v>87</v>
      </c>
      <c r="B39" t="s">
        <v>338</v>
      </c>
      <c r="C39" t="str">
        <f t="shared" si="0"/>
        <v>Gabriel, Carrizales</v>
      </c>
      <c r="D39" t="s">
        <v>36</v>
      </c>
    </row>
    <row r="40" spans="1:4" x14ac:dyDescent="0.3">
      <c r="A40" t="s">
        <v>87</v>
      </c>
      <c r="B40" t="s">
        <v>88</v>
      </c>
      <c r="C40" t="str">
        <f t="shared" ref="C40:C76" si="1">A40&amp;", "&amp;B40</f>
        <v>Gabriel, Guevara</v>
      </c>
      <c r="D40" t="s">
        <v>35</v>
      </c>
    </row>
    <row r="41" spans="1:4" x14ac:dyDescent="0.3">
      <c r="A41" t="s">
        <v>87</v>
      </c>
      <c r="B41" t="s">
        <v>342</v>
      </c>
      <c r="C41" t="str">
        <f t="shared" si="1"/>
        <v>Gabriel, Minguent</v>
      </c>
    </row>
    <row r="42" spans="1:4" x14ac:dyDescent="0.3">
      <c r="A42" t="s">
        <v>89</v>
      </c>
      <c r="B42" t="s">
        <v>90</v>
      </c>
      <c r="C42" t="str">
        <f t="shared" si="1"/>
        <v>Gianpiero, Berardinelli</v>
      </c>
      <c r="D42" t="s">
        <v>37</v>
      </c>
    </row>
    <row r="43" spans="1:4" x14ac:dyDescent="0.3">
      <c r="A43" t="s">
        <v>91</v>
      </c>
      <c r="B43" t="s">
        <v>92</v>
      </c>
      <c r="C43" t="str">
        <f t="shared" si="1"/>
        <v>Gleider, Caro</v>
      </c>
      <c r="D43" t="s">
        <v>36</v>
      </c>
    </row>
    <row r="44" spans="1:4" x14ac:dyDescent="0.3">
      <c r="A44" t="s">
        <v>93</v>
      </c>
      <c r="B44" t="s">
        <v>94</v>
      </c>
      <c r="C44" t="str">
        <f t="shared" si="1"/>
        <v>Heatklif, Castillo</v>
      </c>
      <c r="D44" t="s">
        <v>37</v>
      </c>
    </row>
    <row r="45" spans="1:4" x14ac:dyDescent="0.3">
      <c r="A45" t="s">
        <v>95</v>
      </c>
      <c r="B45" t="s">
        <v>96</v>
      </c>
      <c r="C45" t="str">
        <f t="shared" si="1"/>
        <v>Hernan, Caraballo</v>
      </c>
      <c r="D45" t="s">
        <v>36</v>
      </c>
    </row>
    <row r="46" spans="1:4" x14ac:dyDescent="0.3">
      <c r="A46" t="s">
        <v>95</v>
      </c>
      <c r="B46" t="s">
        <v>97</v>
      </c>
      <c r="C46" t="str">
        <f t="shared" si="1"/>
        <v>Hernan, Tonini</v>
      </c>
      <c r="D46" t="s">
        <v>35</v>
      </c>
    </row>
    <row r="47" spans="1:4" x14ac:dyDescent="0.3">
      <c r="A47" t="s">
        <v>98</v>
      </c>
      <c r="B47" t="s">
        <v>99</v>
      </c>
      <c r="C47" t="str">
        <f t="shared" si="1"/>
        <v>Ivan, Newman</v>
      </c>
      <c r="D47" t="s">
        <v>36</v>
      </c>
    </row>
    <row r="48" spans="1:4" x14ac:dyDescent="0.3">
      <c r="A48" t="s">
        <v>100</v>
      </c>
      <c r="B48" t="s">
        <v>101</v>
      </c>
      <c r="C48" t="str">
        <f t="shared" si="1"/>
        <v>Jesus, Boscan</v>
      </c>
      <c r="D48" t="s">
        <v>35</v>
      </c>
    </row>
    <row r="49" spans="1:4" x14ac:dyDescent="0.3">
      <c r="A49" t="s">
        <v>100</v>
      </c>
      <c r="B49" t="s">
        <v>102</v>
      </c>
      <c r="C49" t="str">
        <f t="shared" si="1"/>
        <v>Jesus, Garmendia</v>
      </c>
      <c r="D49" t="s">
        <v>36</v>
      </c>
    </row>
    <row r="50" spans="1:4" x14ac:dyDescent="0.3">
      <c r="A50" t="s">
        <v>100</v>
      </c>
      <c r="B50" t="s">
        <v>103</v>
      </c>
      <c r="C50" t="str">
        <f t="shared" si="1"/>
        <v>Jesus, Orozco</v>
      </c>
      <c r="D50" t="s">
        <v>37</v>
      </c>
    </row>
    <row r="51" spans="1:4" x14ac:dyDescent="0.3">
      <c r="A51" t="s">
        <v>104</v>
      </c>
      <c r="B51" t="s">
        <v>105</v>
      </c>
      <c r="C51" t="str">
        <f t="shared" si="1"/>
        <v>Jhansel, Abreu</v>
      </c>
      <c r="D51" t="s">
        <v>36</v>
      </c>
    </row>
    <row r="52" spans="1:4" x14ac:dyDescent="0.3">
      <c r="A52" t="s">
        <v>106</v>
      </c>
      <c r="B52" t="s">
        <v>107</v>
      </c>
      <c r="C52" t="str">
        <f t="shared" si="1"/>
        <v>Jhosmilt, Valera</v>
      </c>
      <c r="D52" t="s">
        <v>37</v>
      </c>
    </row>
    <row r="53" spans="1:4" x14ac:dyDescent="0.3">
      <c r="A53" t="s">
        <v>108</v>
      </c>
      <c r="B53" t="s">
        <v>109</v>
      </c>
      <c r="C53" t="str">
        <f t="shared" si="1"/>
        <v>Joel, Worrel</v>
      </c>
      <c r="D53" t="s">
        <v>37</v>
      </c>
    </row>
    <row r="54" spans="1:4" x14ac:dyDescent="0.3">
      <c r="A54" t="s">
        <v>179</v>
      </c>
      <c r="B54" t="s">
        <v>180</v>
      </c>
      <c r="C54" t="str">
        <f t="shared" si="1"/>
        <v>Jorge, Abuin</v>
      </c>
      <c r="D54" t="s">
        <v>34</v>
      </c>
    </row>
    <row r="55" spans="1:4" x14ac:dyDescent="0.3">
      <c r="A55" t="s">
        <v>183</v>
      </c>
      <c r="B55" t="s">
        <v>184</v>
      </c>
      <c r="C55" t="str">
        <f t="shared" si="1"/>
        <v>Jose, Regardiz</v>
      </c>
      <c r="D55" t="s">
        <v>37</v>
      </c>
    </row>
    <row r="56" spans="1:4" x14ac:dyDescent="0.3">
      <c r="A56" t="s">
        <v>183</v>
      </c>
      <c r="B56" t="s">
        <v>359</v>
      </c>
      <c r="C56" t="str">
        <f t="shared" si="1"/>
        <v>Jose, Paredes</v>
      </c>
      <c r="D56" t="s">
        <v>35</v>
      </c>
    </row>
    <row r="57" spans="1:4" x14ac:dyDescent="0.3">
      <c r="A57" t="s">
        <v>110</v>
      </c>
      <c r="B57" t="s">
        <v>111</v>
      </c>
      <c r="C57" t="str">
        <f t="shared" si="1"/>
        <v>Juan, Alvarenga</v>
      </c>
      <c r="D57" t="s">
        <v>37</v>
      </c>
    </row>
    <row r="58" spans="1:4" x14ac:dyDescent="0.3">
      <c r="A58" t="s">
        <v>110</v>
      </c>
      <c r="B58" t="s">
        <v>112</v>
      </c>
      <c r="C58" t="str">
        <f t="shared" si="1"/>
        <v>Juan, Arango</v>
      </c>
      <c r="D58" t="s">
        <v>36</v>
      </c>
    </row>
    <row r="59" spans="1:4" x14ac:dyDescent="0.3">
      <c r="A59" t="s">
        <v>110</v>
      </c>
      <c r="B59" t="s">
        <v>113</v>
      </c>
      <c r="C59" t="str">
        <f t="shared" si="1"/>
        <v>Juan, Bermudez</v>
      </c>
      <c r="D59" t="s">
        <v>37</v>
      </c>
    </row>
    <row r="60" spans="1:4" x14ac:dyDescent="0.3">
      <c r="A60" t="s">
        <v>110</v>
      </c>
      <c r="B60" t="s">
        <v>114</v>
      </c>
      <c r="C60" t="str">
        <f t="shared" si="1"/>
        <v>Juan, Chiquito</v>
      </c>
      <c r="D60" t="s">
        <v>36</v>
      </c>
    </row>
    <row r="61" spans="1:4" x14ac:dyDescent="0.3">
      <c r="A61" t="s">
        <v>110</v>
      </c>
      <c r="B61" t="s">
        <v>357</v>
      </c>
      <c r="C61" t="str">
        <f t="shared" si="1"/>
        <v>Juan, Fuenmayor</v>
      </c>
      <c r="D61" t="s">
        <v>35</v>
      </c>
    </row>
    <row r="62" spans="1:4" x14ac:dyDescent="0.3">
      <c r="A62" t="s">
        <v>110</v>
      </c>
      <c r="B62" t="s">
        <v>303</v>
      </c>
      <c r="C62" t="str">
        <f t="shared" si="1"/>
        <v>Juan, Oliveros</v>
      </c>
      <c r="D62" t="s">
        <v>37</v>
      </c>
    </row>
    <row r="63" spans="1:4" x14ac:dyDescent="0.3">
      <c r="A63" t="s">
        <v>115</v>
      </c>
      <c r="B63" t="s">
        <v>116</v>
      </c>
      <c r="C63" t="str">
        <f t="shared" si="1"/>
        <v>Juani, Ayerra</v>
      </c>
      <c r="D63" t="s">
        <v>37</v>
      </c>
    </row>
    <row r="64" spans="1:4" x14ac:dyDescent="0.3">
      <c r="A64" t="s">
        <v>168</v>
      </c>
      <c r="B64" t="s">
        <v>169</v>
      </c>
      <c r="C64" t="str">
        <f t="shared" si="1"/>
        <v>Julio, Villamar</v>
      </c>
      <c r="D64" t="s">
        <v>35</v>
      </c>
    </row>
    <row r="65" spans="1:4" x14ac:dyDescent="0.3">
      <c r="A65" t="s">
        <v>177</v>
      </c>
      <c r="B65" t="s">
        <v>178</v>
      </c>
      <c r="C65" t="str">
        <f t="shared" si="1"/>
        <v>Lawrence, Lonsdale</v>
      </c>
      <c r="D65" t="s">
        <v>35</v>
      </c>
    </row>
    <row r="66" spans="1:4" x14ac:dyDescent="0.3">
      <c r="A66" t="s">
        <v>117</v>
      </c>
      <c r="B66" t="s">
        <v>118</v>
      </c>
      <c r="C66" t="str">
        <f t="shared" si="1"/>
        <v>Layneker, Zafra</v>
      </c>
      <c r="D66" t="s">
        <v>35</v>
      </c>
    </row>
    <row r="67" spans="1:4" x14ac:dyDescent="0.3">
      <c r="A67" t="s">
        <v>119</v>
      </c>
      <c r="B67" t="s">
        <v>120</v>
      </c>
      <c r="C67" t="str">
        <f t="shared" si="1"/>
        <v>Leonard, Flores</v>
      </c>
      <c r="D67" t="s">
        <v>35</v>
      </c>
    </row>
    <row r="68" spans="1:4" x14ac:dyDescent="0.3">
      <c r="A68" t="s">
        <v>121</v>
      </c>
      <c r="B68" t="s">
        <v>122</v>
      </c>
      <c r="C68" t="str">
        <f t="shared" si="1"/>
        <v>Leonel, Navarro</v>
      </c>
      <c r="D68" t="s">
        <v>37</v>
      </c>
    </row>
    <row r="69" spans="1:4" x14ac:dyDescent="0.3">
      <c r="A69" t="s">
        <v>376</v>
      </c>
      <c r="B69" t="s">
        <v>377</v>
      </c>
      <c r="C69" t="str">
        <f t="shared" si="1"/>
        <v>Lobo, Guerra</v>
      </c>
      <c r="D69" t="s">
        <v>36</v>
      </c>
    </row>
    <row r="70" spans="1:4" x14ac:dyDescent="0.3">
      <c r="A70" t="s">
        <v>172</v>
      </c>
      <c r="B70" t="s">
        <v>173</v>
      </c>
      <c r="C70" t="str">
        <f t="shared" si="1"/>
        <v>Lucas, Eceizabarrena</v>
      </c>
      <c r="D70" t="s">
        <v>37</v>
      </c>
    </row>
    <row r="71" spans="1:4" x14ac:dyDescent="0.3">
      <c r="A71" t="s">
        <v>123</v>
      </c>
      <c r="B71" t="s">
        <v>124</v>
      </c>
      <c r="C71" t="str">
        <f t="shared" si="1"/>
        <v>Luis, Brito</v>
      </c>
      <c r="D71" t="s">
        <v>37</v>
      </c>
    </row>
    <row r="72" spans="1:4" x14ac:dyDescent="0.3">
      <c r="A72" t="s">
        <v>123</v>
      </c>
      <c r="B72" t="s">
        <v>125</v>
      </c>
      <c r="C72" t="str">
        <f t="shared" si="1"/>
        <v>Luis, Calderon</v>
      </c>
      <c r="D72" t="s">
        <v>35</v>
      </c>
    </row>
    <row r="73" spans="1:4" x14ac:dyDescent="0.3">
      <c r="A73" t="s">
        <v>123</v>
      </c>
      <c r="B73" t="s">
        <v>126</v>
      </c>
      <c r="C73" t="str">
        <f t="shared" si="1"/>
        <v>Luis, Morillo</v>
      </c>
      <c r="D73" t="s">
        <v>35</v>
      </c>
    </row>
    <row r="74" spans="1:4" x14ac:dyDescent="0.3">
      <c r="A74" t="s">
        <v>123</v>
      </c>
      <c r="B74" t="s">
        <v>127</v>
      </c>
      <c r="C74" t="str">
        <f t="shared" si="1"/>
        <v>Luis, Ortega</v>
      </c>
      <c r="D74" t="s">
        <v>35</v>
      </c>
    </row>
    <row r="75" spans="1:4" x14ac:dyDescent="0.3">
      <c r="A75" t="s">
        <v>340</v>
      </c>
      <c r="B75" t="s">
        <v>341</v>
      </c>
      <c r="C75" t="str">
        <f t="shared" si="1"/>
        <v>Nelson, Mendez</v>
      </c>
    </row>
    <row r="76" spans="1:4" x14ac:dyDescent="0.3">
      <c r="A76" t="s">
        <v>128</v>
      </c>
      <c r="B76" t="s">
        <v>129</v>
      </c>
      <c r="C76" t="str">
        <f t="shared" si="1"/>
        <v>Manuel, Goncalvez</v>
      </c>
      <c r="D76" t="s">
        <v>36</v>
      </c>
    </row>
    <row r="77" spans="1:4" x14ac:dyDescent="0.3">
      <c r="A77" t="s">
        <v>130</v>
      </c>
      <c r="B77" t="s">
        <v>131</v>
      </c>
      <c r="C77" t="str">
        <f t="shared" ref="C77:C107" si="2">A77&amp;", "&amp;B77</f>
        <v>Marco, Parra</v>
      </c>
      <c r="D77" t="s">
        <v>36</v>
      </c>
    </row>
    <row r="78" spans="1:4" x14ac:dyDescent="0.3">
      <c r="A78" t="s">
        <v>132</v>
      </c>
      <c r="B78" t="s">
        <v>94</v>
      </c>
      <c r="C78" t="str">
        <f t="shared" si="2"/>
        <v>Marcos, Castillo</v>
      </c>
      <c r="D78" t="s">
        <v>36</v>
      </c>
    </row>
    <row r="79" spans="1:4" x14ac:dyDescent="0.3">
      <c r="A79" t="s">
        <v>133</v>
      </c>
      <c r="B79" t="s">
        <v>134</v>
      </c>
      <c r="C79" t="str">
        <f t="shared" si="2"/>
        <v>Mateo, Bravo</v>
      </c>
      <c r="D79" t="s">
        <v>35</v>
      </c>
    </row>
    <row r="80" spans="1:4" x14ac:dyDescent="0.3">
      <c r="A80" t="s">
        <v>135</v>
      </c>
      <c r="B80" t="s">
        <v>136</v>
      </c>
      <c r="C80" t="str">
        <f t="shared" si="2"/>
        <v>Miguel, Tortolero</v>
      </c>
      <c r="D80" t="s">
        <v>34</v>
      </c>
    </row>
    <row r="81" spans="1:4" x14ac:dyDescent="0.3">
      <c r="A81" t="s">
        <v>137</v>
      </c>
      <c r="B81" t="s">
        <v>88</v>
      </c>
      <c r="C81" t="str">
        <f t="shared" si="2"/>
        <v>Nicolas, Guevara</v>
      </c>
      <c r="D81" t="s">
        <v>37</v>
      </c>
    </row>
    <row r="82" spans="1:4" x14ac:dyDescent="0.3">
      <c r="A82" t="s">
        <v>137</v>
      </c>
      <c r="B82" t="s">
        <v>315</v>
      </c>
      <c r="C82" t="str">
        <f t="shared" si="2"/>
        <v>Nicolas, Zamora</v>
      </c>
      <c r="D82" t="s">
        <v>36</v>
      </c>
    </row>
    <row r="83" spans="1:4" x14ac:dyDescent="0.3">
      <c r="A83" t="s">
        <v>138</v>
      </c>
      <c r="B83" t="s">
        <v>139</v>
      </c>
      <c r="C83" t="str">
        <f t="shared" si="2"/>
        <v>Rafael, Bruzual</v>
      </c>
      <c r="D83" t="s">
        <v>37</v>
      </c>
    </row>
    <row r="84" spans="1:4" x14ac:dyDescent="0.3">
      <c r="A84" t="s">
        <v>138</v>
      </c>
      <c r="B84" t="s">
        <v>140</v>
      </c>
      <c r="C84" t="str">
        <f t="shared" si="2"/>
        <v>Rafael, Miquelarena</v>
      </c>
      <c r="D84" t="s">
        <v>36</v>
      </c>
    </row>
    <row r="85" spans="1:4" x14ac:dyDescent="0.3">
      <c r="A85" t="s">
        <v>138</v>
      </c>
      <c r="B85" t="s">
        <v>141</v>
      </c>
      <c r="C85" t="str">
        <f t="shared" si="2"/>
        <v>Rafael, Quero</v>
      </c>
      <c r="D85" t="s">
        <v>35</v>
      </c>
    </row>
    <row r="86" spans="1:4" x14ac:dyDescent="0.3">
      <c r="A86" t="s">
        <v>142</v>
      </c>
      <c r="B86" t="s">
        <v>143</v>
      </c>
      <c r="C86" t="str">
        <f t="shared" si="2"/>
        <v>Randy, Mota</v>
      </c>
      <c r="D86" t="s">
        <v>37</v>
      </c>
    </row>
    <row r="87" spans="1:4" x14ac:dyDescent="0.3">
      <c r="A87" t="s">
        <v>144</v>
      </c>
      <c r="B87" t="s">
        <v>145</v>
      </c>
      <c r="C87" t="str">
        <f t="shared" si="2"/>
        <v>Raul, Mendieta</v>
      </c>
      <c r="D87" t="s">
        <v>37</v>
      </c>
    </row>
    <row r="88" spans="1:4" x14ac:dyDescent="0.3">
      <c r="A88" t="s">
        <v>146</v>
      </c>
      <c r="B88" t="s">
        <v>147</v>
      </c>
      <c r="C88" t="str">
        <f t="shared" si="2"/>
        <v>Regulo, Lanz</v>
      </c>
      <c r="D88" t="s">
        <v>35</v>
      </c>
    </row>
    <row r="89" spans="1:4" x14ac:dyDescent="0.3">
      <c r="A89" t="s">
        <v>148</v>
      </c>
      <c r="B89" t="s">
        <v>149</v>
      </c>
      <c r="C89" t="str">
        <f t="shared" si="2"/>
        <v>Ricardo, Pacheco</v>
      </c>
      <c r="D89" t="s">
        <v>37</v>
      </c>
    </row>
    <row r="90" spans="1:4" x14ac:dyDescent="0.3">
      <c r="A90" t="s">
        <v>150</v>
      </c>
      <c r="B90" t="s">
        <v>151</v>
      </c>
      <c r="C90" t="str">
        <f t="shared" si="2"/>
        <v>Robert, Nava</v>
      </c>
      <c r="D90" t="s">
        <v>36</v>
      </c>
    </row>
    <row r="91" spans="1:4" x14ac:dyDescent="0.3">
      <c r="A91" t="s">
        <v>152</v>
      </c>
      <c r="B91" t="s">
        <v>153</v>
      </c>
      <c r="C91" t="str">
        <f t="shared" si="2"/>
        <v>Roberto, Gamero</v>
      </c>
      <c r="D91" t="s">
        <v>35</v>
      </c>
    </row>
    <row r="92" spans="1:4" x14ac:dyDescent="0.3">
      <c r="A92" t="s">
        <v>344</v>
      </c>
      <c r="B92" t="s">
        <v>345</v>
      </c>
      <c r="C92" t="str">
        <f t="shared" si="2"/>
        <v>Rodrigo, Carrero</v>
      </c>
    </row>
    <row r="93" spans="1:4" x14ac:dyDescent="0.3">
      <c r="A93" t="s">
        <v>154</v>
      </c>
      <c r="B93" t="s">
        <v>155</v>
      </c>
      <c r="C93" t="str">
        <f t="shared" si="2"/>
        <v>Roger, Teran</v>
      </c>
      <c r="D93" t="s">
        <v>36</v>
      </c>
    </row>
    <row r="94" spans="1:4" x14ac:dyDescent="0.3">
      <c r="A94" t="s">
        <v>350</v>
      </c>
      <c r="B94" t="s">
        <v>351</v>
      </c>
      <c r="C94" t="str">
        <f t="shared" si="2"/>
        <v>Ruslan, Mustafeav</v>
      </c>
      <c r="D94" t="s">
        <v>34</v>
      </c>
    </row>
    <row r="95" spans="1:4" x14ac:dyDescent="0.3">
      <c r="A95" s="18" t="s">
        <v>156</v>
      </c>
      <c r="B95" s="18" t="s">
        <v>373</v>
      </c>
      <c r="C95" s="18" t="str">
        <f t="shared" si="2"/>
        <v>Santiago, Chavarro</v>
      </c>
      <c r="D95" s="18" t="s">
        <v>36</v>
      </c>
    </row>
    <row r="96" spans="1:4" x14ac:dyDescent="0.3">
      <c r="A96" t="s">
        <v>156</v>
      </c>
      <c r="B96" t="s">
        <v>323</v>
      </c>
      <c r="C96" t="str">
        <f t="shared" si="2"/>
        <v>Santiago, Fayeh</v>
      </c>
      <c r="D96" t="s">
        <v>34</v>
      </c>
    </row>
    <row r="97" spans="1:4" x14ac:dyDescent="0.3">
      <c r="A97" t="s">
        <v>156</v>
      </c>
      <c r="B97" t="s">
        <v>157</v>
      </c>
      <c r="C97" t="str">
        <f t="shared" si="2"/>
        <v>Santiago, Gil</v>
      </c>
      <c r="D97" t="s">
        <v>35</v>
      </c>
    </row>
    <row r="98" spans="1:4" x14ac:dyDescent="0.3">
      <c r="A98" t="s">
        <v>158</v>
      </c>
      <c r="B98" t="s">
        <v>189</v>
      </c>
      <c r="C98" t="str">
        <f t="shared" si="2"/>
        <v>Sergio, Medina</v>
      </c>
      <c r="D98" t="s">
        <v>37</v>
      </c>
    </row>
    <row r="99" spans="1:4" x14ac:dyDescent="0.3">
      <c r="A99" t="s">
        <v>158</v>
      </c>
      <c r="B99" t="s">
        <v>159</v>
      </c>
      <c r="C99" t="str">
        <f t="shared" si="2"/>
        <v>Sergio, Pozu</v>
      </c>
      <c r="D99" t="s">
        <v>35</v>
      </c>
    </row>
    <row r="100" spans="1:4" x14ac:dyDescent="0.3">
      <c r="A100" t="s">
        <v>160</v>
      </c>
      <c r="B100" t="s">
        <v>161</v>
      </c>
      <c r="C100" t="str">
        <f t="shared" si="2"/>
        <v>Silvio, Lupo</v>
      </c>
      <c r="D100" t="s">
        <v>34</v>
      </c>
    </row>
    <row r="101" spans="1:4" x14ac:dyDescent="0.3">
      <c r="A101" t="s">
        <v>170</v>
      </c>
      <c r="B101" t="s">
        <v>171</v>
      </c>
      <c r="C101" t="str">
        <f t="shared" si="2"/>
        <v>Stephen, Fonseca</v>
      </c>
      <c r="D101" t="s">
        <v>35</v>
      </c>
    </row>
    <row r="102" spans="1:4" x14ac:dyDescent="0.3">
      <c r="A102" t="s">
        <v>162</v>
      </c>
      <c r="B102" t="s">
        <v>163</v>
      </c>
      <c r="C102" t="str">
        <f t="shared" si="2"/>
        <v>Tarek, Jiha</v>
      </c>
      <c r="D102" t="s">
        <v>37</v>
      </c>
    </row>
    <row r="103" spans="1:4" x14ac:dyDescent="0.3">
      <c r="A103" t="s">
        <v>164</v>
      </c>
      <c r="B103" t="s">
        <v>134</v>
      </c>
      <c r="C103" t="str">
        <f t="shared" si="2"/>
        <v>Tomas, Bravo</v>
      </c>
      <c r="D103" t="s">
        <v>36</v>
      </c>
    </row>
    <row r="104" spans="1:4" x14ac:dyDescent="0.3">
      <c r="A104" t="s">
        <v>165</v>
      </c>
      <c r="B104" t="s">
        <v>166</v>
      </c>
      <c r="C104" t="str">
        <f t="shared" si="2"/>
        <v>Urbano, Sanchez</v>
      </c>
      <c r="D104" t="s">
        <v>35</v>
      </c>
    </row>
    <row r="105" spans="1:4" x14ac:dyDescent="0.3">
      <c r="A105" t="s">
        <v>313</v>
      </c>
      <c r="B105" t="s">
        <v>314</v>
      </c>
      <c r="C105" t="str">
        <f t="shared" si="2"/>
        <v>Yahia, Aly</v>
      </c>
      <c r="D105" t="s">
        <v>34</v>
      </c>
    </row>
    <row r="106" spans="1:4" x14ac:dyDescent="0.3">
      <c r="A106" t="s">
        <v>175</v>
      </c>
      <c r="B106" t="s">
        <v>176</v>
      </c>
      <c r="C106" t="str">
        <f t="shared" si="2"/>
        <v>Yanko, Vagovits</v>
      </c>
      <c r="D106" t="s">
        <v>36</v>
      </c>
    </row>
    <row r="107" spans="1:4" x14ac:dyDescent="0.3">
      <c r="A107" t="s">
        <v>167</v>
      </c>
      <c r="B107" t="s">
        <v>128</v>
      </c>
      <c r="C107" t="str">
        <f t="shared" si="2"/>
        <v>Yorvic, Manuel</v>
      </c>
      <c r="D107" t="s">
        <v>37</v>
      </c>
    </row>
  </sheetData>
  <sortState xmlns:xlrd2="http://schemas.microsoft.com/office/spreadsheetml/2017/richdata2" ref="A2:D107">
    <sortCondition ref="C2:C107"/>
  </sortState>
  <conditionalFormatting sqref="C1:C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ED6541-B37D-414F-B81D-1B1E3BB3F51A}">
          <x14:formula1>
            <xm:f>DataValidation!$A$2:$A$5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9ACD-4238-4BE3-8DA5-3140396E0826}">
  <dimension ref="A1:O38"/>
  <sheetViews>
    <sheetView workbookViewId="0">
      <pane ySplit="1" topLeftCell="A22" activePane="bottomLeft" state="frozen"/>
      <selection pane="bottomLeft" activeCell="E55" sqref="E55"/>
    </sheetView>
  </sheetViews>
  <sheetFormatPr defaultRowHeight="14.4" x14ac:dyDescent="0.3"/>
  <cols>
    <col min="1" max="1" width="13.5546875" bestFit="1" customWidth="1"/>
    <col min="2" max="2" width="10.44140625" bestFit="1" customWidth="1"/>
    <col min="3" max="3" width="14" style="8" bestFit="1" customWidth="1"/>
    <col min="4" max="4" width="13.88671875" bestFit="1" customWidth="1"/>
    <col min="5" max="5" width="35.109375" bestFit="1" customWidth="1"/>
    <col min="6" max="6" width="10" bestFit="1" customWidth="1"/>
    <col min="7" max="7" width="8" bestFit="1" customWidth="1"/>
    <col min="8" max="8" width="21.5546875" bestFit="1" customWidth="1"/>
    <col min="9" max="9" width="13.88671875" bestFit="1" customWidth="1"/>
    <col min="10" max="10" width="10.44140625" bestFit="1" customWidth="1"/>
    <col min="11" max="11" width="14.88671875" bestFit="1" customWidth="1"/>
    <col min="12" max="12" width="15.5546875" style="8" bestFit="1" customWidth="1"/>
    <col min="13" max="13" width="15.109375" style="8" bestFit="1" customWidth="1"/>
    <col min="14" max="14" width="10.5546875" style="8" bestFit="1" customWidth="1"/>
  </cols>
  <sheetData>
    <row r="1" spans="1:14" s="2" customFormat="1" x14ac:dyDescent="0.3">
      <c r="A1" s="1" t="s">
        <v>13</v>
      </c>
      <c r="B1" s="1" t="s">
        <v>3</v>
      </c>
      <c r="C1" s="7" t="s">
        <v>4</v>
      </c>
      <c r="D1" s="3" t="s">
        <v>32</v>
      </c>
      <c r="E1" s="4" t="s">
        <v>29</v>
      </c>
      <c r="F1" s="1" t="s">
        <v>5</v>
      </c>
      <c r="G1" s="1" t="s">
        <v>7</v>
      </c>
      <c r="H1" s="1" t="s">
        <v>6</v>
      </c>
      <c r="I1" s="3" t="s">
        <v>8</v>
      </c>
      <c r="J1" s="1" t="s">
        <v>43</v>
      </c>
      <c r="K1" s="1" t="s">
        <v>12</v>
      </c>
      <c r="L1" s="7" t="s">
        <v>9</v>
      </c>
      <c r="M1" s="7" t="s">
        <v>10</v>
      </c>
      <c r="N1" s="9" t="s">
        <v>11</v>
      </c>
    </row>
    <row r="2" spans="1:14" x14ac:dyDescent="0.3">
      <c r="A2" t="s">
        <v>194</v>
      </c>
      <c r="B2" t="s">
        <v>195</v>
      </c>
      <c r="C2" s="8">
        <v>1</v>
      </c>
      <c r="D2" t="s">
        <v>47</v>
      </c>
      <c r="E2" t="str">
        <f>A2&amp;"-"&amp;B2&amp;"-"&amp;C2&amp;"-"&amp;D2</f>
        <v>UPSL-Spring 2023-1-Hodler X</v>
      </c>
      <c r="F2" s="5">
        <v>45018</v>
      </c>
      <c r="G2" s="6">
        <v>0.75</v>
      </c>
      <c r="H2" t="s">
        <v>196</v>
      </c>
      <c r="I2" t="s">
        <v>197</v>
      </c>
      <c r="J2" t="s">
        <v>205</v>
      </c>
      <c r="K2" t="s">
        <v>199</v>
      </c>
      <c r="L2" s="8">
        <v>3</v>
      </c>
      <c r="M2" s="8">
        <v>0</v>
      </c>
      <c r="N2" s="8" t="s">
        <v>201</v>
      </c>
    </row>
    <row r="3" spans="1:14" x14ac:dyDescent="0.3">
      <c r="A3" t="s">
        <v>203</v>
      </c>
      <c r="B3" t="s">
        <v>195</v>
      </c>
      <c r="C3" s="8">
        <v>1</v>
      </c>
      <c r="D3" t="s">
        <v>48</v>
      </c>
      <c r="E3" t="str">
        <f>A3&amp;"-"&amp;B3&amp;"-"&amp;C3&amp;"-"&amp;D3</f>
        <v>USSL-Spring 2023-1-Hodler Y</v>
      </c>
      <c r="F3" s="5">
        <v>44997</v>
      </c>
      <c r="G3" s="6">
        <v>0.66666666666666663</v>
      </c>
      <c r="H3" t="s">
        <v>204</v>
      </c>
      <c r="I3" t="s">
        <v>197</v>
      </c>
      <c r="J3" t="s">
        <v>205</v>
      </c>
      <c r="K3" t="s">
        <v>206</v>
      </c>
      <c r="L3" s="8">
        <v>0</v>
      </c>
      <c r="M3" s="8">
        <v>3</v>
      </c>
      <c r="N3" s="8" t="s">
        <v>202</v>
      </c>
    </row>
    <row r="4" spans="1:14" x14ac:dyDescent="0.3">
      <c r="A4" t="s">
        <v>203</v>
      </c>
      <c r="B4" t="s">
        <v>195</v>
      </c>
      <c r="C4" s="8">
        <v>2</v>
      </c>
      <c r="D4" t="s">
        <v>48</v>
      </c>
      <c r="E4" t="str">
        <f>A4&amp;"-"&amp;B4&amp;"-"&amp;C4&amp;"-"&amp;D4</f>
        <v>USSL-Spring 2023-2-Hodler Y</v>
      </c>
      <c r="F4" s="5">
        <v>45004</v>
      </c>
      <c r="G4" s="6">
        <v>0.75</v>
      </c>
      <c r="H4" t="s">
        <v>207</v>
      </c>
      <c r="I4" t="s">
        <v>198</v>
      </c>
      <c r="J4" t="s">
        <v>205</v>
      </c>
      <c r="K4" t="s">
        <v>208</v>
      </c>
      <c r="L4" s="8">
        <v>2</v>
      </c>
      <c r="M4" s="8">
        <v>2</v>
      </c>
      <c r="N4" s="8" t="s">
        <v>200</v>
      </c>
    </row>
    <row r="5" spans="1:14" x14ac:dyDescent="0.3">
      <c r="A5" t="s">
        <v>203</v>
      </c>
      <c r="B5" t="s">
        <v>195</v>
      </c>
      <c r="C5" s="8">
        <v>3</v>
      </c>
      <c r="D5" t="s">
        <v>48</v>
      </c>
      <c r="E5" t="str">
        <f>A5&amp;"-"&amp;B5&amp;"-"&amp;C5&amp;"-"&amp;D5</f>
        <v>USSL-Spring 2023-3-Hodler Y</v>
      </c>
      <c r="F5" s="5">
        <v>45011</v>
      </c>
      <c r="G5" s="6">
        <v>0.6875</v>
      </c>
      <c r="H5" t="s">
        <v>209</v>
      </c>
      <c r="I5" t="s">
        <v>197</v>
      </c>
      <c r="J5" t="s">
        <v>205</v>
      </c>
      <c r="K5" t="s">
        <v>210</v>
      </c>
      <c r="L5" s="8">
        <v>1</v>
      </c>
      <c r="M5" s="8">
        <v>0</v>
      </c>
      <c r="N5" s="8" t="s">
        <v>201</v>
      </c>
    </row>
    <row r="6" spans="1:14" x14ac:dyDescent="0.3">
      <c r="A6" t="s">
        <v>203</v>
      </c>
      <c r="B6" t="s">
        <v>195</v>
      </c>
      <c r="C6" s="8">
        <v>4</v>
      </c>
      <c r="D6" t="s">
        <v>48</v>
      </c>
      <c r="E6" t="str">
        <f>A6&amp;"-"&amp;B6&amp;"-"&amp;C6&amp;"-"&amp;D6</f>
        <v>USSL-Spring 2023-4-Hodler Y</v>
      </c>
      <c r="F6" s="5">
        <v>45018</v>
      </c>
      <c r="G6" s="6">
        <v>0.75</v>
      </c>
      <c r="H6" t="s">
        <v>242</v>
      </c>
      <c r="I6" t="s">
        <v>197</v>
      </c>
      <c r="J6" t="s">
        <v>205</v>
      </c>
      <c r="K6" t="s">
        <v>206</v>
      </c>
      <c r="L6" s="8">
        <v>1</v>
      </c>
      <c r="M6" s="8">
        <v>0</v>
      </c>
      <c r="N6" s="8" t="s">
        <v>201</v>
      </c>
    </row>
    <row r="7" spans="1:14" x14ac:dyDescent="0.3">
      <c r="A7" t="s">
        <v>211</v>
      </c>
      <c r="B7" t="s">
        <v>195</v>
      </c>
      <c r="C7" s="8">
        <v>1</v>
      </c>
      <c r="D7" t="s">
        <v>46</v>
      </c>
      <c r="E7" t="str">
        <f t="shared" ref="E7:E32" si="0">A7&amp;"-"&amp;B7&amp;"-"&amp;C7&amp;"-"&amp;D7</f>
        <v>PFL League-Spring 2023-1-Hodler Z</v>
      </c>
      <c r="F7" s="5">
        <v>45011</v>
      </c>
      <c r="G7" s="6">
        <v>0.85416666666666663</v>
      </c>
      <c r="H7" t="s">
        <v>216</v>
      </c>
      <c r="I7" t="s">
        <v>198</v>
      </c>
      <c r="J7" t="s">
        <v>205</v>
      </c>
      <c r="K7" t="s">
        <v>214</v>
      </c>
      <c r="L7" s="8">
        <v>3</v>
      </c>
      <c r="M7" s="8">
        <v>1</v>
      </c>
      <c r="N7" s="8" t="s">
        <v>202</v>
      </c>
    </row>
    <row r="8" spans="1:14" x14ac:dyDescent="0.3">
      <c r="A8" t="s">
        <v>211</v>
      </c>
      <c r="B8" t="s">
        <v>195</v>
      </c>
      <c r="C8" s="8">
        <v>2</v>
      </c>
      <c r="D8" t="s">
        <v>46</v>
      </c>
      <c r="E8" t="str">
        <f t="shared" si="0"/>
        <v>PFL League-Spring 2023-2-Hodler Z</v>
      </c>
      <c r="F8" s="5">
        <v>45025</v>
      </c>
      <c r="G8" s="6">
        <v>0.85416666666666663</v>
      </c>
      <c r="H8" t="s">
        <v>217</v>
      </c>
      <c r="I8" t="s">
        <v>198</v>
      </c>
      <c r="J8" t="s">
        <v>205</v>
      </c>
      <c r="K8" t="s">
        <v>214</v>
      </c>
      <c r="L8" s="8">
        <v>4</v>
      </c>
      <c r="M8" s="8">
        <v>2</v>
      </c>
      <c r="N8" s="8" t="s">
        <v>202</v>
      </c>
    </row>
    <row r="9" spans="1:14" x14ac:dyDescent="0.3">
      <c r="A9" t="s">
        <v>212</v>
      </c>
      <c r="B9" t="s">
        <v>195</v>
      </c>
      <c r="C9" s="8" t="s">
        <v>213</v>
      </c>
      <c r="D9" t="s">
        <v>46</v>
      </c>
      <c r="E9" t="str">
        <f t="shared" si="0"/>
        <v>PFL Cup-Spring 2023-First Round-Hodler Z</v>
      </c>
      <c r="F9" s="5">
        <v>45031</v>
      </c>
      <c r="G9" s="6">
        <v>0.85416666666666663</v>
      </c>
      <c r="H9" t="s">
        <v>218</v>
      </c>
      <c r="I9" t="s">
        <v>197</v>
      </c>
      <c r="J9" t="s">
        <v>205</v>
      </c>
      <c r="K9" t="s">
        <v>215</v>
      </c>
      <c r="L9" s="8">
        <v>4</v>
      </c>
      <c r="M9" s="8">
        <v>0</v>
      </c>
      <c r="N9" s="8" t="s">
        <v>201</v>
      </c>
    </row>
    <row r="10" spans="1:14" x14ac:dyDescent="0.3">
      <c r="A10" t="s">
        <v>211</v>
      </c>
      <c r="B10" t="s">
        <v>195</v>
      </c>
      <c r="C10" s="8">
        <v>3</v>
      </c>
      <c r="D10" t="s">
        <v>46</v>
      </c>
      <c r="E10" t="str">
        <f t="shared" si="0"/>
        <v>PFL League-Spring 2023-3-Hodler Z</v>
      </c>
      <c r="F10" s="5">
        <v>45032</v>
      </c>
      <c r="G10" s="6">
        <v>0.85416666666666663</v>
      </c>
      <c r="H10" t="s">
        <v>219</v>
      </c>
      <c r="I10" t="s">
        <v>198</v>
      </c>
      <c r="J10" t="s">
        <v>205</v>
      </c>
      <c r="K10" t="s">
        <v>215</v>
      </c>
      <c r="L10" s="8">
        <v>2</v>
      </c>
      <c r="M10" s="8">
        <v>0</v>
      </c>
      <c r="N10" s="8" t="s">
        <v>202</v>
      </c>
    </row>
    <row r="11" spans="1:14" x14ac:dyDescent="0.3">
      <c r="A11" t="s">
        <v>194</v>
      </c>
      <c r="B11" t="s">
        <v>195</v>
      </c>
      <c r="C11" s="8">
        <v>2</v>
      </c>
      <c r="D11" t="s">
        <v>47</v>
      </c>
      <c r="E11" t="str">
        <f t="shared" si="0"/>
        <v>UPSL-Spring 2023-2-Hodler X</v>
      </c>
      <c r="F11" s="5">
        <v>45039</v>
      </c>
      <c r="G11" s="6">
        <v>0.75</v>
      </c>
      <c r="H11" t="s">
        <v>307</v>
      </c>
      <c r="I11" t="s">
        <v>197</v>
      </c>
      <c r="J11" t="s">
        <v>205</v>
      </c>
      <c r="K11" t="s">
        <v>199</v>
      </c>
      <c r="L11" s="8">
        <v>0</v>
      </c>
      <c r="M11" s="8">
        <v>3</v>
      </c>
      <c r="N11" s="8" t="s">
        <v>202</v>
      </c>
    </row>
    <row r="12" spans="1:14" x14ac:dyDescent="0.3">
      <c r="A12" t="s">
        <v>203</v>
      </c>
      <c r="B12" t="s">
        <v>195</v>
      </c>
      <c r="C12" s="8">
        <v>5</v>
      </c>
      <c r="D12" t="s">
        <v>48</v>
      </c>
      <c r="E12" t="str">
        <f t="shared" si="0"/>
        <v>USSL-Spring 2023-5-Hodler Y</v>
      </c>
      <c r="F12" s="5">
        <v>45043</v>
      </c>
      <c r="G12" s="6">
        <v>0.875</v>
      </c>
      <c r="H12" t="s">
        <v>311</v>
      </c>
      <c r="I12" t="s">
        <v>197</v>
      </c>
      <c r="J12" t="s">
        <v>205</v>
      </c>
      <c r="K12" t="s">
        <v>206</v>
      </c>
      <c r="L12" s="8">
        <v>3</v>
      </c>
      <c r="M12" s="8">
        <v>2</v>
      </c>
      <c r="N12" s="8" t="s">
        <v>201</v>
      </c>
    </row>
    <row r="13" spans="1:14" x14ac:dyDescent="0.3">
      <c r="A13" t="s">
        <v>194</v>
      </c>
      <c r="B13" t="s">
        <v>195</v>
      </c>
      <c r="C13" s="8">
        <v>3</v>
      </c>
      <c r="D13" t="s">
        <v>47</v>
      </c>
      <c r="E13" t="str">
        <f t="shared" si="0"/>
        <v>UPSL-Spring 2023-3-Hodler X</v>
      </c>
      <c r="F13" s="5">
        <v>45045</v>
      </c>
      <c r="G13" s="6">
        <v>0.66666666666666663</v>
      </c>
      <c r="H13" t="s">
        <v>318</v>
      </c>
      <c r="I13" t="s">
        <v>198</v>
      </c>
      <c r="J13" t="s">
        <v>205</v>
      </c>
      <c r="K13" t="s">
        <v>317</v>
      </c>
      <c r="L13" s="8">
        <v>0</v>
      </c>
      <c r="M13" s="8">
        <v>3</v>
      </c>
      <c r="N13" s="8" t="s">
        <v>201</v>
      </c>
    </row>
    <row r="14" spans="1:14" x14ac:dyDescent="0.3">
      <c r="A14" t="s">
        <v>211</v>
      </c>
      <c r="B14" t="s">
        <v>195</v>
      </c>
      <c r="C14" s="8">
        <v>4</v>
      </c>
      <c r="D14" t="s">
        <v>46</v>
      </c>
      <c r="E14" t="str">
        <f t="shared" si="0"/>
        <v>PFL League-Spring 2023-4-Hodler Z</v>
      </c>
      <c r="F14" s="5">
        <v>45046</v>
      </c>
      <c r="G14" s="6">
        <v>0.85416666666666663</v>
      </c>
      <c r="H14" t="s">
        <v>319</v>
      </c>
      <c r="I14" t="s">
        <v>197</v>
      </c>
      <c r="J14" t="s">
        <v>205</v>
      </c>
      <c r="K14" t="s">
        <v>215</v>
      </c>
      <c r="L14" s="8">
        <v>3</v>
      </c>
      <c r="M14" s="8">
        <v>1</v>
      </c>
      <c r="N14" s="8" t="s">
        <v>201</v>
      </c>
    </row>
    <row r="15" spans="1:14" x14ac:dyDescent="0.3">
      <c r="A15" t="s">
        <v>194</v>
      </c>
      <c r="B15" t="s">
        <v>195</v>
      </c>
      <c r="C15" s="8">
        <v>4</v>
      </c>
      <c r="D15" t="s">
        <v>47</v>
      </c>
      <c r="E15" t="str">
        <f t="shared" si="0"/>
        <v>UPSL-Spring 2023-4-Hodler X</v>
      </c>
      <c r="F15" s="5">
        <v>45049</v>
      </c>
      <c r="G15" s="6">
        <v>0.83333333333333337</v>
      </c>
      <c r="H15" t="s">
        <v>326</v>
      </c>
      <c r="I15" t="s">
        <v>198</v>
      </c>
      <c r="J15" t="s">
        <v>205</v>
      </c>
      <c r="K15" t="s">
        <v>327</v>
      </c>
      <c r="L15" s="8">
        <v>1</v>
      </c>
      <c r="M15" s="8">
        <v>1</v>
      </c>
      <c r="N15" s="8" t="s">
        <v>200</v>
      </c>
    </row>
    <row r="16" spans="1:14" x14ac:dyDescent="0.3">
      <c r="A16" t="s">
        <v>211</v>
      </c>
      <c r="B16" t="s">
        <v>195</v>
      </c>
      <c r="C16" s="8">
        <v>5</v>
      </c>
      <c r="D16" t="s">
        <v>46</v>
      </c>
      <c r="E16" t="str">
        <f t="shared" si="0"/>
        <v>PFL League-Spring 2023-5-Hodler Z</v>
      </c>
      <c r="F16" s="5">
        <v>45054</v>
      </c>
      <c r="G16" s="6">
        <v>0.85416666666666663</v>
      </c>
      <c r="H16" t="s">
        <v>328</v>
      </c>
      <c r="I16" t="s">
        <v>198</v>
      </c>
      <c r="J16" t="s">
        <v>205</v>
      </c>
      <c r="K16" t="s">
        <v>329</v>
      </c>
      <c r="L16" s="8">
        <v>5</v>
      </c>
      <c r="M16" s="8">
        <v>2</v>
      </c>
      <c r="N16" s="8" t="s">
        <v>202</v>
      </c>
    </row>
    <row r="17" spans="1:14" x14ac:dyDescent="0.3">
      <c r="A17" t="s">
        <v>194</v>
      </c>
      <c r="B17" t="s">
        <v>195</v>
      </c>
      <c r="C17" s="8">
        <v>5</v>
      </c>
      <c r="D17" t="s">
        <v>47</v>
      </c>
      <c r="E17" t="str">
        <f t="shared" si="0"/>
        <v>UPSL-Spring 2023-5-Hodler X</v>
      </c>
      <c r="F17" s="5">
        <v>45054</v>
      </c>
      <c r="G17" s="6">
        <v>0.70833333333333337</v>
      </c>
      <c r="H17" t="s">
        <v>332</v>
      </c>
      <c r="I17" t="s">
        <v>197</v>
      </c>
      <c r="J17" t="s">
        <v>205</v>
      </c>
      <c r="K17" t="s">
        <v>199</v>
      </c>
      <c r="L17" s="8">
        <v>6</v>
      </c>
      <c r="M17" s="8">
        <v>3</v>
      </c>
      <c r="N17" s="8" t="s">
        <v>201</v>
      </c>
    </row>
    <row r="18" spans="1:14" x14ac:dyDescent="0.3">
      <c r="A18" t="s">
        <v>203</v>
      </c>
      <c r="B18" t="s">
        <v>195</v>
      </c>
      <c r="C18" s="8">
        <v>6</v>
      </c>
      <c r="D18" t="s">
        <v>48</v>
      </c>
      <c r="E18" t="str">
        <f t="shared" si="0"/>
        <v>USSL-Spring 2023-6-Hodler Y</v>
      </c>
      <c r="F18" s="5">
        <v>45054</v>
      </c>
      <c r="G18" s="6">
        <v>0.83333333333333337</v>
      </c>
      <c r="H18" t="s">
        <v>333</v>
      </c>
      <c r="I18" t="s">
        <v>197</v>
      </c>
      <c r="J18" t="s">
        <v>205</v>
      </c>
      <c r="K18" t="s">
        <v>206</v>
      </c>
      <c r="L18" s="8">
        <v>1</v>
      </c>
      <c r="M18" s="8">
        <v>4</v>
      </c>
      <c r="N18" s="8" t="s">
        <v>202</v>
      </c>
    </row>
    <row r="19" spans="1:14" x14ac:dyDescent="0.3">
      <c r="A19" t="s">
        <v>194</v>
      </c>
      <c r="B19" t="s">
        <v>195</v>
      </c>
      <c r="C19" s="8">
        <v>6</v>
      </c>
      <c r="D19" t="s">
        <v>47</v>
      </c>
      <c r="E19" t="str">
        <f t="shared" si="0"/>
        <v>UPSL-Spring 2023-6-Hodler X</v>
      </c>
      <c r="F19" s="5">
        <v>45067</v>
      </c>
      <c r="G19" s="6">
        <v>0.70833333333333337</v>
      </c>
      <c r="H19" t="s">
        <v>346</v>
      </c>
      <c r="I19" t="s">
        <v>197</v>
      </c>
      <c r="J19" t="s">
        <v>205</v>
      </c>
      <c r="K19" t="s">
        <v>199</v>
      </c>
      <c r="L19" s="8">
        <v>4</v>
      </c>
      <c r="M19" s="8">
        <v>1</v>
      </c>
      <c r="N19" s="8" t="s">
        <v>201</v>
      </c>
    </row>
    <row r="20" spans="1:14" x14ac:dyDescent="0.3">
      <c r="A20" t="s">
        <v>211</v>
      </c>
      <c r="B20" t="s">
        <v>195</v>
      </c>
      <c r="C20" s="8">
        <v>6</v>
      </c>
      <c r="D20" t="s">
        <v>46</v>
      </c>
      <c r="E20" t="str">
        <f t="shared" si="0"/>
        <v>PFL League-Spring 2023-6-Hodler Z</v>
      </c>
      <c r="F20" s="5">
        <v>45067</v>
      </c>
      <c r="G20" s="6">
        <v>0.85416666666666663</v>
      </c>
      <c r="H20" t="s">
        <v>347</v>
      </c>
      <c r="I20" t="s">
        <v>197</v>
      </c>
      <c r="J20" t="s">
        <v>205</v>
      </c>
      <c r="K20" t="s">
        <v>348</v>
      </c>
      <c r="L20" s="8">
        <v>1</v>
      </c>
      <c r="M20" s="8">
        <v>1</v>
      </c>
      <c r="N20" s="8" t="s">
        <v>200</v>
      </c>
    </row>
    <row r="21" spans="1:14" x14ac:dyDescent="0.3">
      <c r="A21" t="s">
        <v>203</v>
      </c>
      <c r="B21" t="s">
        <v>195</v>
      </c>
      <c r="C21" s="8">
        <v>7</v>
      </c>
      <c r="D21" t="s">
        <v>48</v>
      </c>
      <c r="E21" t="str">
        <f t="shared" si="0"/>
        <v>USSL-Spring 2023-7-Hodler Y</v>
      </c>
      <c r="F21" s="5">
        <v>45067</v>
      </c>
      <c r="G21" s="6">
        <v>0.83333333333333337</v>
      </c>
      <c r="H21" t="s">
        <v>204</v>
      </c>
      <c r="I21" t="s">
        <v>197</v>
      </c>
      <c r="J21" t="s">
        <v>205</v>
      </c>
      <c r="K21" t="s">
        <v>206</v>
      </c>
      <c r="L21" s="8">
        <v>1</v>
      </c>
      <c r="M21" s="8">
        <v>1</v>
      </c>
      <c r="N21" s="8" t="s">
        <v>200</v>
      </c>
    </row>
    <row r="22" spans="1:14" x14ac:dyDescent="0.3">
      <c r="A22" t="s">
        <v>211</v>
      </c>
      <c r="B22" t="s">
        <v>195</v>
      </c>
      <c r="C22" s="8">
        <v>7</v>
      </c>
      <c r="D22" t="s">
        <v>46</v>
      </c>
      <c r="E22" t="str">
        <f t="shared" si="0"/>
        <v>PFL League-Spring 2023-7-Hodler Z</v>
      </c>
      <c r="F22" s="5">
        <v>45081</v>
      </c>
      <c r="G22" s="6">
        <v>0.85416666666666663</v>
      </c>
      <c r="H22" t="s">
        <v>361</v>
      </c>
      <c r="I22" t="s">
        <v>198</v>
      </c>
      <c r="J22" t="s">
        <v>205</v>
      </c>
      <c r="K22" t="s">
        <v>329</v>
      </c>
      <c r="L22" s="8">
        <v>0</v>
      </c>
      <c r="M22" s="8">
        <v>3</v>
      </c>
      <c r="N22" s="8" t="s">
        <v>201</v>
      </c>
    </row>
    <row r="23" spans="1:14" x14ac:dyDescent="0.3">
      <c r="A23" t="s">
        <v>194</v>
      </c>
      <c r="B23" t="s">
        <v>195</v>
      </c>
      <c r="C23" s="8">
        <v>7</v>
      </c>
      <c r="D23" t="s">
        <v>47</v>
      </c>
      <c r="E23" t="str">
        <f t="shared" si="0"/>
        <v>UPSL-Spring 2023-7-Hodler X</v>
      </c>
      <c r="F23" s="5">
        <v>45082</v>
      </c>
      <c r="G23" s="6">
        <v>0.875</v>
      </c>
      <c r="H23" t="s">
        <v>363</v>
      </c>
      <c r="I23" t="s">
        <v>197</v>
      </c>
      <c r="J23" t="s">
        <v>205</v>
      </c>
      <c r="K23" t="s">
        <v>206</v>
      </c>
      <c r="L23" s="8">
        <v>2</v>
      </c>
      <c r="M23" s="8">
        <v>0</v>
      </c>
      <c r="N23" s="8" t="s">
        <v>201</v>
      </c>
    </row>
    <row r="24" spans="1:14" x14ac:dyDescent="0.3">
      <c r="A24" t="s">
        <v>211</v>
      </c>
      <c r="B24" t="s">
        <v>195</v>
      </c>
      <c r="C24" s="8">
        <v>8</v>
      </c>
      <c r="D24" t="s">
        <v>46</v>
      </c>
      <c r="E24" t="str">
        <f t="shared" si="0"/>
        <v>PFL League-Spring 2023-8-Hodler Z</v>
      </c>
      <c r="F24" s="5">
        <v>45088</v>
      </c>
      <c r="G24" s="6">
        <v>0.77083333333333337</v>
      </c>
      <c r="H24" t="s">
        <v>366</v>
      </c>
      <c r="I24" t="s">
        <v>197</v>
      </c>
      <c r="J24" t="s">
        <v>205</v>
      </c>
      <c r="K24" t="s">
        <v>215</v>
      </c>
      <c r="L24" s="8">
        <v>1</v>
      </c>
      <c r="M24" s="8">
        <v>4</v>
      </c>
      <c r="N24" s="8" t="s">
        <v>202</v>
      </c>
    </row>
    <row r="25" spans="1:14" x14ac:dyDescent="0.3">
      <c r="A25" t="s">
        <v>194</v>
      </c>
      <c r="B25" t="s">
        <v>195</v>
      </c>
      <c r="C25" s="8">
        <v>8</v>
      </c>
      <c r="D25" t="s">
        <v>47</v>
      </c>
      <c r="E25" t="str">
        <f t="shared" si="0"/>
        <v>UPSL-Spring 2023-8-Hodler X</v>
      </c>
      <c r="F25" s="5">
        <v>45088</v>
      </c>
      <c r="G25" s="6">
        <v>0.66666666666666663</v>
      </c>
      <c r="H25" t="s">
        <v>365</v>
      </c>
      <c r="I25" t="s">
        <v>198</v>
      </c>
      <c r="J25" t="s">
        <v>205</v>
      </c>
      <c r="K25" t="s">
        <v>367</v>
      </c>
      <c r="L25" s="8">
        <v>3</v>
      </c>
      <c r="M25" s="8">
        <v>2</v>
      </c>
      <c r="N25" s="8" t="s">
        <v>202</v>
      </c>
    </row>
    <row r="26" spans="1:14" x14ac:dyDescent="0.3">
      <c r="A26" t="s">
        <v>203</v>
      </c>
      <c r="B26" t="s">
        <v>195</v>
      </c>
      <c r="C26" s="8">
        <v>8</v>
      </c>
      <c r="D26" t="s">
        <v>48</v>
      </c>
      <c r="E26" t="str">
        <f t="shared" si="0"/>
        <v>USSL-Spring 2023-8-Hodler Y</v>
      </c>
      <c r="F26" s="5">
        <v>45073</v>
      </c>
      <c r="G26" s="6">
        <v>0.70833333333333337</v>
      </c>
      <c r="H26" t="s">
        <v>242</v>
      </c>
      <c r="I26" t="s">
        <v>198</v>
      </c>
      <c r="J26" t="s">
        <v>205</v>
      </c>
      <c r="K26" t="s">
        <v>371</v>
      </c>
      <c r="L26" s="8">
        <v>4</v>
      </c>
      <c r="M26" s="8">
        <v>3</v>
      </c>
      <c r="N26" s="8" t="s">
        <v>202</v>
      </c>
    </row>
    <row r="27" spans="1:14" x14ac:dyDescent="0.3">
      <c r="A27" t="s">
        <v>203</v>
      </c>
      <c r="B27" t="s">
        <v>195</v>
      </c>
      <c r="C27" s="8">
        <v>9</v>
      </c>
      <c r="D27" t="s">
        <v>48</v>
      </c>
      <c r="E27" t="str">
        <f t="shared" si="0"/>
        <v>USSL-Spring 2023-9-Hodler Y</v>
      </c>
      <c r="F27" s="5">
        <v>45084</v>
      </c>
      <c r="G27" s="6">
        <v>0.83333333333333337</v>
      </c>
      <c r="H27" t="s">
        <v>207</v>
      </c>
      <c r="I27" t="s">
        <v>197</v>
      </c>
      <c r="J27" t="s">
        <v>205</v>
      </c>
      <c r="K27" t="s">
        <v>206</v>
      </c>
      <c r="L27" s="8">
        <v>2</v>
      </c>
      <c r="M27" s="8">
        <v>6</v>
      </c>
      <c r="N27" s="8" t="s">
        <v>202</v>
      </c>
    </row>
    <row r="28" spans="1:14" x14ac:dyDescent="0.3">
      <c r="A28" t="s">
        <v>194</v>
      </c>
      <c r="B28" t="s">
        <v>195</v>
      </c>
      <c r="C28" s="8">
        <v>9</v>
      </c>
      <c r="D28" t="s">
        <v>47</v>
      </c>
      <c r="E28" t="str">
        <f t="shared" si="0"/>
        <v>UPSL-Spring 2023-9-Hodler X</v>
      </c>
      <c r="F28" s="5">
        <v>45091</v>
      </c>
      <c r="G28" s="6">
        <v>0.875</v>
      </c>
      <c r="H28" t="s">
        <v>381</v>
      </c>
      <c r="I28" t="s">
        <v>197</v>
      </c>
      <c r="J28" t="s">
        <v>205</v>
      </c>
      <c r="K28" t="s">
        <v>199</v>
      </c>
      <c r="L28" s="8">
        <v>2</v>
      </c>
      <c r="M28" s="8">
        <v>1</v>
      </c>
      <c r="N28" s="8" t="s">
        <v>201</v>
      </c>
    </row>
    <row r="29" spans="1:14" x14ac:dyDescent="0.3">
      <c r="A29" t="s">
        <v>212</v>
      </c>
      <c r="B29" t="s">
        <v>195</v>
      </c>
      <c r="C29" s="8" t="s">
        <v>383</v>
      </c>
      <c r="D29" t="s">
        <v>46</v>
      </c>
      <c r="E29" t="str">
        <f t="shared" si="0"/>
        <v>PFL Cup-Spring 2023-Second Round-Hodler Z</v>
      </c>
      <c r="F29" s="5">
        <v>45093</v>
      </c>
      <c r="G29" s="6">
        <v>0.85416666666666663</v>
      </c>
      <c r="H29" t="s">
        <v>347</v>
      </c>
      <c r="I29" t="s">
        <v>197</v>
      </c>
      <c r="J29" t="s">
        <v>205</v>
      </c>
      <c r="K29" t="s">
        <v>215</v>
      </c>
      <c r="L29" s="8">
        <v>3</v>
      </c>
      <c r="M29" s="8">
        <v>4</v>
      </c>
      <c r="N29" s="8" t="s">
        <v>202</v>
      </c>
    </row>
    <row r="30" spans="1:14" x14ac:dyDescent="0.3">
      <c r="A30" t="s">
        <v>211</v>
      </c>
      <c r="B30" t="s">
        <v>195</v>
      </c>
      <c r="C30" s="8">
        <v>9</v>
      </c>
      <c r="D30" t="s">
        <v>46</v>
      </c>
      <c r="E30" t="str">
        <f t="shared" si="0"/>
        <v>PFL League-Spring 2023-9-Hodler Z</v>
      </c>
      <c r="F30" s="5">
        <v>45095</v>
      </c>
      <c r="G30" s="6">
        <v>0.85416666666666663</v>
      </c>
      <c r="H30" t="s">
        <v>384</v>
      </c>
      <c r="I30" t="s">
        <v>197</v>
      </c>
      <c r="J30" t="s">
        <v>205</v>
      </c>
      <c r="K30" t="s">
        <v>214</v>
      </c>
      <c r="L30" s="8">
        <v>1</v>
      </c>
      <c r="M30" s="8">
        <v>4</v>
      </c>
      <c r="N30" s="8" t="s">
        <v>202</v>
      </c>
    </row>
    <row r="31" spans="1:14" x14ac:dyDescent="0.3">
      <c r="A31" t="s">
        <v>211</v>
      </c>
      <c r="B31" t="s">
        <v>195</v>
      </c>
      <c r="C31" s="8">
        <v>10</v>
      </c>
      <c r="D31" t="s">
        <v>46</v>
      </c>
      <c r="E31" t="str">
        <f t="shared" si="0"/>
        <v>PFL League-Spring 2023-10-Hodler Z</v>
      </c>
      <c r="F31" s="5">
        <v>45102</v>
      </c>
      <c r="G31" s="6">
        <v>0.77083333333333337</v>
      </c>
      <c r="H31" t="s">
        <v>385</v>
      </c>
      <c r="I31" t="s">
        <v>197</v>
      </c>
      <c r="J31" t="s">
        <v>205</v>
      </c>
      <c r="K31" t="s">
        <v>386</v>
      </c>
      <c r="L31" s="8">
        <v>2</v>
      </c>
      <c r="M31" s="8">
        <v>1</v>
      </c>
      <c r="N31" s="8" t="s">
        <v>201</v>
      </c>
    </row>
    <row r="32" spans="1:14" x14ac:dyDescent="0.3">
      <c r="A32" t="s">
        <v>203</v>
      </c>
      <c r="B32" t="s">
        <v>195</v>
      </c>
      <c r="C32" s="8">
        <v>10</v>
      </c>
      <c r="D32" t="s">
        <v>48</v>
      </c>
      <c r="E32" t="str">
        <f t="shared" si="0"/>
        <v>USSL-Spring 2023-10-Hodler Y</v>
      </c>
      <c r="F32" s="5">
        <v>45102</v>
      </c>
      <c r="G32" s="6">
        <v>0.75</v>
      </c>
      <c r="H32" t="s">
        <v>311</v>
      </c>
      <c r="I32" t="s">
        <v>197</v>
      </c>
      <c r="J32" t="s">
        <v>205</v>
      </c>
      <c r="K32" t="s">
        <v>206</v>
      </c>
      <c r="L32" s="8">
        <v>2</v>
      </c>
      <c r="M32" s="8">
        <v>2</v>
      </c>
      <c r="N32" s="8" t="s">
        <v>200</v>
      </c>
    </row>
    <row r="33" spans="1:15" x14ac:dyDescent="0.3">
      <c r="A33" t="s">
        <v>194</v>
      </c>
      <c r="B33" t="s">
        <v>195</v>
      </c>
      <c r="C33" s="8" t="s">
        <v>390</v>
      </c>
      <c r="D33" t="s">
        <v>47</v>
      </c>
      <c r="E33" t="str">
        <f>A33&amp;"-"&amp;B33&amp;"-"&amp;C33&amp;"-"&amp;D33</f>
        <v>UPSL-Spring 2023-QF-Hodler X</v>
      </c>
      <c r="F33" s="5">
        <v>45107</v>
      </c>
      <c r="G33" s="6">
        <v>0.85416666666666663</v>
      </c>
      <c r="H33" t="s">
        <v>391</v>
      </c>
      <c r="I33" t="s">
        <v>197</v>
      </c>
      <c r="J33" t="s">
        <v>205</v>
      </c>
      <c r="K33" t="s">
        <v>199</v>
      </c>
      <c r="L33" s="8">
        <v>1</v>
      </c>
      <c r="M33" s="8">
        <v>0</v>
      </c>
      <c r="N33" s="8" t="s">
        <v>201</v>
      </c>
    </row>
    <row r="34" spans="1:15" x14ac:dyDescent="0.3">
      <c r="A34" t="s">
        <v>211</v>
      </c>
      <c r="B34" t="s">
        <v>195</v>
      </c>
      <c r="C34" s="8">
        <v>11</v>
      </c>
      <c r="D34" t="s">
        <v>46</v>
      </c>
      <c r="E34" t="str">
        <f>A34&amp;"-"&amp;B34&amp;"-"&amp;C34&amp;"-"&amp;D34</f>
        <v>PFL League-Spring 2023-11-Hodler Z</v>
      </c>
      <c r="F34" s="5">
        <v>45109</v>
      </c>
      <c r="G34" s="6">
        <v>0.85416666666666663</v>
      </c>
      <c r="H34" t="s">
        <v>392</v>
      </c>
      <c r="I34" t="s">
        <v>198</v>
      </c>
      <c r="J34" t="s">
        <v>205</v>
      </c>
      <c r="K34" t="s">
        <v>329</v>
      </c>
      <c r="L34" s="8">
        <v>5</v>
      </c>
      <c r="M34" s="8">
        <v>4</v>
      </c>
      <c r="N34" s="8" t="s">
        <v>202</v>
      </c>
    </row>
    <row r="35" spans="1:15" x14ac:dyDescent="0.3">
      <c r="A35" t="s">
        <v>194</v>
      </c>
      <c r="B35" t="s">
        <v>195</v>
      </c>
      <c r="C35" s="8" t="s">
        <v>393</v>
      </c>
      <c r="D35" t="s">
        <v>47</v>
      </c>
      <c r="E35" t="str">
        <f>A35&amp;"-"&amp;B35&amp;"-"&amp;C35&amp;"-"&amp;D35</f>
        <v>UPSL-Spring 2023-SF-Hodler X</v>
      </c>
      <c r="F35" s="5">
        <v>45109</v>
      </c>
      <c r="G35" s="6">
        <v>0.85416666666666663</v>
      </c>
      <c r="H35" t="s">
        <v>394</v>
      </c>
      <c r="I35" t="s">
        <v>197</v>
      </c>
      <c r="J35" t="s">
        <v>205</v>
      </c>
      <c r="K35" t="s">
        <v>199</v>
      </c>
      <c r="L35" s="8">
        <v>1</v>
      </c>
      <c r="M35" s="8">
        <v>1</v>
      </c>
      <c r="N35" s="8" t="s">
        <v>202</v>
      </c>
      <c r="O35" s="8" t="s">
        <v>402</v>
      </c>
    </row>
    <row r="36" spans="1:15" x14ac:dyDescent="0.3">
      <c r="A36" t="s">
        <v>211</v>
      </c>
      <c r="B36" t="s">
        <v>195</v>
      </c>
      <c r="C36" s="8">
        <v>12</v>
      </c>
      <c r="D36" t="s">
        <v>46</v>
      </c>
      <c r="E36" t="str">
        <f>A36&amp;"-"&amp;B36&amp;"-"&amp;C36&amp;"-"&amp;D36</f>
        <v>PFL League-Spring 2023-12-Hodler Z</v>
      </c>
      <c r="F36" s="5">
        <v>45116</v>
      </c>
      <c r="G36" s="6">
        <v>0.77083333333333337</v>
      </c>
      <c r="H36" t="s">
        <v>395</v>
      </c>
      <c r="I36" t="s">
        <v>197</v>
      </c>
      <c r="J36" t="s">
        <v>205</v>
      </c>
      <c r="K36" t="s">
        <v>348</v>
      </c>
      <c r="L36" s="8">
        <v>3</v>
      </c>
      <c r="M36" s="8">
        <v>3</v>
      </c>
      <c r="N36" s="8" t="s">
        <v>200</v>
      </c>
    </row>
    <row r="37" spans="1:15" x14ac:dyDescent="0.3">
      <c r="A37" t="s">
        <v>211</v>
      </c>
      <c r="B37" t="s">
        <v>195</v>
      </c>
      <c r="C37" s="8">
        <v>13</v>
      </c>
      <c r="D37" t="s">
        <v>46</v>
      </c>
      <c r="E37" t="str">
        <f t="shared" ref="E37:E38" si="1">A37&amp;"-"&amp;B37&amp;"-"&amp;C37&amp;"-"&amp;D37</f>
        <v>PFL League-Spring 2023-13-Hodler Z</v>
      </c>
      <c r="F37" s="5">
        <v>45130</v>
      </c>
      <c r="G37" s="6">
        <v>0.85416666666666663</v>
      </c>
      <c r="H37" t="s">
        <v>405</v>
      </c>
      <c r="I37" t="s">
        <v>197</v>
      </c>
      <c r="J37" t="s">
        <v>205</v>
      </c>
      <c r="K37" t="s">
        <v>386</v>
      </c>
      <c r="L37" s="8">
        <v>1</v>
      </c>
      <c r="M37" s="8">
        <v>2</v>
      </c>
      <c r="N37" s="8" t="s">
        <v>202</v>
      </c>
    </row>
    <row r="38" spans="1:15" x14ac:dyDescent="0.3">
      <c r="A38" t="s">
        <v>211</v>
      </c>
      <c r="B38" t="s">
        <v>195</v>
      </c>
      <c r="C38" s="8">
        <v>14</v>
      </c>
      <c r="D38" t="s">
        <v>46</v>
      </c>
      <c r="E38" t="str">
        <f t="shared" si="1"/>
        <v>PFL League-Spring 2023-14-Hodler Z</v>
      </c>
      <c r="F38" s="5">
        <v>45137</v>
      </c>
      <c r="G38" s="6">
        <v>0.85416666666666663</v>
      </c>
      <c r="H38" t="s">
        <v>404</v>
      </c>
      <c r="I38" t="s">
        <v>197</v>
      </c>
      <c r="J38" t="s">
        <v>205</v>
      </c>
      <c r="K38" t="s">
        <v>215</v>
      </c>
      <c r="L38" s="8">
        <v>2</v>
      </c>
      <c r="M38" s="8">
        <v>0</v>
      </c>
      <c r="N38" s="8" t="s">
        <v>201</v>
      </c>
    </row>
  </sheetData>
  <autoFilter ref="A1:N28" xr:uid="{59769ACD-4238-4BE3-8DA5-3140396E0826}"/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FE407C7-AA9A-43A6-A59A-FDD3DF9B751C}">
          <x14:formula1>
            <xm:f>DataValidation!$B$2:$B$4</xm:f>
          </x14:formula1>
          <xm:sqref>D2:D1048576</xm:sqref>
        </x14:dataValidation>
        <x14:dataValidation type="list" allowBlank="1" showInputMessage="1" showErrorMessage="1" xr:uid="{6DFD9F3B-337F-4F8C-9803-67DB7BE77779}">
          <x14:formula1>
            <xm:f>DataValidation!$C$2:$C$3</xm:f>
          </x14:formula1>
          <xm:sqref>I2:I1048576</xm:sqref>
        </x14:dataValidation>
        <x14:dataValidation type="list" allowBlank="1" showInputMessage="1" showErrorMessage="1" xr:uid="{6A410CD7-A668-4A11-979E-CA2CD2C00CF7}">
          <x14:formula1>
            <xm:f>DataValidation!$D$2:$D$4</xm:f>
          </x14:formula1>
          <xm:sqref>N2:N1048576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9D9CF-11D0-4C8B-839F-817BC8994105}">
  <dimension ref="A1:R609"/>
  <sheetViews>
    <sheetView showGridLines="0" zoomScale="115" zoomScaleNormal="115" workbookViewId="0">
      <pane ySplit="1" topLeftCell="A2" activePane="bottomLeft" state="frozen"/>
      <selection pane="bottomLeft" activeCell="A31" sqref="A31"/>
    </sheetView>
  </sheetViews>
  <sheetFormatPr defaultRowHeight="14.4" x14ac:dyDescent="0.3"/>
  <cols>
    <col min="1" max="1" width="35.109375" style="14" bestFit="1" customWidth="1"/>
    <col min="2" max="2" width="19.5546875" style="14" bestFit="1" customWidth="1"/>
    <col min="3" max="3" width="12.109375" style="15" bestFit="1" customWidth="1"/>
    <col min="4" max="4" width="10.5546875" style="15" customWidth="1"/>
    <col min="5" max="5" width="10.5546875" style="15" bestFit="1" customWidth="1"/>
    <col min="6" max="6" width="21.88671875" style="16" bestFit="1" customWidth="1"/>
    <col min="7" max="7" width="18.5546875" style="16" bestFit="1" customWidth="1"/>
    <col min="8" max="8" width="9.109375" style="16" bestFit="1" customWidth="1"/>
    <col min="9" max="9" width="14.44140625" style="16" bestFit="1" customWidth="1"/>
    <col min="10" max="10" width="15.109375" style="16" bestFit="1" customWidth="1"/>
    <col min="11" max="11" width="13" style="16" bestFit="1" customWidth="1"/>
    <col min="12" max="12" width="15.88671875" style="16" bestFit="1" customWidth="1"/>
    <col min="13" max="13" width="17.5546875" style="16" bestFit="1" customWidth="1"/>
    <col min="14" max="14" width="22.44140625" style="16" bestFit="1" customWidth="1"/>
    <col min="15" max="15" width="23.109375" style="16" bestFit="1" customWidth="1"/>
    <col min="16" max="16" width="18.5546875" style="16" bestFit="1" customWidth="1"/>
    <col min="17" max="17" width="19.44140625" style="16" bestFit="1" customWidth="1"/>
    <col min="18" max="18" width="22.44140625" style="16" bestFit="1" customWidth="1"/>
  </cols>
  <sheetData>
    <row r="1" spans="1:18" s="10" customFormat="1" ht="28.35" customHeight="1" x14ac:dyDescent="0.3">
      <c r="A1" s="11" t="s">
        <v>29</v>
      </c>
      <c r="B1" s="11" t="s">
        <v>28</v>
      </c>
      <c r="C1" s="12" t="s">
        <v>2</v>
      </c>
      <c r="D1" s="12" t="s">
        <v>11</v>
      </c>
      <c r="E1" s="13" t="s">
        <v>220</v>
      </c>
      <c r="F1" s="13" t="s">
        <v>14</v>
      </c>
      <c r="G1" s="13" t="s">
        <v>15</v>
      </c>
      <c r="H1" s="13" t="s">
        <v>16</v>
      </c>
      <c r="I1" s="13" t="s">
        <v>17</v>
      </c>
      <c r="J1" s="13" t="s">
        <v>18</v>
      </c>
      <c r="K1" s="13" t="s">
        <v>19</v>
      </c>
      <c r="L1" s="13" t="s">
        <v>20</v>
      </c>
      <c r="M1" s="13" t="s">
        <v>21</v>
      </c>
      <c r="N1" s="13" t="s">
        <v>25</v>
      </c>
      <c r="O1" s="13" t="s">
        <v>22</v>
      </c>
      <c r="P1" s="13" t="s">
        <v>23</v>
      </c>
      <c r="Q1" s="13" t="s">
        <v>24</v>
      </c>
      <c r="R1" s="13" t="s">
        <v>26</v>
      </c>
    </row>
    <row r="2" spans="1:18" x14ac:dyDescent="0.3">
      <c r="A2" s="14" t="s">
        <v>292</v>
      </c>
      <c r="B2" s="14" t="s">
        <v>282</v>
      </c>
      <c r="C2" s="15" t="str">
        <f>VLOOKUP(B2,Roster!$C$2:$D$1048576,2,)</f>
        <v>FWD</v>
      </c>
      <c r="D2" s="15" t="str">
        <f>VLOOKUP(A2,Results!$E$2:$N$1048576,10,)</f>
        <v>Win</v>
      </c>
      <c r="E2" s="15">
        <v>20</v>
      </c>
      <c r="F2" s="16">
        <v>2</v>
      </c>
      <c r="G2" s="16">
        <v>25</v>
      </c>
      <c r="L2" s="16">
        <v>0</v>
      </c>
    </row>
    <row r="3" spans="1:18" x14ac:dyDescent="0.3">
      <c r="A3" s="14" t="s">
        <v>292</v>
      </c>
      <c r="B3" s="14" t="s">
        <v>293</v>
      </c>
      <c r="C3" s="15" t="str">
        <f>VLOOKUP(B3,Roster!$C$2:$D$1048576,2,)</f>
        <v>GK</v>
      </c>
      <c r="D3" s="15" t="str">
        <f>VLOOKUP(A3,Results!$E$2:$N$1048576,10,)</f>
        <v>Win</v>
      </c>
      <c r="E3" s="15">
        <v>1</v>
      </c>
      <c r="F3" s="16">
        <v>5</v>
      </c>
      <c r="G3" s="16">
        <v>90</v>
      </c>
      <c r="L3" s="16">
        <v>0</v>
      </c>
    </row>
    <row r="4" spans="1:18" x14ac:dyDescent="0.3">
      <c r="A4" s="14" t="s">
        <v>292</v>
      </c>
      <c r="B4" s="14" t="s">
        <v>272</v>
      </c>
      <c r="C4" s="15" t="str">
        <f>VLOOKUP(B4,Roster!$C$2:$D$1048576,2,)</f>
        <v>DEF</v>
      </c>
      <c r="D4" s="15" t="str">
        <f>VLOOKUP(A4,Results!$E$2:$N$1048576,10,)</f>
        <v>Win</v>
      </c>
      <c r="E4" s="15">
        <v>2</v>
      </c>
      <c r="F4" s="16">
        <v>3</v>
      </c>
      <c r="G4" s="16">
        <v>45</v>
      </c>
      <c r="L4" s="16">
        <v>0</v>
      </c>
    </row>
    <row r="5" spans="1:18" x14ac:dyDescent="0.3">
      <c r="A5" s="14" t="s">
        <v>292</v>
      </c>
      <c r="B5" s="14" t="s">
        <v>294</v>
      </c>
      <c r="C5" s="15" t="str">
        <f>VLOOKUP(B5,Roster!$C$2:$D$1048576,2,)</f>
        <v>DEF</v>
      </c>
      <c r="D5" s="15" t="str">
        <f>VLOOKUP(A5,Results!$E$2:$N$1048576,10,)</f>
        <v>Win</v>
      </c>
      <c r="E5" s="15">
        <v>3</v>
      </c>
      <c r="F5" s="16">
        <v>3</v>
      </c>
      <c r="G5" s="16">
        <v>70</v>
      </c>
      <c r="L5" s="16">
        <v>0</v>
      </c>
    </row>
    <row r="6" spans="1:18" x14ac:dyDescent="0.3">
      <c r="A6" s="14" t="s">
        <v>292</v>
      </c>
      <c r="B6" s="14" t="s">
        <v>257</v>
      </c>
      <c r="C6" s="15" t="str">
        <f>VLOOKUP(B6,Roster!$C$2:$D$1048576,2,)</f>
        <v>DEF</v>
      </c>
      <c r="D6" s="15" t="str">
        <f>VLOOKUP(A6,Results!$E$2:$N$1048576,10,)</f>
        <v>Win</v>
      </c>
      <c r="E6" s="15">
        <v>4</v>
      </c>
      <c r="F6" s="16">
        <v>3</v>
      </c>
      <c r="G6" s="16">
        <v>90</v>
      </c>
      <c r="L6" s="16">
        <v>0</v>
      </c>
    </row>
    <row r="7" spans="1:18" x14ac:dyDescent="0.3">
      <c r="A7" s="14" t="s">
        <v>292</v>
      </c>
      <c r="B7" s="14" t="s">
        <v>265</v>
      </c>
      <c r="C7" s="15" t="str">
        <f>VLOOKUP(B7,Roster!$C$2:$D$1048576,2,)</f>
        <v>MID</v>
      </c>
      <c r="D7" s="15" t="str">
        <f>VLOOKUP(A7,Results!$E$2:$N$1048576,10,)</f>
        <v>Win</v>
      </c>
      <c r="E7" s="15">
        <v>5</v>
      </c>
      <c r="F7" s="16">
        <v>3</v>
      </c>
      <c r="G7" s="16">
        <v>60</v>
      </c>
      <c r="L7" s="16">
        <v>0</v>
      </c>
    </row>
    <row r="8" spans="1:18" x14ac:dyDescent="0.3">
      <c r="A8" s="14" t="s">
        <v>292</v>
      </c>
      <c r="B8" s="14" t="s">
        <v>276</v>
      </c>
      <c r="C8" s="15" t="str">
        <f>VLOOKUP(B8,Roster!$C$2:$D$1048576,2,)</f>
        <v>MID</v>
      </c>
      <c r="D8" s="15" t="str">
        <f>VLOOKUP(A8,Results!$E$2:$N$1048576,10,)</f>
        <v>Win</v>
      </c>
      <c r="E8" s="15">
        <v>6</v>
      </c>
      <c r="F8" s="16">
        <v>4</v>
      </c>
      <c r="G8" s="16">
        <v>70</v>
      </c>
      <c r="H8" s="16">
        <v>1</v>
      </c>
      <c r="L8" s="16">
        <v>0</v>
      </c>
    </row>
    <row r="9" spans="1:18" x14ac:dyDescent="0.3">
      <c r="A9" s="14" t="s">
        <v>292</v>
      </c>
      <c r="B9" s="14" t="s">
        <v>296</v>
      </c>
      <c r="C9" s="15" t="str">
        <f>VLOOKUP(B9,Roster!$C$2:$D$1048576,2,)</f>
        <v>DEF</v>
      </c>
      <c r="D9" s="15" t="str">
        <f>VLOOKUP(A9,Results!$E$2:$N$1048576,10,)</f>
        <v>Win</v>
      </c>
      <c r="E9" s="15">
        <v>8</v>
      </c>
      <c r="F9" s="16">
        <v>3</v>
      </c>
      <c r="G9" s="16">
        <v>45</v>
      </c>
      <c r="L9" s="16">
        <v>0</v>
      </c>
    </row>
    <row r="10" spans="1:18" x14ac:dyDescent="0.3">
      <c r="A10" s="14" t="s">
        <v>292</v>
      </c>
      <c r="B10" s="14" t="s">
        <v>279</v>
      </c>
      <c r="C10" s="15" t="str">
        <f>VLOOKUP(B10,Roster!$C$2:$D$1048576,2,)</f>
        <v>FWD</v>
      </c>
      <c r="D10" s="15" t="str">
        <f>VLOOKUP(A10,Results!$E$2:$N$1048576,10,)</f>
        <v>Win</v>
      </c>
      <c r="E10" s="15">
        <v>9</v>
      </c>
      <c r="F10" s="16">
        <v>3</v>
      </c>
      <c r="G10" s="16">
        <v>60</v>
      </c>
      <c r="I10" s="16">
        <v>1</v>
      </c>
      <c r="L10" s="16">
        <v>0</v>
      </c>
    </row>
    <row r="11" spans="1:18" x14ac:dyDescent="0.3">
      <c r="A11" s="14" t="s">
        <v>292</v>
      </c>
      <c r="B11" s="14" t="s">
        <v>280</v>
      </c>
      <c r="C11" s="15" t="str">
        <f>VLOOKUP(B11,Roster!$C$2:$D$1048576,2,)</f>
        <v>MID</v>
      </c>
      <c r="D11" s="15" t="str">
        <f>VLOOKUP(A11,Results!$E$2:$N$1048576,10,)</f>
        <v>Win</v>
      </c>
      <c r="E11" s="15">
        <v>10</v>
      </c>
      <c r="F11" s="16">
        <v>5</v>
      </c>
      <c r="G11" s="16">
        <v>80</v>
      </c>
      <c r="H11" s="16">
        <v>1</v>
      </c>
      <c r="L11" s="16">
        <v>0</v>
      </c>
      <c r="M11" s="16">
        <v>1</v>
      </c>
      <c r="N11" s="16">
        <v>1</v>
      </c>
    </row>
    <row r="12" spans="1:18" x14ac:dyDescent="0.3">
      <c r="A12" s="14" t="s">
        <v>292</v>
      </c>
      <c r="B12" s="14" t="s">
        <v>289</v>
      </c>
      <c r="C12" s="15" t="str">
        <f>VLOOKUP(B12,Roster!$C$2:$D$1048576,2,)</f>
        <v>FWD</v>
      </c>
      <c r="D12" s="15" t="str">
        <f>VLOOKUP(A12,Results!$E$2:$N$1048576,10,)</f>
        <v>Win</v>
      </c>
      <c r="E12" s="15">
        <v>11</v>
      </c>
      <c r="F12" s="16">
        <v>4</v>
      </c>
      <c r="G12" s="16">
        <v>60</v>
      </c>
      <c r="L12" s="16">
        <v>0</v>
      </c>
    </row>
    <row r="13" spans="1:18" x14ac:dyDescent="0.3">
      <c r="A13" s="14" t="s">
        <v>292</v>
      </c>
      <c r="B13" s="14" t="s">
        <v>255</v>
      </c>
      <c r="C13" s="15" t="str">
        <f>VLOOKUP(B13,Roster!$C$2:$D$1048576,2,)</f>
        <v>DEF</v>
      </c>
      <c r="D13" s="15" t="str">
        <f>VLOOKUP(A13,Results!$E$2:$N$1048576,10,)</f>
        <v>Win</v>
      </c>
      <c r="E13" s="15">
        <v>14</v>
      </c>
      <c r="F13" s="16">
        <v>3</v>
      </c>
      <c r="G13" s="16">
        <v>90</v>
      </c>
      <c r="L13" s="16">
        <v>0</v>
      </c>
    </row>
    <row r="14" spans="1:18" x14ac:dyDescent="0.3">
      <c r="A14" s="14" t="s">
        <v>292</v>
      </c>
      <c r="B14" s="14" t="s">
        <v>252</v>
      </c>
      <c r="C14" s="15" t="str">
        <f>VLOOKUP(B14,Roster!$C$2:$D$1048576,2,)</f>
        <v>FWD</v>
      </c>
      <c r="D14" s="15" t="str">
        <f>VLOOKUP(A14,Results!$E$2:$N$1048576,10,)</f>
        <v>Win</v>
      </c>
      <c r="E14" s="15">
        <v>15</v>
      </c>
      <c r="F14" s="16">
        <v>4</v>
      </c>
      <c r="G14" s="16">
        <v>45</v>
      </c>
      <c r="H14" s="16">
        <v>1</v>
      </c>
      <c r="L14" s="16">
        <v>0</v>
      </c>
    </row>
    <row r="15" spans="1:18" x14ac:dyDescent="0.3">
      <c r="A15" s="14" t="s">
        <v>292</v>
      </c>
      <c r="B15" s="14" t="s">
        <v>283</v>
      </c>
      <c r="C15" s="15" t="str">
        <f>VLOOKUP(B15,Roster!$C$2:$D$1048576,2,)</f>
        <v>MID</v>
      </c>
      <c r="D15" s="15" t="str">
        <f>VLOOKUP(A15,Results!$E$2:$N$1048576,10,)</f>
        <v>Win</v>
      </c>
      <c r="E15" s="15">
        <v>16</v>
      </c>
      <c r="F15" s="16">
        <v>4</v>
      </c>
      <c r="G15" s="16">
        <v>70</v>
      </c>
      <c r="L15" s="16">
        <v>0</v>
      </c>
    </row>
    <row r="16" spans="1:18" x14ac:dyDescent="0.3">
      <c r="A16" s="14" t="s">
        <v>292</v>
      </c>
      <c r="B16" s="14" t="s">
        <v>281</v>
      </c>
      <c r="C16" s="15" t="str">
        <f>VLOOKUP(B16,Roster!$C$2:$D$1048576,2,)</f>
        <v>FWD</v>
      </c>
      <c r="D16" s="15" t="str">
        <f>VLOOKUP(A16,Results!$E$2:$N$1048576,10,)</f>
        <v>Win</v>
      </c>
      <c r="E16" s="15">
        <v>17</v>
      </c>
      <c r="F16" s="16">
        <v>2</v>
      </c>
      <c r="G16" s="16">
        <v>40</v>
      </c>
      <c r="L16" s="16">
        <v>0</v>
      </c>
    </row>
    <row r="17" spans="1:18" x14ac:dyDescent="0.3">
      <c r="A17" s="14" t="s">
        <v>292</v>
      </c>
      <c r="B17" s="14" t="s">
        <v>270</v>
      </c>
      <c r="C17" s="15" t="str">
        <f>VLOOKUP(B17,Roster!$C$2:$D$1048576,2,)</f>
        <v>FWD</v>
      </c>
      <c r="D17" s="15" t="str">
        <f>VLOOKUP(A17,Results!$E$2:$N$1048576,10,)</f>
        <v>Win</v>
      </c>
      <c r="E17" s="15">
        <v>18</v>
      </c>
      <c r="F17" s="16">
        <v>5</v>
      </c>
      <c r="G17" s="16">
        <v>60</v>
      </c>
      <c r="H17" s="16">
        <v>1</v>
      </c>
      <c r="I17" s="16">
        <v>1</v>
      </c>
      <c r="L17" s="16">
        <v>0</v>
      </c>
      <c r="R17" s="16">
        <v>1</v>
      </c>
    </row>
    <row r="18" spans="1:18" x14ac:dyDescent="0.3">
      <c r="A18" s="14" t="s">
        <v>292</v>
      </c>
      <c r="B18" s="14" t="s">
        <v>299</v>
      </c>
      <c r="C18" s="15" t="str">
        <f>VLOOKUP(B18,Roster!$C$2:$D$1048576,2,)</f>
        <v>DEF</v>
      </c>
      <c r="D18" s="15" t="str">
        <f>VLOOKUP(A18,Results!$E$2:$N$1048576,10,)</f>
        <v>Win</v>
      </c>
      <c r="E18" s="15">
        <v>19</v>
      </c>
      <c r="F18" s="16">
        <v>3</v>
      </c>
      <c r="G18" s="16">
        <v>45</v>
      </c>
      <c r="L18" s="16">
        <v>0</v>
      </c>
    </row>
    <row r="19" spans="1:18" x14ac:dyDescent="0.3">
      <c r="A19" s="14" t="s">
        <v>271</v>
      </c>
      <c r="B19" s="14" t="s">
        <v>272</v>
      </c>
      <c r="C19" s="15" t="str">
        <f>VLOOKUP(B19,Roster!$C$2:$D$1048576,2,)</f>
        <v>DEF</v>
      </c>
      <c r="D19" s="15" t="str">
        <f>VLOOKUP(A19,Results!$E$2:$N$1048576,10,)</f>
        <v>Lost</v>
      </c>
      <c r="E19" s="15">
        <v>11</v>
      </c>
      <c r="F19" s="16">
        <v>4</v>
      </c>
      <c r="G19" s="16">
        <v>90</v>
      </c>
      <c r="L19" s="16">
        <v>3</v>
      </c>
    </row>
    <row r="20" spans="1:18" x14ac:dyDescent="0.3">
      <c r="A20" s="14" t="s">
        <v>271</v>
      </c>
      <c r="B20" s="14" t="s">
        <v>273</v>
      </c>
      <c r="C20" s="15" t="str">
        <f>VLOOKUP(B20,Roster!$C$2:$D$1048576,2,)</f>
        <v>DEF</v>
      </c>
      <c r="D20" s="15" t="str">
        <f>VLOOKUP(A20,Results!$E$2:$N$1048576,10,)</f>
        <v>Lost</v>
      </c>
      <c r="E20" s="15">
        <v>2</v>
      </c>
      <c r="F20" s="16">
        <v>3</v>
      </c>
      <c r="G20" s="16">
        <v>60</v>
      </c>
      <c r="J20" s="16">
        <v>1</v>
      </c>
      <c r="L20" s="16">
        <v>3</v>
      </c>
    </row>
    <row r="21" spans="1:18" x14ac:dyDescent="0.3">
      <c r="A21" s="14" t="s">
        <v>271</v>
      </c>
      <c r="B21" s="14" t="s">
        <v>274</v>
      </c>
      <c r="C21" s="15" t="str">
        <f>VLOOKUP(B21,Roster!$C$2:$D$1048576,2,)</f>
        <v>DEF</v>
      </c>
      <c r="D21" s="15" t="str">
        <f>VLOOKUP(A21,Results!$E$2:$N$1048576,10,)</f>
        <v>Lost</v>
      </c>
      <c r="E21" s="15">
        <v>3</v>
      </c>
      <c r="F21" s="16">
        <v>3</v>
      </c>
      <c r="G21" s="16">
        <v>90</v>
      </c>
      <c r="L21" s="16">
        <v>3</v>
      </c>
    </row>
    <row r="22" spans="1:18" x14ac:dyDescent="0.3">
      <c r="A22" s="14" t="s">
        <v>271</v>
      </c>
      <c r="B22" s="14" t="s">
        <v>275</v>
      </c>
      <c r="C22" s="15" t="str">
        <f>VLOOKUP(B22,Roster!$C$2:$D$1048576,2,)</f>
        <v>FWD</v>
      </c>
      <c r="D22" s="15" t="str">
        <f>VLOOKUP(A22,Results!$E$2:$N$1048576,10,)</f>
        <v>Lost</v>
      </c>
      <c r="E22" s="15">
        <v>15</v>
      </c>
      <c r="F22" s="16">
        <v>3</v>
      </c>
      <c r="G22" s="16">
        <v>80</v>
      </c>
      <c r="J22" s="16">
        <v>1</v>
      </c>
      <c r="L22" s="16">
        <v>3</v>
      </c>
    </row>
    <row r="23" spans="1:18" x14ac:dyDescent="0.3">
      <c r="A23" s="14" t="s">
        <v>271</v>
      </c>
      <c r="B23" s="14" t="s">
        <v>276</v>
      </c>
      <c r="C23" s="15" t="str">
        <f>VLOOKUP(B23,Roster!$C$2:$D$1048576,2,)</f>
        <v>MID</v>
      </c>
      <c r="D23" s="15" t="str">
        <f>VLOOKUP(A23,Results!$E$2:$N$1048576,10,)</f>
        <v>Lost</v>
      </c>
      <c r="E23" s="15">
        <v>6</v>
      </c>
      <c r="F23" s="16">
        <v>4</v>
      </c>
      <c r="G23" s="16">
        <v>90</v>
      </c>
      <c r="L23" s="16">
        <v>3</v>
      </c>
    </row>
    <row r="24" spans="1:18" x14ac:dyDescent="0.3">
      <c r="A24" s="14" t="s">
        <v>271</v>
      </c>
      <c r="B24" s="14" t="s">
        <v>277</v>
      </c>
      <c r="C24" s="15" t="str">
        <f>VLOOKUP(B24,Roster!$C$2:$D$1048576,2,)</f>
        <v>MID</v>
      </c>
      <c r="D24" s="15" t="str">
        <f>VLOOKUP(A24,Results!$E$2:$N$1048576,10,)</f>
        <v>Lost</v>
      </c>
      <c r="E24" s="15">
        <v>8</v>
      </c>
      <c r="F24" s="16">
        <v>2</v>
      </c>
      <c r="G24" s="16">
        <v>45</v>
      </c>
      <c r="L24" s="16">
        <v>2</v>
      </c>
    </row>
    <row r="25" spans="1:18" x14ac:dyDescent="0.3">
      <c r="A25" s="14" t="s">
        <v>271</v>
      </c>
      <c r="B25" s="14" t="s">
        <v>278</v>
      </c>
      <c r="C25" s="15" t="str">
        <f>VLOOKUP(B25,Roster!$C$2:$D$1048576,2,)</f>
        <v>FWD</v>
      </c>
      <c r="D25" s="15" t="str">
        <f>VLOOKUP(A25,Results!$E$2:$N$1048576,10,)</f>
        <v>Lost</v>
      </c>
      <c r="E25" s="15">
        <v>14</v>
      </c>
      <c r="F25" s="16">
        <v>3</v>
      </c>
      <c r="G25" s="16">
        <v>30</v>
      </c>
      <c r="L25" s="16">
        <v>1</v>
      </c>
    </row>
    <row r="26" spans="1:18" x14ac:dyDescent="0.3">
      <c r="A26" s="14" t="s">
        <v>271</v>
      </c>
      <c r="B26" s="14" t="s">
        <v>279</v>
      </c>
      <c r="C26" s="15" t="str">
        <f>VLOOKUP(B26,Roster!$C$2:$D$1048576,2,)</f>
        <v>FWD</v>
      </c>
      <c r="D26" s="15" t="str">
        <f>VLOOKUP(A26,Results!$E$2:$N$1048576,10,)</f>
        <v>Lost</v>
      </c>
      <c r="E26" s="15">
        <v>9</v>
      </c>
      <c r="F26" s="16">
        <v>3</v>
      </c>
      <c r="G26" s="16">
        <v>90</v>
      </c>
      <c r="L26" s="16">
        <v>3</v>
      </c>
    </row>
    <row r="27" spans="1:18" x14ac:dyDescent="0.3">
      <c r="A27" s="14" t="s">
        <v>271</v>
      </c>
      <c r="B27" s="14" t="s">
        <v>280</v>
      </c>
      <c r="C27" s="15" t="str">
        <f>VLOOKUP(B27,Roster!$C$2:$D$1048576,2,)</f>
        <v>MID</v>
      </c>
      <c r="D27" s="15" t="str">
        <f>VLOOKUP(A27,Results!$E$2:$N$1048576,10,)</f>
        <v>Lost</v>
      </c>
      <c r="E27" s="15">
        <v>20</v>
      </c>
      <c r="F27" s="16">
        <v>5</v>
      </c>
      <c r="G27" s="16">
        <v>90</v>
      </c>
      <c r="H27" s="16">
        <v>1</v>
      </c>
      <c r="L27" s="16">
        <v>3</v>
      </c>
      <c r="N27" s="16">
        <v>1</v>
      </c>
    </row>
    <row r="28" spans="1:18" x14ac:dyDescent="0.3">
      <c r="A28" s="14" t="s">
        <v>271</v>
      </c>
      <c r="B28" s="14" t="s">
        <v>281</v>
      </c>
      <c r="C28" s="15" t="str">
        <f>VLOOKUP(B28,Roster!$C$2:$D$1048576,2,)</f>
        <v>FWD</v>
      </c>
      <c r="D28" s="15" t="str">
        <f>VLOOKUP(A28,Results!$E$2:$N$1048576,10,)</f>
        <v>Lost</v>
      </c>
      <c r="E28" s="15">
        <v>22</v>
      </c>
      <c r="F28" s="16">
        <v>3</v>
      </c>
      <c r="G28" s="16">
        <v>75</v>
      </c>
      <c r="L28" s="16">
        <v>2</v>
      </c>
    </row>
    <row r="29" spans="1:18" x14ac:dyDescent="0.3">
      <c r="A29" s="14" t="s">
        <v>271</v>
      </c>
      <c r="B29" s="14" t="s">
        <v>283</v>
      </c>
      <c r="C29" s="15" t="str">
        <f>VLOOKUP(B29,Roster!$C$2:$D$1048576,2,)</f>
        <v>MID</v>
      </c>
      <c r="D29" s="15" t="str">
        <f>VLOOKUP(A29,Results!$E$2:$N$1048576,10,)</f>
        <v>Lost</v>
      </c>
      <c r="E29" s="15">
        <v>5</v>
      </c>
      <c r="F29" s="16">
        <v>3</v>
      </c>
      <c r="G29" s="16">
        <v>45</v>
      </c>
      <c r="L29" s="16">
        <v>1</v>
      </c>
    </row>
    <row r="30" spans="1:18" x14ac:dyDescent="0.3">
      <c r="A30" s="14" t="s">
        <v>271</v>
      </c>
      <c r="B30" s="14" t="s">
        <v>282</v>
      </c>
      <c r="C30" s="15" t="str">
        <f>VLOOKUP(B30,Roster!$C$2:$D$1048576,2,)</f>
        <v>FWD</v>
      </c>
      <c r="D30" s="15" t="str">
        <f>VLOOKUP(A30,Results!$E$2:$N$1048576,10,)</f>
        <v>Lost</v>
      </c>
      <c r="E30" s="15">
        <v>19</v>
      </c>
      <c r="F30" s="16">
        <v>2</v>
      </c>
      <c r="G30" s="16">
        <v>35</v>
      </c>
      <c r="L30" s="16">
        <v>1</v>
      </c>
    </row>
    <row r="31" spans="1:18" x14ac:dyDescent="0.3">
      <c r="A31" s="14" t="s">
        <v>271</v>
      </c>
      <c r="B31" s="14" t="s">
        <v>284</v>
      </c>
      <c r="C31" s="15" t="str">
        <f>VLOOKUP(B31,Roster!$C$2:$D$1048576,2,)</f>
        <v>FWD</v>
      </c>
      <c r="D31" s="15" t="str">
        <f>VLOOKUP(A31,Results!$E$2:$N$1048576,10,)</f>
        <v>Lost</v>
      </c>
      <c r="E31" s="15">
        <v>16</v>
      </c>
      <c r="F31" s="16">
        <v>4</v>
      </c>
      <c r="G31" s="16">
        <v>75</v>
      </c>
      <c r="L31" s="16">
        <v>2</v>
      </c>
    </row>
    <row r="32" spans="1:18" x14ac:dyDescent="0.3">
      <c r="A32" s="14" t="s">
        <v>285</v>
      </c>
      <c r="B32" s="14" t="s">
        <v>286</v>
      </c>
      <c r="C32" s="15" t="str">
        <f>VLOOKUP(B32,Roster!$C$2:$D$1048576,2,)</f>
        <v>GK</v>
      </c>
      <c r="D32" s="15" t="str">
        <f>VLOOKUP(A32,Results!$E$2:$N$1048576,10,)</f>
        <v>Lost</v>
      </c>
      <c r="E32" s="15">
        <v>1</v>
      </c>
      <c r="F32" s="16">
        <v>3</v>
      </c>
      <c r="G32" s="16">
        <v>90</v>
      </c>
      <c r="L32" s="16">
        <v>4</v>
      </c>
    </row>
    <row r="33" spans="1:17" x14ac:dyDescent="0.3">
      <c r="A33" s="14" t="s">
        <v>285</v>
      </c>
      <c r="B33" s="14" t="s">
        <v>272</v>
      </c>
      <c r="C33" s="15" t="str">
        <f>VLOOKUP(B33,Roster!$C$2:$D$1048576,2,)</f>
        <v>DEF</v>
      </c>
      <c r="D33" s="15" t="str">
        <f>VLOOKUP(A33,Results!$E$2:$N$1048576,10,)</f>
        <v>Lost</v>
      </c>
      <c r="E33" s="15">
        <v>2</v>
      </c>
      <c r="F33" s="16">
        <v>5</v>
      </c>
      <c r="G33" s="16">
        <v>90</v>
      </c>
      <c r="L33" s="16">
        <v>4</v>
      </c>
    </row>
    <row r="34" spans="1:17" x14ac:dyDescent="0.3">
      <c r="A34" s="14" t="s">
        <v>285</v>
      </c>
      <c r="B34" s="14" t="s">
        <v>274</v>
      </c>
      <c r="C34" s="15" t="str">
        <f>VLOOKUP(B34,Roster!$C$2:$D$1048576,2,)</f>
        <v>DEF</v>
      </c>
      <c r="D34" s="15" t="str">
        <f>VLOOKUP(A34,Results!$E$2:$N$1048576,10,)</f>
        <v>Lost</v>
      </c>
      <c r="E34" s="15">
        <v>3</v>
      </c>
      <c r="F34" s="16">
        <v>3</v>
      </c>
      <c r="G34" s="16">
        <v>60</v>
      </c>
      <c r="L34" s="16">
        <v>3</v>
      </c>
    </row>
    <row r="35" spans="1:17" x14ac:dyDescent="0.3">
      <c r="A35" s="14" t="s">
        <v>285</v>
      </c>
      <c r="B35" s="14" t="s">
        <v>287</v>
      </c>
      <c r="C35" s="15" t="str">
        <f>VLOOKUP(B35,Roster!$C$2:$D$1048576,2,)</f>
        <v>DEF</v>
      </c>
      <c r="D35" s="15" t="str">
        <f>VLOOKUP(A35,Results!$E$2:$N$1048576,10,)</f>
        <v>Lost</v>
      </c>
      <c r="E35" s="15">
        <v>4</v>
      </c>
      <c r="F35" s="16">
        <v>3</v>
      </c>
      <c r="G35" s="16">
        <v>90</v>
      </c>
      <c r="L35" s="16">
        <v>4</v>
      </c>
    </row>
    <row r="36" spans="1:17" x14ac:dyDescent="0.3">
      <c r="A36" s="14" t="s">
        <v>285</v>
      </c>
      <c r="B36" s="14" t="s">
        <v>273</v>
      </c>
      <c r="C36" s="15" t="str">
        <f>VLOOKUP(B36,Roster!$C$2:$D$1048576,2,)</f>
        <v>DEF</v>
      </c>
      <c r="D36" s="15" t="str">
        <f>VLOOKUP(A36,Results!$E$2:$N$1048576,10,)</f>
        <v>Lost</v>
      </c>
      <c r="E36" s="15">
        <v>5</v>
      </c>
      <c r="F36" s="16">
        <v>2</v>
      </c>
      <c r="G36" s="16">
        <v>15</v>
      </c>
      <c r="L36" s="16">
        <v>1</v>
      </c>
    </row>
    <row r="37" spans="1:17" x14ac:dyDescent="0.3">
      <c r="A37" s="14" t="s">
        <v>285</v>
      </c>
      <c r="B37" s="14" t="s">
        <v>265</v>
      </c>
      <c r="C37" s="15" t="str">
        <f>VLOOKUP(B37,Roster!$C$2:$D$1048576,2,)</f>
        <v>MID</v>
      </c>
      <c r="D37" s="15" t="str">
        <f>VLOOKUP(A37,Results!$E$2:$N$1048576,10,)</f>
        <v>Lost</v>
      </c>
      <c r="E37" s="15">
        <v>6</v>
      </c>
      <c r="F37" s="16">
        <v>3</v>
      </c>
      <c r="G37" s="16">
        <v>70</v>
      </c>
      <c r="J37" s="16">
        <v>1</v>
      </c>
      <c r="L37" s="16">
        <v>4</v>
      </c>
    </row>
    <row r="38" spans="1:17" x14ac:dyDescent="0.3">
      <c r="A38" s="14" t="s">
        <v>285</v>
      </c>
      <c r="B38" s="14" t="s">
        <v>276</v>
      </c>
      <c r="C38" s="15" t="str">
        <f>VLOOKUP(B38,Roster!$C$2:$D$1048576,2,)</f>
        <v>MID</v>
      </c>
      <c r="D38" s="15" t="str">
        <f>VLOOKUP(A38,Results!$E$2:$N$1048576,10,)</f>
        <v>Lost</v>
      </c>
      <c r="E38" s="15">
        <v>8</v>
      </c>
      <c r="F38" s="16">
        <v>5</v>
      </c>
      <c r="G38" s="16">
        <v>75</v>
      </c>
      <c r="H38" s="16">
        <v>1</v>
      </c>
      <c r="I38" s="16">
        <v>1</v>
      </c>
      <c r="L38" s="16">
        <v>4</v>
      </c>
    </row>
    <row r="39" spans="1:17" x14ac:dyDescent="0.3">
      <c r="A39" s="14" t="s">
        <v>285</v>
      </c>
      <c r="B39" s="14" t="s">
        <v>280</v>
      </c>
      <c r="C39" s="15" t="str">
        <f>VLOOKUP(B39,Roster!$C$2:$D$1048576,2,)</f>
        <v>MID</v>
      </c>
      <c r="D39" s="15" t="str">
        <f>VLOOKUP(A39,Results!$E$2:$N$1048576,10,)</f>
        <v>Lost</v>
      </c>
      <c r="E39" s="15">
        <v>10</v>
      </c>
      <c r="F39" s="16">
        <v>3</v>
      </c>
      <c r="G39" s="16">
        <v>80</v>
      </c>
      <c r="J39" s="16">
        <v>1</v>
      </c>
      <c r="L39" s="16">
        <v>4</v>
      </c>
      <c r="Q39" s="16">
        <v>1</v>
      </c>
    </row>
    <row r="40" spans="1:17" x14ac:dyDescent="0.3">
      <c r="A40" s="14" t="s">
        <v>285</v>
      </c>
      <c r="B40" s="14" t="s">
        <v>275</v>
      </c>
      <c r="C40" s="15" t="str">
        <f>VLOOKUP(B40,Roster!$C$2:$D$1048576,2,)</f>
        <v>FWD</v>
      </c>
      <c r="D40" s="15" t="str">
        <f>VLOOKUP(A40,Results!$E$2:$N$1048576,10,)</f>
        <v>Lost</v>
      </c>
      <c r="E40" s="15">
        <v>14</v>
      </c>
      <c r="F40" s="16">
        <v>2</v>
      </c>
      <c r="G40" s="16">
        <v>25</v>
      </c>
      <c r="L40" s="16">
        <v>1</v>
      </c>
    </row>
    <row r="41" spans="1:17" x14ac:dyDescent="0.3">
      <c r="A41" s="14" t="s">
        <v>285</v>
      </c>
      <c r="B41" s="14" t="s">
        <v>284</v>
      </c>
      <c r="C41" s="15" t="str">
        <f>VLOOKUP(B41,Roster!$C$2:$D$1048576,2,)</f>
        <v>FWD</v>
      </c>
      <c r="D41" s="15" t="str">
        <f>VLOOKUP(A41,Results!$E$2:$N$1048576,10,)</f>
        <v>Lost</v>
      </c>
      <c r="E41" s="15">
        <v>17</v>
      </c>
      <c r="F41" s="16">
        <v>3</v>
      </c>
      <c r="G41" s="16">
        <v>45</v>
      </c>
      <c r="L41" s="16">
        <v>2</v>
      </c>
    </row>
    <row r="42" spans="1:17" x14ac:dyDescent="0.3">
      <c r="A42" s="14" t="s">
        <v>285</v>
      </c>
      <c r="B42" s="14" t="s">
        <v>281</v>
      </c>
      <c r="C42" s="15" t="str">
        <f>VLOOKUP(B42,Roster!$C$2:$D$1048576,2,)</f>
        <v>FWD</v>
      </c>
      <c r="D42" s="15" t="str">
        <f>VLOOKUP(A42,Results!$E$2:$N$1048576,10,)</f>
        <v>Lost</v>
      </c>
      <c r="E42" s="15">
        <v>18</v>
      </c>
      <c r="F42" s="16">
        <v>2</v>
      </c>
      <c r="G42" s="16">
        <v>25</v>
      </c>
      <c r="L42" s="16">
        <v>2</v>
      </c>
    </row>
    <row r="43" spans="1:17" x14ac:dyDescent="0.3">
      <c r="A43" s="14" t="s">
        <v>285</v>
      </c>
      <c r="B43" s="14" t="s">
        <v>288</v>
      </c>
      <c r="C43" s="15" t="str">
        <f>VLOOKUP(B43,Roster!$C$2:$D$1048576,2,)</f>
        <v>MID</v>
      </c>
      <c r="D43" s="15" t="str">
        <f>VLOOKUP(A43,Results!$E$2:$N$1048576,10,)</f>
        <v>Lost</v>
      </c>
      <c r="E43" s="15">
        <v>7</v>
      </c>
      <c r="F43" s="16">
        <v>3</v>
      </c>
      <c r="G43" s="16">
        <v>60</v>
      </c>
      <c r="J43" s="16">
        <v>1</v>
      </c>
      <c r="L43" s="16">
        <v>2</v>
      </c>
    </row>
    <row r="44" spans="1:17" x14ac:dyDescent="0.3">
      <c r="A44" s="14" t="s">
        <v>285</v>
      </c>
      <c r="B44" s="14" t="s">
        <v>289</v>
      </c>
      <c r="C44" s="15" t="str">
        <f>VLOOKUP(B44,Roster!$C$2:$D$1048576,2,)</f>
        <v>FWD</v>
      </c>
      <c r="D44" s="15" t="str">
        <f>VLOOKUP(A44,Results!$E$2:$N$1048576,10,)</f>
        <v>Lost</v>
      </c>
      <c r="E44" s="15">
        <v>11</v>
      </c>
      <c r="F44" s="16">
        <v>3</v>
      </c>
      <c r="G44" s="16">
        <v>45</v>
      </c>
      <c r="L44" s="16">
        <v>2</v>
      </c>
    </row>
    <row r="45" spans="1:17" x14ac:dyDescent="0.3">
      <c r="A45" s="14" t="s">
        <v>285</v>
      </c>
      <c r="B45" s="14" t="s">
        <v>279</v>
      </c>
      <c r="C45" s="15" t="str">
        <f>VLOOKUP(B45,Roster!$C$2:$D$1048576,2,)</f>
        <v>FWD</v>
      </c>
      <c r="D45" s="15" t="str">
        <f>VLOOKUP(A45,Results!$E$2:$N$1048576,10,)</f>
        <v>Lost</v>
      </c>
      <c r="E45" s="15">
        <v>9</v>
      </c>
      <c r="F45" s="16">
        <v>5</v>
      </c>
      <c r="G45" s="16">
        <v>70</v>
      </c>
      <c r="H45" s="16">
        <v>1</v>
      </c>
      <c r="I45" s="16">
        <v>1</v>
      </c>
      <c r="L45" s="16">
        <v>3</v>
      </c>
      <c r="M45" s="16">
        <v>1</v>
      </c>
    </row>
    <row r="46" spans="1:17" x14ac:dyDescent="0.3">
      <c r="A46" s="14" t="s">
        <v>285</v>
      </c>
      <c r="B46" s="14" t="s">
        <v>290</v>
      </c>
      <c r="C46" s="15" t="str">
        <f>VLOOKUP(B46,Roster!$C$2:$D$1048576,2,)</f>
        <v>DEF</v>
      </c>
      <c r="D46" s="15" t="str">
        <f>VLOOKUP(A46,Results!$E$2:$N$1048576,10,)</f>
        <v>Lost</v>
      </c>
      <c r="E46" s="15">
        <v>21</v>
      </c>
      <c r="F46" s="16">
        <v>2</v>
      </c>
      <c r="G46" s="16">
        <v>45</v>
      </c>
      <c r="L46" s="16">
        <v>2</v>
      </c>
    </row>
    <row r="47" spans="1:17" x14ac:dyDescent="0.3">
      <c r="A47" s="14" t="s">
        <v>285</v>
      </c>
      <c r="B47" s="14" t="s">
        <v>278</v>
      </c>
      <c r="C47" s="15" t="str">
        <f>VLOOKUP(B47,Roster!$C$2:$D$1048576,2,)</f>
        <v>FWD</v>
      </c>
      <c r="D47" s="15" t="str">
        <f>VLOOKUP(A47,Results!$E$2:$N$1048576,10,)</f>
        <v>Lost</v>
      </c>
      <c r="E47" s="15">
        <v>16</v>
      </c>
      <c r="F47" s="16">
        <v>2</v>
      </c>
      <c r="G47" s="16">
        <v>25</v>
      </c>
      <c r="L47" s="16">
        <v>1</v>
      </c>
    </row>
    <row r="48" spans="1:17" x14ac:dyDescent="0.3">
      <c r="A48" s="14" t="s">
        <v>285</v>
      </c>
      <c r="B48" s="14" t="s">
        <v>291</v>
      </c>
      <c r="C48" s="15" t="str">
        <f>VLOOKUP(B48,Roster!$C$2:$D$1048576,2,)</f>
        <v>DEF</v>
      </c>
      <c r="D48" s="15" t="str">
        <f>VLOOKUP(A48,Results!$E$2:$N$1048576,10,)</f>
        <v>Lost</v>
      </c>
      <c r="E48" s="15">
        <v>25</v>
      </c>
      <c r="F48" s="16">
        <v>2</v>
      </c>
      <c r="G48" s="16">
        <v>45</v>
      </c>
      <c r="J48" s="16">
        <v>1</v>
      </c>
      <c r="L48" s="16">
        <v>1</v>
      </c>
    </row>
    <row r="49" spans="1:12" x14ac:dyDescent="0.3">
      <c r="A49" s="14" t="s">
        <v>285</v>
      </c>
      <c r="B49" s="14" t="s">
        <v>277</v>
      </c>
      <c r="C49" s="15" t="str">
        <f>VLOOKUP(B49,Roster!$C$2:$D$1048576,2,)</f>
        <v>MID</v>
      </c>
      <c r="D49" s="15" t="str">
        <f>VLOOKUP(A49,Results!$E$2:$N$1048576,10,)</f>
        <v>Lost</v>
      </c>
      <c r="E49" s="15">
        <v>20</v>
      </c>
      <c r="F49" s="16">
        <v>2</v>
      </c>
      <c r="G49" s="16">
        <v>10</v>
      </c>
      <c r="L49" s="16">
        <v>0</v>
      </c>
    </row>
    <row r="50" spans="1:12" x14ac:dyDescent="0.3">
      <c r="A50" s="14" t="s">
        <v>285</v>
      </c>
      <c r="B50" s="14" t="s">
        <v>255</v>
      </c>
      <c r="C50" s="15" t="str">
        <f>VLOOKUP(B50,Roster!$C$2:$D$1048576,2,)</f>
        <v>DEF</v>
      </c>
      <c r="D50" s="15" t="str">
        <f>VLOOKUP(A50,Results!$E$2:$N$1048576,10,)</f>
        <v>Lost</v>
      </c>
      <c r="E50" s="15">
        <v>21</v>
      </c>
      <c r="F50" s="16">
        <v>2</v>
      </c>
      <c r="G50" s="16">
        <v>10</v>
      </c>
      <c r="L50" s="16">
        <v>0</v>
      </c>
    </row>
    <row r="51" spans="1:12" x14ac:dyDescent="0.3">
      <c r="A51" s="14" t="s">
        <v>285</v>
      </c>
      <c r="B51" s="14" t="s">
        <v>282</v>
      </c>
      <c r="C51" s="15" t="str">
        <f>VLOOKUP(B51,Roster!$C$2:$D$1048576,2,)</f>
        <v>FWD</v>
      </c>
      <c r="D51" s="15" t="str">
        <f>VLOOKUP(A51,Results!$E$2:$N$1048576,10,)</f>
        <v>Lost</v>
      </c>
      <c r="E51" s="15">
        <v>15</v>
      </c>
      <c r="F51" s="16">
        <v>2</v>
      </c>
      <c r="G51" s="16">
        <v>15</v>
      </c>
      <c r="L51" s="16">
        <v>1</v>
      </c>
    </row>
    <row r="52" spans="1:12" x14ac:dyDescent="0.3">
      <c r="A52" s="14" t="s">
        <v>301</v>
      </c>
      <c r="B52" s="14" t="s">
        <v>286</v>
      </c>
      <c r="C52" s="15" t="str">
        <f>VLOOKUP(B52,Roster!$C$2:$D$1048576,2,)</f>
        <v>GK</v>
      </c>
      <c r="D52" s="15" t="str">
        <f>VLOOKUP(A52,Results!$E$2:$N$1048576,10,)</f>
        <v>Lost</v>
      </c>
      <c r="E52" s="15">
        <v>1</v>
      </c>
      <c r="F52" s="16">
        <v>2</v>
      </c>
      <c r="G52" s="16">
        <v>90</v>
      </c>
      <c r="L52" s="16">
        <v>2</v>
      </c>
    </row>
    <row r="53" spans="1:12" x14ac:dyDescent="0.3">
      <c r="A53" s="14" t="s">
        <v>301</v>
      </c>
      <c r="B53" s="14" t="s">
        <v>272</v>
      </c>
      <c r="C53" s="15" t="str">
        <f>VLOOKUP(B53,Roster!$C$2:$D$1048576,2,)</f>
        <v>DEF</v>
      </c>
      <c r="D53" s="15" t="str">
        <f>VLOOKUP(A53,Results!$E$2:$N$1048576,10,)</f>
        <v>Lost</v>
      </c>
      <c r="E53" s="15">
        <v>2</v>
      </c>
      <c r="F53" s="16">
        <v>2</v>
      </c>
      <c r="G53" s="16">
        <v>60</v>
      </c>
      <c r="L53" s="16">
        <v>2</v>
      </c>
    </row>
    <row r="54" spans="1:12" x14ac:dyDescent="0.3">
      <c r="A54" s="14" t="s">
        <v>301</v>
      </c>
      <c r="B54" s="14" t="s">
        <v>254</v>
      </c>
      <c r="C54" s="15" t="str">
        <f>VLOOKUP(B54,Roster!$C$2:$D$1048576,2,)</f>
        <v>DEF</v>
      </c>
      <c r="D54" s="15" t="str">
        <f>VLOOKUP(A54,Results!$E$2:$N$1048576,10,)</f>
        <v>Lost</v>
      </c>
      <c r="E54" s="15">
        <v>3</v>
      </c>
      <c r="F54" s="16">
        <v>4</v>
      </c>
      <c r="G54" s="16">
        <v>90</v>
      </c>
      <c r="L54" s="16">
        <v>2</v>
      </c>
    </row>
    <row r="55" spans="1:12" x14ac:dyDescent="0.3">
      <c r="A55" s="14" t="s">
        <v>301</v>
      </c>
      <c r="B55" s="14" t="s">
        <v>243</v>
      </c>
      <c r="C55" s="15" t="str">
        <f>VLOOKUP(B55,Roster!$C$2:$D$1048576,2,)</f>
        <v>DEF</v>
      </c>
      <c r="D55" s="15" t="str">
        <f>VLOOKUP(A55,Results!$E$2:$N$1048576,10,)</f>
        <v>Lost</v>
      </c>
      <c r="E55" s="15">
        <v>18</v>
      </c>
      <c r="F55" s="16">
        <v>4</v>
      </c>
      <c r="G55" s="16">
        <v>80</v>
      </c>
      <c r="L55" s="16">
        <v>2</v>
      </c>
    </row>
    <row r="56" spans="1:12" x14ac:dyDescent="0.3">
      <c r="A56" s="14" t="s">
        <v>301</v>
      </c>
      <c r="B56" s="14" t="s">
        <v>302</v>
      </c>
      <c r="C56" s="15" t="str">
        <f>VLOOKUP(B56,Roster!$C$2:$D$1048576,2,)</f>
        <v>FWD</v>
      </c>
      <c r="D56" s="15" t="str">
        <f>VLOOKUP(A56,Results!$E$2:$N$1048576,10,)</f>
        <v>Lost</v>
      </c>
      <c r="E56" s="15">
        <v>16</v>
      </c>
      <c r="F56" s="16">
        <v>2</v>
      </c>
      <c r="G56" s="16">
        <v>45</v>
      </c>
      <c r="L56" s="16">
        <v>2</v>
      </c>
    </row>
    <row r="57" spans="1:12" x14ac:dyDescent="0.3">
      <c r="A57" s="14" t="s">
        <v>301</v>
      </c>
      <c r="B57" s="14" t="s">
        <v>288</v>
      </c>
      <c r="C57" s="15" t="str">
        <f>VLOOKUP(B57,Roster!$C$2:$D$1048576,2,)</f>
        <v>MID</v>
      </c>
      <c r="D57" s="15" t="str">
        <f>VLOOKUP(A57,Results!$E$2:$N$1048576,10,)</f>
        <v>Lost</v>
      </c>
      <c r="E57" s="15">
        <v>7</v>
      </c>
      <c r="F57" s="16">
        <v>4</v>
      </c>
      <c r="G57" s="16">
        <v>90</v>
      </c>
      <c r="L57" s="16">
        <v>2</v>
      </c>
    </row>
    <row r="58" spans="1:12" x14ac:dyDescent="0.3">
      <c r="A58" s="14" t="s">
        <v>301</v>
      </c>
      <c r="B58" s="14" t="s">
        <v>276</v>
      </c>
      <c r="C58" s="15" t="str">
        <f>VLOOKUP(B58,Roster!$C$2:$D$1048576,2,)</f>
        <v>MID</v>
      </c>
      <c r="D58" s="15" t="str">
        <f>VLOOKUP(A58,Results!$E$2:$N$1048576,10,)</f>
        <v>Lost</v>
      </c>
      <c r="E58" s="15">
        <v>6</v>
      </c>
      <c r="F58" s="16">
        <v>3</v>
      </c>
      <c r="G58" s="16">
        <v>60</v>
      </c>
      <c r="L58" s="16">
        <v>2</v>
      </c>
    </row>
    <row r="59" spans="1:12" x14ac:dyDescent="0.3">
      <c r="A59" s="14" t="s">
        <v>301</v>
      </c>
      <c r="B59" s="14" t="s">
        <v>251</v>
      </c>
      <c r="C59" s="15" t="str">
        <f>VLOOKUP(B59,Roster!$C$2:$D$1048576,2,)</f>
        <v>MID</v>
      </c>
      <c r="D59" s="15" t="str">
        <f>VLOOKUP(A59,Results!$E$2:$N$1048576,10,)</f>
        <v>Lost</v>
      </c>
      <c r="E59" s="15">
        <v>17</v>
      </c>
      <c r="F59" s="16">
        <v>3</v>
      </c>
      <c r="G59" s="16">
        <v>60</v>
      </c>
      <c r="L59" s="16">
        <v>2</v>
      </c>
    </row>
    <row r="60" spans="1:12" x14ac:dyDescent="0.3">
      <c r="A60" s="14" t="s">
        <v>301</v>
      </c>
      <c r="B60" s="14" t="s">
        <v>289</v>
      </c>
      <c r="C60" s="15" t="str">
        <f>VLOOKUP(B60,Roster!$C$2:$D$1048576,2,)</f>
        <v>FWD</v>
      </c>
      <c r="D60" s="15" t="str">
        <f>VLOOKUP(A60,Results!$E$2:$N$1048576,10,)</f>
        <v>Lost</v>
      </c>
      <c r="E60" s="15">
        <v>11</v>
      </c>
      <c r="F60" s="16">
        <v>4</v>
      </c>
      <c r="G60" s="16">
        <v>70</v>
      </c>
      <c r="L60" s="16">
        <v>2</v>
      </c>
    </row>
    <row r="61" spans="1:12" x14ac:dyDescent="0.3">
      <c r="A61" s="14" t="s">
        <v>301</v>
      </c>
      <c r="B61" s="14" t="s">
        <v>280</v>
      </c>
      <c r="C61" s="15" t="str">
        <f>VLOOKUP(B61,Roster!$C$2:$D$1048576,2,)</f>
        <v>MID</v>
      </c>
      <c r="D61" s="15" t="str">
        <f>VLOOKUP(A61,Results!$E$2:$N$1048576,10,)</f>
        <v>Lost</v>
      </c>
      <c r="E61" s="15">
        <v>10</v>
      </c>
      <c r="F61" s="16">
        <v>3</v>
      </c>
      <c r="G61" s="16">
        <v>60</v>
      </c>
      <c r="L61" s="16">
        <v>2</v>
      </c>
    </row>
    <row r="62" spans="1:12" x14ac:dyDescent="0.3">
      <c r="A62" s="14" t="s">
        <v>301</v>
      </c>
      <c r="B62" s="14" t="s">
        <v>258</v>
      </c>
      <c r="C62" s="15" t="str">
        <f>VLOOKUP(B62,Roster!$C$2:$D$1048576,2,)</f>
        <v>FWD</v>
      </c>
      <c r="D62" s="15" t="str">
        <f>VLOOKUP(A62,Results!$E$2:$N$1048576,10,)</f>
        <v>Lost</v>
      </c>
      <c r="E62" s="15">
        <v>9</v>
      </c>
      <c r="F62" s="16">
        <v>4</v>
      </c>
      <c r="G62" s="16">
        <v>80</v>
      </c>
      <c r="L62" s="16">
        <v>2</v>
      </c>
    </row>
    <row r="63" spans="1:12" x14ac:dyDescent="0.3">
      <c r="A63" s="14" t="s">
        <v>301</v>
      </c>
      <c r="B63" s="14" t="s">
        <v>246</v>
      </c>
      <c r="C63" s="15" t="str">
        <f>VLOOKUP(B63,Roster!$C$2:$D$1048576,2,)</f>
        <v>MID</v>
      </c>
      <c r="D63" s="15" t="str">
        <f>VLOOKUP(A63,Results!$E$2:$N$1048576,10,)</f>
        <v>Lost</v>
      </c>
      <c r="E63" s="15">
        <v>20</v>
      </c>
      <c r="F63" s="16">
        <v>3</v>
      </c>
      <c r="G63" s="16">
        <v>65</v>
      </c>
      <c r="L63" s="16">
        <v>0</v>
      </c>
    </row>
    <row r="64" spans="1:12" x14ac:dyDescent="0.3">
      <c r="A64" s="14" t="s">
        <v>301</v>
      </c>
      <c r="B64" s="14" t="s">
        <v>304</v>
      </c>
      <c r="C64" s="15" t="str">
        <f>VLOOKUP(B64,Roster!$C$2:$D$1048576,2,)</f>
        <v>FWD</v>
      </c>
      <c r="D64" s="15" t="str">
        <f>VLOOKUP(A64,Results!$E$2:$N$1048576,10,)</f>
        <v>Lost</v>
      </c>
      <c r="E64" s="15">
        <v>22</v>
      </c>
      <c r="F64" s="16">
        <v>3</v>
      </c>
      <c r="G64" s="16">
        <v>30</v>
      </c>
      <c r="L64" s="16">
        <v>0</v>
      </c>
    </row>
    <row r="65" spans="1:12" x14ac:dyDescent="0.3">
      <c r="A65" s="14" t="s">
        <v>301</v>
      </c>
      <c r="B65" s="14" t="s">
        <v>305</v>
      </c>
      <c r="C65" s="15" t="str">
        <f>VLOOKUP(B65,Roster!$C$2:$D$1048576,2,)</f>
        <v>MID</v>
      </c>
      <c r="D65" s="15" t="str">
        <f>VLOOKUP(A65,Results!$E$2:$N$1048576,10,)</f>
        <v>Lost</v>
      </c>
      <c r="E65" s="15">
        <v>8</v>
      </c>
      <c r="F65" s="16">
        <v>3</v>
      </c>
      <c r="G65" s="16">
        <v>20</v>
      </c>
      <c r="L65" s="16">
        <v>0</v>
      </c>
    </row>
    <row r="66" spans="1:12" x14ac:dyDescent="0.3">
      <c r="A66" s="14" t="s">
        <v>301</v>
      </c>
      <c r="B66" s="14" t="s">
        <v>306</v>
      </c>
      <c r="C66" s="15" t="str">
        <f>VLOOKUP(B66,Roster!$C$2:$D$1048576,2,)</f>
        <v>DEF</v>
      </c>
      <c r="D66" s="15" t="str">
        <f>VLOOKUP(A66,Results!$E$2:$N$1048576,10,)</f>
        <v>Lost</v>
      </c>
      <c r="E66" s="15">
        <v>14</v>
      </c>
      <c r="F66" s="16">
        <v>2</v>
      </c>
      <c r="G66" s="16">
        <v>30</v>
      </c>
      <c r="L66" s="16">
        <v>0</v>
      </c>
    </row>
    <row r="67" spans="1:12" x14ac:dyDescent="0.3">
      <c r="A67" s="14" t="s">
        <v>301</v>
      </c>
      <c r="B67" s="14" t="s">
        <v>265</v>
      </c>
      <c r="C67" s="15" t="str">
        <f>VLOOKUP(B67,Roster!$C$2:$D$1048576,2,)</f>
        <v>MID</v>
      </c>
      <c r="D67" s="15" t="str">
        <f>VLOOKUP(A67,Results!$E$2:$N$1048576,10,)</f>
        <v>Lost</v>
      </c>
      <c r="E67" s="15">
        <v>15</v>
      </c>
      <c r="F67" s="16">
        <v>2</v>
      </c>
      <c r="G67" s="16">
        <v>30</v>
      </c>
      <c r="L67" s="16">
        <v>0</v>
      </c>
    </row>
    <row r="68" spans="1:12" x14ac:dyDescent="0.3">
      <c r="A68" s="14" t="s">
        <v>301</v>
      </c>
      <c r="B68" s="14" t="s">
        <v>290</v>
      </c>
      <c r="C68" s="15" t="str">
        <f>VLOOKUP(B68,Roster!$C$2:$D$1048576,2,)</f>
        <v>DEF</v>
      </c>
      <c r="D68" s="15" t="str">
        <f>VLOOKUP(A68,Results!$E$2:$N$1048576,10,)</f>
        <v>Lost</v>
      </c>
      <c r="E68" s="15">
        <v>19</v>
      </c>
      <c r="F68" s="16">
        <v>2</v>
      </c>
      <c r="G68" s="16">
        <v>25</v>
      </c>
      <c r="L68" s="16">
        <v>0</v>
      </c>
    </row>
    <row r="69" spans="1:12" x14ac:dyDescent="0.3">
      <c r="A69" s="14" t="s">
        <v>321</v>
      </c>
      <c r="B69" s="14" t="s">
        <v>293</v>
      </c>
      <c r="C69" s="15" t="str">
        <f>VLOOKUP(B69,Roster!$C$2:$D$1048576,2,)</f>
        <v>GK</v>
      </c>
      <c r="D69" s="15" t="str">
        <f>VLOOKUP(A69,Results!$E$2:$N$1048576,10,)</f>
        <v>Win</v>
      </c>
      <c r="E69" s="15">
        <v>1</v>
      </c>
      <c r="F69" s="16">
        <v>3</v>
      </c>
      <c r="G69" s="16">
        <v>45</v>
      </c>
      <c r="J69" s="16">
        <v>1</v>
      </c>
      <c r="L69" s="16">
        <v>0</v>
      </c>
    </row>
    <row r="70" spans="1:12" x14ac:dyDescent="0.3">
      <c r="A70" s="14" t="s">
        <v>321</v>
      </c>
      <c r="B70" s="14" t="s">
        <v>310</v>
      </c>
      <c r="C70" s="15" t="str">
        <f>VLOOKUP(B70,Roster!$C$2:$D$1048576,2,)</f>
        <v>DEF</v>
      </c>
      <c r="D70" s="15" t="str">
        <f>VLOOKUP(A70,Results!$E$2:$N$1048576,10,)</f>
        <v>Win</v>
      </c>
      <c r="E70" s="15">
        <v>2</v>
      </c>
      <c r="F70" s="16">
        <v>5</v>
      </c>
      <c r="G70" s="16">
        <v>75</v>
      </c>
      <c r="I70" s="16">
        <v>1</v>
      </c>
      <c r="L70" s="16">
        <v>1</v>
      </c>
    </row>
    <row r="71" spans="1:12" x14ac:dyDescent="0.3">
      <c r="A71" s="14" t="s">
        <v>321</v>
      </c>
      <c r="B71" s="14" t="s">
        <v>274</v>
      </c>
      <c r="C71" s="15" t="str">
        <f>VLOOKUP(B71,Roster!$C$2:$D$1048576,2,)</f>
        <v>DEF</v>
      </c>
      <c r="D71" s="15" t="str">
        <f>VLOOKUP(A71,Results!$E$2:$N$1048576,10,)</f>
        <v>Win</v>
      </c>
      <c r="E71" s="15">
        <v>3</v>
      </c>
      <c r="F71" s="16">
        <v>2</v>
      </c>
      <c r="G71" s="16">
        <v>45</v>
      </c>
      <c r="L71" s="16">
        <v>0</v>
      </c>
    </row>
    <row r="72" spans="1:12" x14ac:dyDescent="0.3">
      <c r="A72" s="14" t="s">
        <v>321</v>
      </c>
      <c r="B72" s="14" t="s">
        <v>294</v>
      </c>
      <c r="C72" s="15" t="str">
        <f>VLOOKUP(B72,Roster!$C$2:$D$1048576,2,)</f>
        <v>DEF</v>
      </c>
      <c r="D72" s="15" t="str">
        <f>VLOOKUP(A72,Results!$E$2:$N$1048576,10,)</f>
        <v>Win</v>
      </c>
      <c r="E72" s="15">
        <v>4</v>
      </c>
      <c r="F72" s="16">
        <v>4</v>
      </c>
      <c r="G72" s="16">
        <v>90</v>
      </c>
      <c r="L72" s="16">
        <v>1</v>
      </c>
    </row>
    <row r="73" spans="1:12" x14ac:dyDescent="0.3">
      <c r="A73" s="14" t="s">
        <v>321</v>
      </c>
      <c r="B73" s="14" t="s">
        <v>306</v>
      </c>
      <c r="C73" s="15" t="str">
        <f>VLOOKUP(B73,Roster!$C$2:$D$1048576,2,)</f>
        <v>DEF</v>
      </c>
      <c r="D73" s="15" t="str">
        <f>VLOOKUP(A73,Results!$E$2:$N$1048576,10,)</f>
        <v>Win</v>
      </c>
      <c r="E73" s="15">
        <v>16</v>
      </c>
      <c r="F73" s="16">
        <v>2</v>
      </c>
      <c r="G73" s="16">
        <v>40</v>
      </c>
      <c r="L73" s="16">
        <v>0</v>
      </c>
    </row>
    <row r="74" spans="1:12" x14ac:dyDescent="0.3">
      <c r="A74" s="14" t="s">
        <v>321</v>
      </c>
      <c r="B74" s="14" t="s">
        <v>305</v>
      </c>
      <c r="C74" s="15" t="str">
        <f>VLOOKUP(B74,Roster!$C$2:$D$1048576,2,)</f>
        <v>MID</v>
      </c>
      <c r="D74" s="15" t="str">
        <f>VLOOKUP(A74,Results!$E$2:$N$1048576,10,)</f>
        <v>Win</v>
      </c>
      <c r="E74" s="15">
        <v>6</v>
      </c>
      <c r="F74" s="16">
        <v>5</v>
      </c>
      <c r="G74" s="16">
        <v>75</v>
      </c>
      <c r="L74" s="16">
        <v>1</v>
      </c>
    </row>
    <row r="75" spans="1:12" x14ac:dyDescent="0.3">
      <c r="A75" s="14" t="s">
        <v>321</v>
      </c>
      <c r="B75" s="14" t="s">
        <v>288</v>
      </c>
      <c r="C75" s="15" t="str">
        <f>VLOOKUP(B75,Roster!$C$2:$D$1048576,2,)</f>
        <v>MID</v>
      </c>
      <c r="D75" s="15" t="str">
        <f>VLOOKUP(A75,Results!$E$2:$N$1048576,10,)</f>
        <v>Win</v>
      </c>
      <c r="E75" s="15">
        <v>7</v>
      </c>
      <c r="F75" s="16">
        <v>3</v>
      </c>
      <c r="G75" s="16">
        <v>50</v>
      </c>
      <c r="L75" s="16">
        <v>0</v>
      </c>
    </row>
    <row r="76" spans="1:12" x14ac:dyDescent="0.3">
      <c r="A76" s="14" t="s">
        <v>321</v>
      </c>
      <c r="B76" s="14" t="s">
        <v>325</v>
      </c>
      <c r="C76" s="15" t="str">
        <f>VLOOKUP(B76,Roster!$C$2:$D$1048576,2,)</f>
        <v>MID</v>
      </c>
      <c r="D76" s="15" t="str">
        <f>VLOOKUP(A76,Results!$E$2:$N$1048576,10,)</f>
        <v>Win</v>
      </c>
      <c r="E76" s="15">
        <v>5</v>
      </c>
      <c r="F76" s="16">
        <v>3</v>
      </c>
      <c r="G76" s="16">
        <v>60</v>
      </c>
      <c r="L76" s="16">
        <v>1</v>
      </c>
    </row>
    <row r="77" spans="1:12" x14ac:dyDescent="0.3">
      <c r="A77" s="14" t="s">
        <v>321</v>
      </c>
      <c r="B77" s="14" t="s">
        <v>289</v>
      </c>
      <c r="C77" s="15" t="str">
        <f>VLOOKUP(B77,Roster!$C$2:$D$1048576,2,)</f>
        <v>FWD</v>
      </c>
      <c r="D77" s="15" t="str">
        <f>VLOOKUP(A77,Results!$E$2:$N$1048576,10,)</f>
        <v>Win</v>
      </c>
      <c r="E77" s="15">
        <v>11</v>
      </c>
      <c r="F77" s="16">
        <v>4</v>
      </c>
      <c r="G77" s="16">
        <v>60</v>
      </c>
      <c r="H77" s="16">
        <v>1</v>
      </c>
      <c r="L77" s="16">
        <v>1</v>
      </c>
    </row>
    <row r="78" spans="1:12" x14ac:dyDescent="0.3">
      <c r="A78" s="14" t="s">
        <v>321</v>
      </c>
      <c r="B78" s="14" t="s">
        <v>280</v>
      </c>
      <c r="C78" s="15" t="str">
        <f>VLOOKUP(B78,Roster!$C$2:$D$1048576,2,)</f>
        <v>MID</v>
      </c>
      <c r="D78" s="15" t="str">
        <f>VLOOKUP(A78,Results!$E$2:$N$1048576,10,)</f>
        <v>Win</v>
      </c>
      <c r="E78" s="15">
        <v>10</v>
      </c>
      <c r="F78" s="16">
        <v>3</v>
      </c>
      <c r="G78" s="16">
        <v>80</v>
      </c>
      <c r="L78" s="16">
        <v>1</v>
      </c>
    </row>
    <row r="79" spans="1:12" x14ac:dyDescent="0.3">
      <c r="A79" s="14" t="s">
        <v>321</v>
      </c>
      <c r="B79" s="14" t="s">
        <v>322</v>
      </c>
      <c r="C79" s="15" t="str">
        <f>VLOOKUP(B79,Roster!$C$2:$D$1048576,2,)</f>
        <v>FWD</v>
      </c>
      <c r="D79" s="15" t="str">
        <f>VLOOKUP(A79,Results!$E$2:$N$1048576,10,)</f>
        <v>Win</v>
      </c>
      <c r="E79" s="15">
        <v>9</v>
      </c>
      <c r="F79" s="16">
        <v>5</v>
      </c>
      <c r="G79" s="16">
        <v>80</v>
      </c>
      <c r="L79" s="16">
        <v>1</v>
      </c>
    </row>
    <row r="80" spans="1:12" x14ac:dyDescent="0.3">
      <c r="A80" s="14" t="s">
        <v>321</v>
      </c>
      <c r="B80" s="14" t="s">
        <v>276</v>
      </c>
      <c r="C80" s="15" t="str">
        <f>VLOOKUP(B80,Roster!$C$2:$D$1048576,2,)</f>
        <v>MID</v>
      </c>
      <c r="D80" s="15" t="str">
        <f>VLOOKUP(A80,Results!$E$2:$N$1048576,10,)</f>
        <v>Win</v>
      </c>
      <c r="E80" s="15">
        <v>8</v>
      </c>
      <c r="F80" s="16">
        <v>3</v>
      </c>
      <c r="G80" s="16">
        <v>60</v>
      </c>
      <c r="H80" s="16">
        <v>1</v>
      </c>
      <c r="J80" s="16">
        <v>1</v>
      </c>
      <c r="L80" s="16">
        <v>1</v>
      </c>
    </row>
    <row r="81" spans="1:12" x14ac:dyDescent="0.3">
      <c r="A81" s="14" t="s">
        <v>321</v>
      </c>
      <c r="B81" s="14" t="s">
        <v>283</v>
      </c>
      <c r="C81" s="15" t="str">
        <f>VLOOKUP(B81,Roster!$C$2:$D$1048576,2,)</f>
        <v>MID</v>
      </c>
      <c r="D81" s="15" t="str">
        <f>VLOOKUP(A81,Results!$E$2:$N$1048576,10,)</f>
        <v>Win</v>
      </c>
      <c r="E81" s="15">
        <v>14</v>
      </c>
      <c r="F81" s="16">
        <v>4</v>
      </c>
      <c r="G81" s="16">
        <v>30</v>
      </c>
      <c r="H81" s="16">
        <v>1</v>
      </c>
      <c r="L81" s="16">
        <v>0</v>
      </c>
    </row>
    <row r="82" spans="1:12" x14ac:dyDescent="0.3">
      <c r="A82" s="14" t="s">
        <v>321</v>
      </c>
      <c r="B82" s="14" t="s">
        <v>284</v>
      </c>
      <c r="C82" s="15" t="str">
        <f>VLOOKUP(B82,Roster!$C$2:$D$1048576,2,)</f>
        <v>FWD</v>
      </c>
      <c r="D82" s="15" t="str">
        <f>VLOOKUP(A82,Results!$E$2:$N$1048576,10,)</f>
        <v>Win</v>
      </c>
      <c r="E82" s="15">
        <v>15</v>
      </c>
      <c r="F82" s="16">
        <v>2</v>
      </c>
      <c r="G82" s="16">
        <v>55</v>
      </c>
      <c r="L82" s="16">
        <v>1</v>
      </c>
    </row>
    <row r="83" spans="1:12" x14ac:dyDescent="0.3">
      <c r="A83" s="14" t="s">
        <v>321</v>
      </c>
      <c r="B83" s="14" t="s">
        <v>287</v>
      </c>
      <c r="C83" s="15" t="str">
        <f>VLOOKUP(B83,Roster!$C$2:$D$1048576,2,)</f>
        <v>DEF</v>
      </c>
      <c r="D83" s="15" t="str">
        <f>VLOOKUP(A83,Results!$E$2:$N$1048576,10,)</f>
        <v>Win</v>
      </c>
      <c r="E83" s="15">
        <v>20</v>
      </c>
      <c r="F83" s="16">
        <v>3</v>
      </c>
      <c r="G83" s="16">
        <v>45</v>
      </c>
      <c r="L83" s="16">
        <v>1</v>
      </c>
    </row>
    <row r="84" spans="1:12" x14ac:dyDescent="0.3">
      <c r="A84" s="14" t="s">
        <v>321</v>
      </c>
      <c r="B84" s="14" t="s">
        <v>299</v>
      </c>
      <c r="C84" s="15" t="str">
        <f>VLOOKUP(B84,Roster!$C$2:$D$1048576,2,)</f>
        <v>DEF</v>
      </c>
      <c r="D84" s="15" t="str">
        <f>VLOOKUP(A84,Results!$E$2:$N$1048576,10,)</f>
        <v>Win</v>
      </c>
      <c r="E84" s="15">
        <v>17</v>
      </c>
      <c r="F84" s="16">
        <v>3</v>
      </c>
      <c r="G84" s="16">
        <v>15</v>
      </c>
      <c r="L84" s="16">
        <v>0</v>
      </c>
    </row>
    <row r="85" spans="1:12" x14ac:dyDescent="0.3">
      <c r="A85" s="14" t="s">
        <v>321</v>
      </c>
      <c r="B85" s="14" t="s">
        <v>231</v>
      </c>
      <c r="C85" s="15" t="str">
        <f>VLOOKUP(B85,Roster!$C$2:$D$1048576,2,)</f>
        <v>FWD</v>
      </c>
      <c r="D85" s="15" t="str">
        <f>VLOOKUP(A85,Results!$E$2:$N$1048576,10,)</f>
        <v>Win</v>
      </c>
      <c r="E85" s="15">
        <v>21</v>
      </c>
      <c r="F85" s="16">
        <v>4</v>
      </c>
      <c r="G85" s="16">
        <v>30</v>
      </c>
      <c r="I85" s="16">
        <v>2</v>
      </c>
      <c r="L85" s="16">
        <v>0</v>
      </c>
    </row>
    <row r="86" spans="1:12" x14ac:dyDescent="0.3">
      <c r="A86" s="14" t="s">
        <v>321</v>
      </c>
      <c r="B86" s="14" t="s">
        <v>282</v>
      </c>
      <c r="C86" s="15" t="str">
        <f>VLOOKUP(B86,Roster!$C$2:$D$1048576,2,)</f>
        <v>FWD</v>
      </c>
      <c r="D86" s="15" t="str">
        <f>VLOOKUP(A86,Results!$E$2:$N$1048576,10,)</f>
        <v>Win</v>
      </c>
      <c r="E86" s="15">
        <v>19</v>
      </c>
      <c r="F86" s="16">
        <v>1</v>
      </c>
      <c r="G86" s="16">
        <v>10</v>
      </c>
      <c r="L86" s="16">
        <v>0</v>
      </c>
    </row>
    <row r="87" spans="1:12" x14ac:dyDescent="0.3">
      <c r="A87" s="14" t="s">
        <v>321</v>
      </c>
      <c r="B87" s="14" t="s">
        <v>324</v>
      </c>
      <c r="C87" s="15" t="str">
        <f>VLOOKUP(B87,Roster!$C$2:$D$1048576,2,)</f>
        <v>GK</v>
      </c>
      <c r="D87" s="15" t="str">
        <f>VLOOKUP(A87,Results!$E$2:$N$1048576,10,)</f>
        <v>Win</v>
      </c>
      <c r="E87" s="15">
        <v>12</v>
      </c>
      <c r="F87" s="16">
        <v>3</v>
      </c>
      <c r="G87" s="16">
        <v>45</v>
      </c>
      <c r="L87" s="16">
        <v>1</v>
      </c>
    </row>
    <row r="88" spans="1:12" x14ac:dyDescent="0.3">
      <c r="A88" s="14" t="s">
        <v>222</v>
      </c>
      <c r="B88" s="14" t="s">
        <v>223</v>
      </c>
      <c r="C88" s="15" t="str">
        <f>VLOOKUP(B88,Roster!$C$2:$D$1048576,2,)</f>
        <v>GK</v>
      </c>
      <c r="D88" s="15" t="str">
        <f>VLOOKUP(A88,Results!$E$2:$N$1048576,10,)</f>
        <v>Win</v>
      </c>
      <c r="E88" s="15">
        <v>1</v>
      </c>
      <c r="F88" s="16">
        <v>5</v>
      </c>
      <c r="G88" s="16">
        <v>90</v>
      </c>
      <c r="L88" s="16">
        <v>0</v>
      </c>
    </row>
    <row r="89" spans="1:12" x14ac:dyDescent="0.3">
      <c r="A89" s="14" t="s">
        <v>222</v>
      </c>
      <c r="B89" s="14" t="s">
        <v>224</v>
      </c>
      <c r="C89" s="15" t="str">
        <f>VLOOKUP(B89,Roster!$C$2:$D$1048576,2,)</f>
        <v>DEF</v>
      </c>
      <c r="D89" s="15" t="str">
        <f>VLOOKUP(A89,Results!$E$2:$N$1048576,10,)</f>
        <v>Win</v>
      </c>
      <c r="E89" s="15">
        <v>2</v>
      </c>
      <c r="F89" s="16">
        <v>3</v>
      </c>
      <c r="G89" s="16">
        <v>20</v>
      </c>
      <c r="L89" s="16">
        <v>0</v>
      </c>
    </row>
    <row r="90" spans="1:12" x14ac:dyDescent="0.3">
      <c r="A90" s="14" t="s">
        <v>222</v>
      </c>
      <c r="B90" s="14" t="s">
        <v>225</v>
      </c>
      <c r="C90" s="15" t="str">
        <f>VLOOKUP(B90,Roster!$C$2:$D$1048576,2,)</f>
        <v>DEF</v>
      </c>
      <c r="D90" s="15" t="str">
        <f>VLOOKUP(A90,Results!$E$2:$N$1048576,10,)</f>
        <v>Win</v>
      </c>
      <c r="E90" s="15">
        <v>3</v>
      </c>
      <c r="F90" s="16">
        <v>4</v>
      </c>
      <c r="G90" s="16">
        <v>45</v>
      </c>
      <c r="L90" s="16">
        <v>0</v>
      </c>
    </row>
    <row r="91" spans="1:12" x14ac:dyDescent="0.3">
      <c r="A91" s="14" t="s">
        <v>222</v>
      </c>
      <c r="B91" s="14" t="s">
        <v>226</v>
      </c>
      <c r="C91" s="15" t="str">
        <f>VLOOKUP(B91,Roster!$C$2:$D$1048576,2,)</f>
        <v>DEF</v>
      </c>
      <c r="D91" s="15" t="str">
        <f>VLOOKUP(A91,Results!$E$2:$N$1048576,10,)</f>
        <v>Win</v>
      </c>
      <c r="E91" s="15">
        <v>4</v>
      </c>
      <c r="F91" s="16">
        <v>4</v>
      </c>
      <c r="G91" s="16">
        <v>65</v>
      </c>
      <c r="L91" s="16">
        <v>0</v>
      </c>
    </row>
    <row r="92" spans="1:12" x14ac:dyDescent="0.3">
      <c r="A92" s="14" t="s">
        <v>222</v>
      </c>
      <c r="B92" s="14" t="s">
        <v>227</v>
      </c>
      <c r="C92" s="15" t="str">
        <f>VLOOKUP(B92,Roster!$C$2:$D$1048576,2,)</f>
        <v>MID</v>
      </c>
      <c r="D92" s="15" t="str">
        <f>VLOOKUP(A92,Results!$E$2:$N$1048576,10,)</f>
        <v>Win</v>
      </c>
      <c r="E92" s="15">
        <v>5</v>
      </c>
      <c r="F92" s="16">
        <v>4</v>
      </c>
      <c r="G92" s="16">
        <v>45</v>
      </c>
      <c r="L92" s="16">
        <v>0</v>
      </c>
    </row>
    <row r="93" spans="1:12" x14ac:dyDescent="0.3">
      <c r="A93" s="14" t="s">
        <v>222</v>
      </c>
      <c r="B93" s="14" t="s">
        <v>228</v>
      </c>
      <c r="C93" s="15" t="str">
        <f>VLOOKUP(B93,Roster!$C$2:$D$1048576,2,)</f>
        <v>MID</v>
      </c>
      <c r="D93" s="15" t="str">
        <f>VLOOKUP(A93,Results!$E$2:$N$1048576,10,)</f>
        <v>Win</v>
      </c>
      <c r="E93" s="15">
        <v>6</v>
      </c>
      <c r="F93" s="16">
        <v>5</v>
      </c>
      <c r="G93" s="16">
        <v>45</v>
      </c>
      <c r="L93" s="16">
        <v>0</v>
      </c>
    </row>
    <row r="94" spans="1:12" x14ac:dyDescent="0.3">
      <c r="A94" s="14" t="s">
        <v>222</v>
      </c>
      <c r="B94" s="14" t="s">
        <v>229</v>
      </c>
      <c r="C94" s="15" t="str">
        <f>VLOOKUP(B94,Roster!$C$2:$D$1048576,2,)</f>
        <v>MID</v>
      </c>
      <c r="D94" s="15" t="str">
        <f>VLOOKUP(A94,Results!$E$2:$N$1048576,10,)</f>
        <v>Win</v>
      </c>
      <c r="E94" s="15">
        <v>7</v>
      </c>
      <c r="F94" s="16">
        <v>4</v>
      </c>
      <c r="G94" s="16">
        <v>90</v>
      </c>
      <c r="L94" s="16">
        <v>0</v>
      </c>
    </row>
    <row r="95" spans="1:12" x14ac:dyDescent="0.3">
      <c r="A95" s="14" t="s">
        <v>222</v>
      </c>
      <c r="B95" s="14" t="s">
        <v>230</v>
      </c>
      <c r="C95" s="15" t="str">
        <f>VLOOKUP(B95,Roster!$C$2:$D$1048576,2,)</f>
        <v>MID</v>
      </c>
      <c r="D95" s="15" t="str">
        <f>VLOOKUP(A95,Results!$E$2:$N$1048576,10,)</f>
        <v>Win</v>
      </c>
      <c r="E95" s="15">
        <v>8</v>
      </c>
      <c r="F95" s="16">
        <v>5</v>
      </c>
      <c r="G95" s="16">
        <v>90</v>
      </c>
      <c r="H95" s="16">
        <v>1</v>
      </c>
      <c r="I95" s="16">
        <v>1</v>
      </c>
      <c r="L95" s="16">
        <v>0</v>
      </c>
    </row>
    <row r="96" spans="1:12" x14ac:dyDescent="0.3">
      <c r="A96" s="14" t="s">
        <v>222</v>
      </c>
      <c r="B96" s="14" t="s">
        <v>231</v>
      </c>
      <c r="C96" s="15" t="str">
        <f>VLOOKUP(B96,Roster!$C$2:$D$1048576,2,)</f>
        <v>FWD</v>
      </c>
      <c r="D96" s="15" t="str">
        <f>VLOOKUP(A96,Results!$E$2:$N$1048576,10,)</f>
        <v>Win</v>
      </c>
      <c r="E96" s="15">
        <v>9</v>
      </c>
      <c r="F96" s="16">
        <v>4</v>
      </c>
      <c r="G96" s="16">
        <v>10</v>
      </c>
      <c r="H96" s="16">
        <v>1</v>
      </c>
      <c r="L96" s="16">
        <v>0</v>
      </c>
    </row>
    <row r="97" spans="1:12" x14ac:dyDescent="0.3">
      <c r="A97" s="14" t="s">
        <v>222</v>
      </c>
      <c r="B97" s="14" t="s">
        <v>232</v>
      </c>
      <c r="C97" s="15" t="str">
        <f>VLOOKUP(B97,Roster!$C$2:$D$1048576,2,)</f>
        <v>MID</v>
      </c>
      <c r="D97" s="15" t="str">
        <f>VLOOKUP(A97,Results!$E$2:$N$1048576,10,)</f>
        <v>Win</v>
      </c>
      <c r="E97" s="15">
        <v>10</v>
      </c>
      <c r="F97" s="16">
        <v>4</v>
      </c>
      <c r="G97" s="16">
        <v>90</v>
      </c>
      <c r="H97" s="16">
        <v>1</v>
      </c>
      <c r="L97" s="16">
        <v>0</v>
      </c>
    </row>
    <row r="98" spans="1:12" x14ac:dyDescent="0.3">
      <c r="A98" s="14" t="s">
        <v>222</v>
      </c>
      <c r="B98" s="14" t="s">
        <v>233</v>
      </c>
      <c r="C98" s="15" t="str">
        <f>VLOOKUP(B98,Roster!$C$2:$D$1048576,2,)</f>
        <v>FWD</v>
      </c>
      <c r="D98" s="15" t="str">
        <f>VLOOKUP(A98,Results!$E$2:$N$1048576,10,)</f>
        <v>Win</v>
      </c>
      <c r="E98" s="15">
        <v>11</v>
      </c>
      <c r="F98" s="16">
        <v>4</v>
      </c>
      <c r="G98" s="16">
        <v>65</v>
      </c>
      <c r="L98" s="16">
        <v>0</v>
      </c>
    </row>
    <row r="99" spans="1:12" x14ac:dyDescent="0.3">
      <c r="A99" s="14" t="s">
        <v>222</v>
      </c>
      <c r="B99" s="14" t="s">
        <v>234</v>
      </c>
      <c r="C99" s="15" t="str">
        <f>VLOOKUP(B99,Roster!$C$2:$D$1048576,2,)</f>
        <v>GK</v>
      </c>
      <c r="D99" s="15" t="str">
        <f>VLOOKUP(A99,Results!$E$2:$N$1048576,10,)</f>
        <v>Win</v>
      </c>
      <c r="E99" s="15">
        <v>12</v>
      </c>
      <c r="F99" s="16">
        <v>4</v>
      </c>
      <c r="G99" s="16">
        <v>10</v>
      </c>
      <c r="L99" s="16">
        <v>0</v>
      </c>
    </row>
    <row r="100" spans="1:12" x14ac:dyDescent="0.3">
      <c r="A100" s="14" t="s">
        <v>222</v>
      </c>
      <c r="B100" s="14" t="s">
        <v>235</v>
      </c>
      <c r="C100" s="15" t="str">
        <f>VLOOKUP(B100,Roster!$C$2:$D$1048576,2,)</f>
        <v>DEF</v>
      </c>
      <c r="D100" s="15" t="str">
        <f>VLOOKUP(A100,Results!$E$2:$N$1048576,10,)</f>
        <v>Win</v>
      </c>
      <c r="E100" s="15">
        <v>14</v>
      </c>
      <c r="F100" s="16">
        <v>4</v>
      </c>
      <c r="G100" s="16">
        <v>35</v>
      </c>
      <c r="L100" s="16">
        <v>0</v>
      </c>
    </row>
    <row r="101" spans="1:12" x14ac:dyDescent="0.3">
      <c r="A101" s="14" t="s">
        <v>222</v>
      </c>
      <c r="B101" s="14" t="s">
        <v>236</v>
      </c>
      <c r="C101" s="15" t="str">
        <f>VLOOKUP(B101,Roster!$C$2:$D$1048576,2,)</f>
        <v>MID</v>
      </c>
      <c r="D101" s="15" t="str">
        <f>VLOOKUP(A101,Results!$E$2:$N$1048576,10,)</f>
        <v>Win</v>
      </c>
      <c r="E101" s="15">
        <v>15</v>
      </c>
      <c r="F101" s="16">
        <v>4</v>
      </c>
      <c r="G101" s="16">
        <v>35</v>
      </c>
      <c r="L101" s="16">
        <v>0</v>
      </c>
    </row>
    <row r="102" spans="1:12" x14ac:dyDescent="0.3">
      <c r="A102" s="14" t="s">
        <v>222</v>
      </c>
      <c r="B102" s="14" t="s">
        <v>237</v>
      </c>
      <c r="C102" s="15" t="str">
        <f>VLOOKUP(B102,Roster!$C$2:$D$1048576,2,)</f>
        <v>DEF</v>
      </c>
      <c r="D102" s="15" t="str">
        <f>VLOOKUP(A102,Results!$E$2:$N$1048576,10,)</f>
        <v>Win</v>
      </c>
      <c r="E102" s="15">
        <v>16</v>
      </c>
      <c r="F102" s="16">
        <v>5</v>
      </c>
      <c r="G102" s="16">
        <v>90</v>
      </c>
      <c r="L102" s="16">
        <v>0</v>
      </c>
    </row>
    <row r="103" spans="1:12" x14ac:dyDescent="0.3">
      <c r="A103" s="14" t="s">
        <v>222</v>
      </c>
      <c r="B103" s="14" t="s">
        <v>238</v>
      </c>
      <c r="C103" s="15" t="str">
        <f>VLOOKUP(B103,Roster!$C$2:$D$1048576,2,)</f>
        <v>FWD</v>
      </c>
      <c r="D103" s="15" t="str">
        <f>VLOOKUP(A103,Results!$E$2:$N$1048576,10,)</f>
        <v>Win</v>
      </c>
      <c r="E103" s="15">
        <v>17</v>
      </c>
      <c r="F103" s="16">
        <v>5</v>
      </c>
      <c r="G103" s="16">
        <v>90</v>
      </c>
      <c r="I103" s="16">
        <v>2</v>
      </c>
      <c r="L103" s="16">
        <v>0</v>
      </c>
    </row>
    <row r="104" spans="1:12" x14ac:dyDescent="0.3">
      <c r="A104" s="14" t="s">
        <v>222</v>
      </c>
      <c r="B104" s="14" t="s">
        <v>239</v>
      </c>
      <c r="C104" s="15" t="str">
        <f>VLOOKUP(B104,Roster!$C$2:$D$1048576,2,)</f>
        <v>DEF</v>
      </c>
      <c r="D104" s="15" t="str">
        <f>VLOOKUP(A104,Results!$E$2:$N$1048576,10,)</f>
        <v>Win</v>
      </c>
      <c r="E104" s="15">
        <v>20</v>
      </c>
      <c r="F104" s="16">
        <v>4</v>
      </c>
      <c r="G104" s="16">
        <v>35</v>
      </c>
      <c r="J104" s="16">
        <v>1</v>
      </c>
      <c r="L104" s="16">
        <v>0</v>
      </c>
    </row>
    <row r="105" spans="1:12" x14ac:dyDescent="0.3">
      <c r="A105" s="14" t="s">
        <v>222</v>
      </c>
      <c r="B105" s="14" t="s">
        <v>240</v>
      </c>
      <c r="C105" s="15" t="str">
        <f>VLOOKUP(B105,Roster!$C$2:$D$1048576,2,)</f>
        <v>DEF</v>
      </c>
      <c r="D105" s="15" t="str">
        <f>VLOOKUP(A105,Results!$E$2:$N$1048576,10,)</f>
        <v>Win</v>
      </c>
      <c r="E105" s="15">
        <v>21</v>
      </c>
      <c r="F105" s="16">
        <v>4</v>
      </c>
      <c r="G105" s="16">
        <v>65</v>
      </c>
      <c r="L105" s="16">
        <v>0</v>
      </c>
    </row>
    <row r="106" spans="1:12" x14ac:dyDescent="0.3">
      <c r="A106" s="14" t="s">
        <v>308</v>
      </c>
      <c r="B106" s="14" t="s">
        <v>234</v>
      </c>
      <c r="C106" s="15" t="str">
        <f>VLOOKUP(B106,Roster!$C$2:$D$1048576,2,)</f>
        <v>GK</v>
      </c>
      <c r="D106" s="15" t="str">
        <f>VLOOKUP(A106,Results!$E$2:$N$1048576,10,)</f>
        <v>Lost</v>
      </c>
      <c r="E106" s="15">
        <v>1</v>
      </c>
      <c r="F106" s="16">
        <v>2</v>
      </c>
      <c r="G106" s="16">
        <v>90</v>
      </c>
      <c r="L106" s="16">
        <v>3</v>
      </c>
    </row>
    <row r="107" spans="1:12" x14ac:dyDescent="0.3">
      <c r="A107" s="14" t="s">
        <v>308</v>
      </c>
      <c r="B107" s="14" t="s">
        <v>240</v>
      </c>
      <c r="C107" s="15" t="str">
        <f>VLOOKUP(B107,Roster!$C$2:$D$1048576,2,)</f>
        <v>DEF</v>
      </c>
      <c r="D107" s="15" t="str">
        <f>VLOOKUP(A107,Results!$E$2:$N$1048576,10,)</f>
        <v>Lost</v>
      </c>
      <c r="E107" s="15">
        <v>2</v>
      </c>
      <c r="F107" s="16">
        <v>2</v>
      </c>
      <c r="G107" s="16">
        <v>45</v>
      </c>
      <c r="L107" s="16">
        <v>0</v>
      </c>
    </row>
    <row r="108" spans="1:12" x14ac:dyDescent="0.3">
      <c r="A108" s="14" t="s">
        <v>308</v>
      </c>
      <c r="B108" s="14" t="s">
        <v>225</v>
      </c>
      <c r="C108" s="15" t="str">
        <f>VLOOKUP(B108,Roster!$C$2:$D$1048576,2,)</f>
        <v>DEF</v>
      </c>
      <c r="D108" s="15" t="str">
        <f>VLOOKUP(A108,Results!$E$2:$N$1048576,10,)</f>
        <v>Lost</v>
      </c>
      <c r="E108" s="15">
        <v>3</v>
      </c>
      <c r="F108" s="16">
        <v>3</v>
      </c>
      <c r="G108" s="16">
        <v>55</v>
      </c>
      <c r="L108" s="16">
        <v>0</v>
      </c>
    </row>
    <row r="109" spans="1:12" x14ac:dyDescent="0.3">
      <c r="A109" s="14" t="s">
        <v>308</v>
      </c>
      <c r="B109" s="14" t="s">
        <v>226</v>
      </c>
      <c r="C109" s="15" t="str">
        <f>VLOOKUP(B109,Roster!$C$2:$D$1048576,2,)</f>
        <v>DEF</v>
      </c>
      <c r="D109" s="15" t="str">
        <f>VLOOKUP(A109,Results!$E$2:$N$1048576,10,)</f>
        <v>Lost</v>
      </c>
      <c r="E109" s="15">
        <v>4</v>
      </c>
      <c r="F109" s="16">
        <v>2</v>
      </c>
      <c r="G109" s="16">
        <v>90</v>
      </c>
      <c r="J109" s="16">
        <v>1</v>
      </c>
      <c r="L109" s="16">
        <v>3</v>
      </c>
    </row>
    <row r="110" spans="1:12" x14ac:dyDescent="0.3">
      <c r="A110" s="14" t="s">
        <v>308</v>
      </c>
      <c r="B110" s="14" t="s">
        <v>227</v>
      </c>
      <c r="C110" s="15" t="str">
        <f>VLOOKUP(B110,Roster!$C$2:$D$1048576,2,)</f>
        <v>MID</v>
      </c>
      <c r="D110" s="15" t="str">
        <f>VLOOKUP(A110,Results!$E$2:$N$1048576,10,)</f>
        <v>Lost</v>
      </c>
      <c r="E110" s="15">
        <v>5</v>
      </c>
      <c r="F110" s="16">
        <v>2</v>
      </c>
      <c r="G110" s="16">
        <v>45</v>
      </c>
      <c r="L110" s="16">
        <v>3</v>
      </c>
    </row>
    <row r="111" spans="1:12" x14ac:dyDescent="0.3">
      <c r="A111" s="14" t="s">
        <v>308</v>
      </c>
      <c r="B111" s="14" t="s">
        <v>228</v>
      </c>
      <c r="C111" s="15" t="str">
        <f>VLOOKUP(B111,Roster!$C$2:$D$1048576,2,)</f>
        <v>MID</v>
      </c>
      <c r="D111" s="15" t="str">
        <f>VLOOKUP(A111,Results!$E$2:$N$1048576,10,)</f>
        <v>Lost</v>
      </c>
      <c r="E111" s="15">
        <v>6</v>
      </c>
      <c r="F111" s="16">
        <v>3</v>
      </c>
      <c r="G111" s="16">
        <v>45</v>
      </c>
      <c r="L111" s="16">
        <v>0</v>
      </c>
    </row>
    <row r="112" spans="1:12" x14ac:dyDescent="0.3">
      <c r="A112" s="14" t="s">
        <v>308</v>
      </c>
      <c r="B112" s="14" t="s">
        <v>309</v>
      </c>
      <c r="C112" s="15" t="str">
        <f>VLOOKUP(B112,Roster!$C$2:$D$1048576,2,)</f>
        <v>MID</v>
      </c>
      <c r="D112" s="15" t="str">
        <f>VLOOKUP(A112,Results!$E$2:$N$1048576,10,)</f>
        <v>Lost</v>
      </c>
      <c r="E112" s="15">
        <v>7</v>
      </c>
      <c r="F112" s="16">
        <v>2</v>
      </c>
      <c r="G112" s="16">
        <v>25</v>
      </c>
      <c r="L112" s="16">
        <v>0</v>
      </c>
    </row>
    <row r="113" spans="1:12" x14ac:dyDescent="0.3">
      <c r="A113" s="14" t="s">
        <v>308</v>
      </c>
      <c r="B113" s="14" t="s">
        <v>249</v>
      </c>
      <c r="C113" s="15" t="str">
        <f>VLOOKUP(B113,Roster!$C$2:$D$1048576,2,)</f>
        <v>MID</v>
      </c>
      <c r="D113" s="15" t="str">
        <f>VLOOKUP(A113,Results!$E$2:$N$1048576,10,)</f>
        <v>Lost</v>
      </c>
      <c r="E113" s="15">
        <v>8</v>
      </c>
      <c r="F113" s="16">
        <v>3</v>
      </c>
      <c r="G113" s="16">
        <v>75</v>
      </c>
      <c r="L113" s="16">
        <v>3</v>
      </c>
    </row>
    <row r="114" spans="1:12" x14ac:dyDescent="0.3">
      <c r="A114" s="14" t="s">
        <v>308</v>
      </c>
      <c r="B114" s="14" t="s">
        <v>238</v>
      </c>
      <c r="C114" s="15" t="str">
        <f>VLOOKUP(B114,Roster!$C$2:$D$1048576,2,)</f>
        <v>FWD</v>
      </c>
      <c r="D114" s="15" t="str">
        <f>VLOOKUP(A114,Results!$E$2:$N$1048576,10,)</f>
        <v>Lost</v>
      </c>
      <c r="E114" s="15">
        <v>9</v>
      </c>
      <c r="F114" s="16">
        <v>2</v>
      </c>
      <c r="G114" s="16">
        <v>90</v>
      </c>
      <c r="L114" s="16">
        <v>3</v>
      </c>
    </row>
    <row r="115" spans="1:12" x14ac:dyDescent="0.3">
      <c r="A115" s="14" t="s">
        <v>308</v>
      </c>
      <c r="B115" s="14" t="s">
        <v>232</v>
      </c>
      <c r="C115" s="15" t="str">
        <f>VLOOKUP(B115,Roster!$C$2:$D$1048576,2,)</f>
        <v>MID</v>
      </c>
      <c r="D115" s="15" t="str">
        <f>VLOOKUP(A115,Results!$E$2:$N$1048576,10,)</f>
        <v>Lost</v>
      </c>
      <c r="E115" s="15">
        <v>10</v>
      </c>
      <c r="F115" s="16">
        <v>2</v>
      </c>
      <c r="G115" s="16">
        <v>55</v>
      </c>
      <c r="J115" s="16">
        <v>1</v>
      </c>
      <c r="L115" s="16">
        <v>3</v>
      </c>
    </row>
    <row r="116" spans="1:12" x14ac:dyDescent="0.3">
      <c r="A116" s="14" t="s">
        <v>308</v>
      </c>
      <c r="B116" s="14" t="s">
        <v>233</v>
      </c>
      <c r="C116" s="15" t="str">
        <f>VLOOKUP(B116,Roster!$C$2:$D$1048576,2,)</f>
        <v>FWD</v>
      </c>
      <c r="D116" s="15" t="str">
        <f>VLOOKUP(A116,Results!$E$2:$N$1048576,10,)</f>
        <v>Lost</v>
      </c>
      <c r="E116" s="15">
        <v>11</v>
      </c>
      <c r="F116" s="16">
        <v>2</v>
      </c>
      <c r="G116" s="16">
        <v>90</v>
      </c>
      <c r="L116" s="16">
        <v>3</v>
      </c>
    </row>
    <row r="117" spans="1:12" x14ac:dyDescent="0.3">
      <c r="A117" s="14" t="s">
        <v>308</v>
      </c>
      <c r="B117" s="14" t="s">
        <v>235</v>
      </c>
      <c r="C117" s="15" t="str">
        <f>VLOOKUP(B117,Roster!$C$2:$D$1048576,2,)</f>
        <v>DEF</v>
      </c>
      <c r="D117" s="15" t="str">
        <f>VLOOKUP(A117,Results!$E$2:$N$1048576,10,)</f>
        <v>Lost</v>
      </c>
      <c r="E117" s="15">
        <v>14</v>
      </c>
      <c r="F117" s="16">
        <v>3</v>
      </c>
      <c r="G117" s="16">
        <v>90</v>
      </c>
      <c r="J117" s="16">
        <v>1</v>
      </c>
      <c r="L117" s="16">
        <v>3</v>
      </c>
    </row>
    <row r="118" spans="1:12" x14ac:dyDescent="0.3">
      <c r="A118" s="14" t="s">
        <v>308</v>
      </c>
      <c r="B118" s="14" t="s">
        <v>310</v>
      </c>
      <c r="C118" s="15" t="str">
        <f>VLOOKUP(B118,Roster!$C$2:$D$1048576,2,)</f>
        <v>DEF</v>
      </c>
      <c r="D118" s="15" t="str">
        <f>VLOOKUP(A118,Results!$E$2:$N$1048576,10,)</f>
        <v>Lost</v>
      </c>
      <c r="E118" s="15">
        <v>15</v>
      </c>
      <c r="F118" s="16">
        <v>2</v>
      </c>
      <c r="G118" s="16">
        <v>5</v>
      </c>
      <c r="L118" s="16">
        <v>0</v>
      </c>
    </row>
    <row r="119" spans="1:12" x14ac:dyDescent="0.3">
      <c r="A119" s="14" t="s">
        <v>308</v>
      </c>
      <c r="B119" s="14" t="s">
        <v>272</v>
      </c>
      <c r="C119" s="15" t="str">
        <f>VLOOKUP(B119,Roster!$C$2:$D$1048576,2,)</f>
        <v>DEF</v>
      </c>
      <c r="D119" s="15" t="str">
        <f>VLOOKUP(A119,Results!$E$2:$N$1048576,10,)</f>
        <v>Lost</v>
      </c>
      <c r="E119" s="15">
        <v>16</v>
      </c>
      <c r="F119" s="16">
        <v>2</v>
      </c>
      <c r="G119" s="16">
        <v>45</v>
      </c>
      <c r="L119" s="16">
        <v>3</v>
      </c>
    </row>
    <row r="120" spans="1:12" x14ac:dyDescent="0.3">
      <c r="A120" s="14" t="s">
        <v>308</v>
      </c>
      <c r="B120" s="14" t="s">
        <v>279</v>
      </c>
      <c r="C120" s="15" t="str">
        <f>VLOOKUP(B120,Roster!$C$2:$D$1048576,2,)</f>
        <v>FWD</v>
      </c>
      <c r="D120" s="15" t="str">
        <f>VLOOKUP(A120,Results!$E$2:$N$1048576,10,)</f>
        <v>Lost</v>
      </c>
      <c r="E120" s="15">
        <v>17</v>
      </c>
      <c r="F120" s="16">
        <v>3</v>
      </c>
      <c r="G120" s="16">
        <v>15</v>
      </c>
      <c r="L120" s="16">
        <v>0</v>
      </c>
    </row>
    <row r="121" spans="1:12" x14ac:dyDescent="0.3">
      <c r="A121" s="14" t="s">
        <v>308</v>
      </c>
      <c r="B121" s="14" t="s">
        <v>260</v>
      </c>
      <c r="C121" s="15" t="str">
        <f>VLOOKUP(B121,Roster!$C$2:$D$1048576,2,)</f>
        <v>MID</v>
      </c>
      <c r="D121" s="15" t="str">
        <f>VLOOKUP(A121,Results!$E$2:$N$1048576,10,)</f>
        <v>Lost</v>
      </c>
      <c r="E121" s="15">
        <v>18</v>
      </c>
      <c r="F121" s="16">
        <v>3</v>
      </c>
      <c r="G121" s="16">
        <v>90</v>
      </c>
      <c r="L121" s="16">
        <v>3</v>
      </c>
    </row>
    <row r="122" spans="1:12" x14ac:dyDescent="0.3">
      <c r="A122" s="14" t="s">
        <v>308</v>
      </c>
      <c r="B122" s="14" t="s">
        <v>224</v>
      </c>
      <c r="C122" s="15" t="str">
        <f>VLOOKUP(B122,Roster!$C$2:$D$1048576,2,)</f>
        <v>DEF</v>
      </c>
      <c r="D122" s="15" t="str">
        <f>VLOOKUP(A122,Results!$E$2:$N$1048576,10,)</f>
        <v>Lost</v>
      </c>
      <c r="E122" s="15">
        <v>19</v>
      </c>
      <c r="F122" s="16">
        <v>2</v>
      </c>
      <c r="G122" s="16">
        <v>30</v>
      </c>
      <c r="L122" s="16">
        <v>3</v>
      </c>
    </row>
    <row r="123" spans="1:12" x14ac:dyDescent="0.3">
      <c r="A123" s="14" t="s">
        <v>320</v>
      </c>
      <c r="B123" s="14" t="s">
        <v>234</v>
      </c>
      <c r="C123" s="15" t="str">
        <f>VLOOKUP(B123,Roster!$C$2:$D$1048576,2,)</f>
        <v>GK</v>
      </c>
      <c r="D123" s="15" t="str">
        <f>VLOOKUP(A123,Results!$E$2:$N$1048576,10,)</f>
        <v>Win</v>
      </c>
      <c r="E123" s="15">
        <v>1</v>
      </c>
      <c r="F123" s="16">
        <v>5</v>
      </c>
      <c r="G123" s="16">
        <v>80</v>
      </c>
      <c r="L123" s="16">
        <v>0</v>
      </c>
    </row>
    <row r="124" spans="1:12" x14ac:dyDescent="0.3">
      <c r="A124" s="14" t="s">
        <v>320</v>
      </c>
      <c r="B124" s="14" t="s">
        <v>240</v>
      </c>
      <c r="C124" s="15" t="str">
        <f>VLOOKUP(B124,Roster!$C$2:$D$1048576,2,)</f>
        <v>DEF</v>
      </c>
      <c r="D124" s="15" t="str">
        <f>VLOOKUP(A124,Results!$E$2:$N$1048576,10,)</f>
        <v>Win</v>
      </c>
      <c r="E124" s="15">
        <v>2</v>
      </c>
      <c r="F124" s="16">
        <v>5</v>
      </c>
      <c r="G124" s="16">
        <v>90</v>
      </c>
      <c r="L124" s="16">
        <v>0</v>
      </c>
    </row>
    <row r="125" spans="1:12" x14ac:dyDescent="0.3">
      <c r="A125" s="14" t="s">
        <v>320</v>
      </c>
      <c r="B125" s="14" t="s">
        <v>225</v>
      </c>
      <c r="C125" s="15" t="str">
        <f>VLOOKUP(B125,Roster!$C$2:$D$1048576,2,)</f>
        <v>DEF</v>
      </c>
      <c r="D125" s="15" t="str">
        <f>VLOOKUP(A125,Results!$E$2:$N$1048576,10,)</f>
        <v>Win</v>
      </c>
      <c r="E125" s="15">
        <v>3</v>
      </c>
      <c r="F125" s="16">
        <v>4</v>
      </c>
      <c r="G125" s="16">
        <v>45</v>
      </c>
      <c r="L125" s="16">
        <v>0</v>
      </c>
    </row>
    <row r="126" spans="1:12" x14ac:dyDescent="0.3">
      <c r="A126" s="14" t="s">
        <v>320</v>
      </c>
      <c r="B126" s="14" t="s">
        <v>226</v>
      </c>
      <c r="C126" s="15" t="str">
        <f>VLOOKUP(B126,Roster!$C$2:$D$1048576,2,)</f>
        <v>DEF</v>
      </c>
      <c r="D126" s="15" t="str">
        <f>VLOOKUP(A126,Results!$E$2:$N$1048576,10,)</f>
        <v>Win</v>
      </c>
      <c r="E126" s="15">
        <v>4</v>
      </c>
      <c r="F126" s="16">
        <v>4</v>
      </c>
      <c r="G126" s="16">
        <v>90</v>
      </c>
      <c r="L126" s="16">
        <v>0</v>
      </c>
    </row>
    <row r="127" spans="1:12" x14ac:dyDescent="0.3">
      <c r="A127" s="14" t="s">
        <v>320</v>
      </c>
      <c r="B127" s="14" t="s">
        <v>246</v>
      </c>
      <c r="C127" s="15" t="str">
        <f>VLOOKUP(B127,Roster!$C$2:$D$1048576,2,)</f>
        <v>MID</v>
      </c>
      <c r="D127" s="15" t="str">
        <f>VLOOKUP(A127,Results!$E$2:$N$1048576,10,)</f>
        <v>Win</v>
      </c>
      <c r="E127" s="15">
        <v>5</v>
      </c>
      <c r="F127" s="16">
        <v>5</v>
      </c>
      <c r="G127" s="16">
        <v>90</v>
      </c>
      <c r="L127" s="16">
        <v>0</v>
      </c>
    </row>
    <row r="128" spans="1:12" x14ac:dyDescent="0.3">
      <c r="A128" s="14" t="s">
        <v>320</v>
      </c>
      <c r="B128" s="14" t="s">
        <v>249</v>
      </c>
      <c r="C128" s="15" t="str">
        <f>VLOOKUP(B128,Roster!$C$2:$D$1048576,2,)</f>
        <v>MID</v>
      </c>
      <c r="D128" s="15" t="str">
        <f>VLOOKUP(A128,Results!$E$2:$N$1048576,10,)</f>
        <v>Win</v>
      </c>
      <c r="E128" s="15">
        <v>6</v>
      </c>
      <c r="F128" s="16">
        <v>4</v>
      </c>
      <c r="G128" s="16">
        <v>55</v>
      </c>
      <c r="L128" s="16">
        <v>0</v>
      </c>
    </row>
    <row r="129" spans="1:12" x14ac:dyDescent="0.3">
      <c r="A129" s="14" t="s">
        <v>320</v>
      </c>
      <c r="B129" s="14" t="s">
        <v>248</v>
      </c>
      <c r="C129" s="15" t="str">
        <f>VLOOKUP(B129,Roster!$C$2:$D$1048576,2,)</f>
        <v>FWD</v>
      </c>
      <c r="D129" s="15" t="str">
        <f>VLOOKUP(A129,Results!$E$2:$N$1048576,10,)</f>
        <v>Win</v>
      </c>
      <c r="E129" s="15">
        <v>7</v>
      </c>
      <c r="F129" s="16">
        <v>5</v>
      </c>
      <c r="G129" s="16">
        <v>45</v>
      </c>
      <c r="L129" s="16">
        <v>0</v>
      </c>
    </row>
    <row r="130" spans="1:12" x14ac:dyDescent="0.3">
      <c r="A130" s="14" t="s">
        <v>320</v>
      </c>
      <c r="B130" s="14" t="s">
        <v>309</v>
      </c>
      <c r="C130" s="15" t="str">
        <f>VLOOKUP(B130,Roster!$C$2:$D$1048576,2,)</f>
        <v>MID</v>
      </c>
      <c r="D130" s="15" t="str">
        <f>VLOOKUP(A130,Results!$E$2:$N$1048576,10,)</f>
        <v>Win</v>
      </c>
      <c r="E130" s="15">
        <v>8</v>
      </c>
      <c r="F130" s="16">
        <v>4</v>
      </c>
      <c r="G130" s="16">
        <v>80</v>
      </c>
      <c r="L130" s="16">
        <v>0</v>
      </c>
    </row>
    <row r="131" spans="1:12" x14ac:dyDescent="0.3">
      <c r="A131" s="14" t="s">
        <v>320</v>
      </c>
      <c r="B131" s="14" t="s">
        <v>279</v>
      </c>
      <c r="C131" s="15" t="str">
        <f>VLOOKUP(B131,Roster!$C$2:$D$1048576,2,)</f>
        <v>FWD</v>
      </c>
      <c r="D131" s="15" t="str">
        <f>VLOOKUP(A131,Results!$E$2:$N$1048576,10,)</f>
        <v>Win</v>
      </c>
      <c r="E131" s="15">
        <v>9</v>
      </c>
      <c r="F131" s="16">
        <v>4</v>
      </c>
      <c r="G131" s="16">
        <v>45</v>
      </c>
      <c r="L131" s="16">
        <v>0</v>
      </c>
    </row>
    <row r="132" spans="1:12" x14ac:dyDescent="0.3">
      <c r="A132" s="14" t="s">
        <v>320</v>
      </c>
      <c r="B132" s="14" t="s">
        <v>230</v>
      </c>
      <c r="C132" s="15" t="str">
        <f>VLOOKUP(B132,Roster!$C$2:$D$1048576,2,)</f>
        <v>MID</v>
      </c>
      <c r="D132" s="15" t="str">
        <f>VLOOKUP(A132,Results!$E$2:$N$1048576,10,)</f>
        <v>Win</v>
      </c>
      <c r="E132" s="15">
        <v>10</v>
      </c>
      <c r="F132" s="16">
        <v>5</v>
      </c>
      <c r="G132" s="16">
        <v>90</v>
      </c>
      <c r="H132" s="16">
        <v>1</v>
      </c>
      <c r="J132" s="16">
        <v>1</v>
      </c>
      <c r="L132" s="16">
        <v>0</v>
      </c>
    </row>
    <row r="133" spans="1:12" x14ac:dyDescent="0.3">
      <c r="A133" s="14" t="s">
        <v>320</v>
      </c>
      <c r="B133" s="14" t="s">
        <v>233</v>
      </c>
      <c r="C133" s="15" t="str">
        <f>VLOOKUP(B133,Roster!$C$2:$D$1048576,2,)</f>
        <v>FWD</v>
      </c>
      <c r="D133" s="15" t="str">
        <f>VLOOKUP(A133,Results!$E$2:$N$1048576,10,)</f>
        <v>Win</v>
      </c>
      <c r="E133" s="15">
        <v>11</v>
      </c>
      <c r="F133" s="16">
        <v>4</v>
      </c>
      <c r="G133" s="16">
        <v>45</v>
      </c>
      <c r="H133" s="16">
        <v>1</v>
      </c>
      <c r="I133" s="16">
        <v>1</v>
      </c>
      <c r="L133" s="16">
        <v>0</v>
      </c>
    </row>
    <row r="134" spans="1:12" x14ac:dyDescent="0.3">
      <c r="A134" s="14" t="s">
        <v>320</v>
      </c>
      <c r="B134" s="14" t="s">
        <v>293</v>
      </c>
      <c r="C134" s="15" t="str">
        <f>VLOOKUP(B134,Roster!$C$2:$D$1048576,2,)</f>
        <v>GK</v>
      </c>
      <c r="D134" s="15" t="str">
        <f>VLOOKUP(A134,Results!$E$2:$N$1048576,10,)</f>
        <v>Win</v>
      </c>
      <c r="E134" s="15">
        <v>12</v>
      </c>
      <c r="F134" s="16">
        <v>4</v>
      </c>
      <c r="G134" s="16">
        <v>10</v>
      </c>
      <c r="L134" s="16">
        <v>0</v>
      </c>
    </row>
    <row r="135" spans="1:12" x14ac:dyDescent="0.3">
      <c r="A135" s="14" t="s">
        <v>320</v>
      </c>
      <c r="B135" s="14" t="s">
        <v>235</v>
      </c>
      <c r="C135" s="15" t="str">
        <f>VLOOKUP(B135,Roster!$C$2:$D$1048576,2,)</f>
        <v>DEF</v>
      </c>
      <c r="D135" s="15" t="str">
        <f>VLOOKUP(A135,Results!$E$2:$N$1048576,10,)</f>
        <v>Win</v>
      </c>
      <c r="E135" s="15">
        <v>14</v>
      </c>
      <c r="F135" s="16">
        <v>5</v>
      </c>
      <c r="G135" s="16">
        <v>72</v>
      </c>
      <c r="J135" s="16">
        <v>1</v>
      </c>
      <c r="L135" s="16">
        <v>0</v>
      </c>
    </row>
    <row r="136" spans="1:12" x14ac:dyDescent="0.3">
      <c r="A136" s="14" t="s">
        <v>320</v>
      </c>
      <c r="B136" s="14" t="s">
        <v>250</v>
      </c>
      <c r="C136" s="15" t="str">
        <f>VLOOKUP(B136,Roster!$C$2:$D$1048576,2,)</f>
        <v>FWD</v>
      </c>
      <c r="D136" s="15" t="str">
        <f>VLOOKUP(A136,Results!$E$2:$N$1048576,10,)</f>
        <v>Win</v>
      </c>
      <c r="E136" s="15">
        <v>15</v>
      </c>
      <c r="F136" s="16">
        <v>4</v>
      </c>
      <c r="G136" s="16">
        <v>35</v>
      </c>
      <c r="H136" s="16">
        <v>1</v>
      </c>
      <c r="L136" s="16">
        <v>0</v>
      </c>
    </row>
    <row r="137" spans="1:12" x14ac:dyDescent="0.3">
      <c r="A137" s="14" t="s">
        <v>320</v>
      </c>
      <c r="B137" s="14" t="s">
        <v>310</v>
      </c>
      <c r="C137" s="15" t="str">
        <f>VLOOKUP(B137,Roster!$C$2:$D$1048576,2,)</f>
        <v>DEF</v>
      </c>
      <c r="D137" s="15" t="str">
        <f>VLOOKUP(A137,Results!$E$2:$N$1048576,10,)</f>
        <v>Win</v>
      </c>
      <c r="E137" s="15">
        <v>16</v>
      </c>
      <c r="F137" s="16">
        <v>3</v>
      </c>
      <c r="G137" s="16">
        <v>10</v>
      </c>
      <c r="L137" s="16">
        <v>0</v>
      </c>
    </row>
    <row r="138" spans="1:12" x14ac:dyDescent="0.3">
      <c r="A138" s="14" t="s">
        <v>320</v>
      </c>
      <c r="B138" s="14" t="s">
        <v>281</v>
      </c>
      <c r="C138" s="15" t="str">
        <f>VLOOKUP(B138,Roster!$C$2:$D$1048576,2,)</f>
        <v>FWD</v>
      </c>
      <c r="D138" s="15" t="str">
        <f>VLOOKUP(A138,Results!$E$2:$N$1048576,10,)</f>
        <v>Win</v>
      </c>
      <c r="E138" s="15">
        <v>17</v>
      </c>
      <c r="F138" s="16">
        <v>3</v>
      </c>
      <c r="G138" s="16">
        <v>45</v>
      </c>
      <c r="L138" s="16">
        <v>0</v>
      </c>
    </row>
    <row r="139" spans="1:12" x14ac:dyDescent="0.3">
      <c r="A139" s="14" t="s">
        <v>320</v>
      </c>
      <c r="B139" s="14" t="s">
        <v>287</v>
      </c>
      <c r="C139" s="15" t="str">
        <f>VLOOKUP(B139,Roster!$C$2:$D$1048576,2,)</f>
        <v>DEF</v>
      </c>
      <c r="D139" s="15" t="str">
        <f>VLOOKUP(A139,Results!$E$2:$N$1048576,10,)</f>
        <v>Win</v>
      </c>
      <c r="E139" s="15">
        <v>20</v>
      </c>
      <c r="F139" s="16">
        <v>4</v>
      </c>
      <c r="G139" s="16">
        <v>18</v>
      </c>
      <c r="L139" s="16">
        <v>0</v>
      </c>
    </row>
    <row r="140" spans="1:12" x14ac:dyDescent="0.3">
      <c r="A140" s="14" t="s">
        <v>320</v>
      </c>
      <c r="B140" s="14" t="s">
        <v>272</v>
      </c>
      <c r="C140" s="15" t="str">
        <f>VLOOKUP(B140,Roster!$C$2:$D$1048576,2,)</f>
        <v>DEF</v>
      </c>
      <c r="D140" s="15" t="str">
        <f>VLOOKUP(A140,Results!$E$2:$N$1048576,10,)</f>
        <v>Win</v>
      </c>
      <c r="E140" s="15">
        <v>21</v>
      </c>
      <c r="F140" s="16">
        <v>4</v>
      </c>
      <c r="G140" s="16">
        <v>45</v>
      </c>
      <c r="L140" s="16">
        <v>0</v>
      </c>
    </row>
    <row r="141" spans="1:12" x14ac:dyDescent="0.3">
      <c r="A141" s="14" t="s">
        <v>241</v>
      </c>
      <c r="B141" s="14" t="s">
        <v>234</v>
      </c>
      <c r="C141" s="15" t="str">
        <f>VLOOKUP(B141,Roster!$C$2:$D$1048576,2,)</f>
        <v>GK</v>
      </c>
      <c r="D141" s="15" t="str">
        <f>VLOOKUP(A141,Results!$E$2:$N$1048576,10,)</f>
        <v>Lost</v>
      </c>
      <c r="E141" s="15">
        <v>1</v>
      </c>
      <c r="F141" s="16">
        <v>0</v>
      </c>
      <c r="G141" s="16">
        <v>0</v>
      </c>
      <c r="L141" s="16">
        <v>0</v>
      </c>
    </row>
    <row r="142" spans="1:12" x14ac:dyDescent="0.3">
      <c r="A142" s="14" t="s">
        <v>241</v>
      </c>
      <c r="B142" s="14" t="s">
        <v>243</v>
      </c>
      <c r="C142" s="15" t="str">
        <f>VLOOKUP(B142,Roster!$C$2:$D$1048576,2,)</f>
        <v>DEF</v>
      </c>
      <c r="D142" s="15" t="str">
        <f>VLOOKUP(A142,Results!$E$2:$N$1048576,10,)</f>
        <v>Lost</v>
      </c>
      <c r="E142" s="15">
        <v>2</v>
      </c>
      <c r="F142" s="16">
        <v>3</v>
      </c>
      <c r="G142" s="16">
        <v>90</v>
      </c>
      <c r="L142" s="16">
        <v>3</v>
      </c>
    </row>
    <row r="143" spans="1:12" x14ac:dyDescent="0.3">
      <c r="A143" s="14" t="s">
        <v>241</v>
      </c>
      <c r="B143" s="14" t="s">
        <v>244</v>
      </c>
      <c r="C143" s="15" t="str">
        <f>VLOOKUP(B143,Roster!$C$2:$D$1048576,2,)</f>
        <v>DEF</v>
      </c>
      <c r="D143" s="15" t="str">
        <f>VLOOKUP(A143,Results!$E$2:$N$1048576,10,)</f>
        <v>Lost</v>
      </c>
      <c r="E143" s="15">
        <v>3</v>
      </c>
      <c r="F143" s="16">
        <v>3</v>
      </c>
      <c r="G143" s="16">
        <v>90</v>
      </c>
      <c r="L143" s="16">
        <v>3</v>
      </c>
    </row>
    <row r="144" spans="1:12" x14ac:dyDescent="0.3">
      <c r="A144" s="14" t="s">
        <v>241</v>
      </c>
      <c r="B144" s="14" t="s">
        <v>245</v>
      </c>
      <c r="C144" s="15" t="str">
        <f>VLOOKUP(B144,Roster!$C$2:$D$1048576,2,)</f>
        <v>DEF</v>
      </c>
      <c r="D144" s="15" t="str">
        <f>VLOOKUP(A144,Results!$E$2:$N$1048576,10,)</f>
        <v>Lost</v>
      </c>
      <c r="E144" s="15">
        <v>4</v>
      </c>
      <c r="F144" s="16">
        <v>3</v>
      </c>
      <c r="G144" s="16">
        <v>90</v>
      </c>
      <c r="L144" s="16">
        <v>3</v>
      </c>
    </row>
    <row r="145" spans="1:15" x14ac:dyDescent="0.3">
      <c r="A145" s="14" t="s">
        <v>241</v>
      </c>
      <c r="B145" s="14" t="s">
        <v>246</v>
      </c>
      <c r="C145" s="15" t="str">
        <f>VLOOKUP(B145,Roster!$C$2:$D$1048576,2,)</f>
        <v>MID</v>
      </c>
      <c r="D145" s="15" t="str">
        <f>VLOOKUP(A145,Results!$E$2:$N$1048576,10,)</f>
        <v>Lost</v>
      </c>
      <c r="E145" s="15">
        <v>5</v>
      </c>
      <c r="F145" s="16">
        <v>3</v>
      </c>
      <c r="G145" s="16">
        <v>45</v>
      </c>
      <c r="L145" s="16">
        <v>1</v>
      </c>
    </row>
    <row r="146" spans="1:15" x14ac:dyDescent="0.3">
      <c r="A146" s="14" t="s">
        <v>241</v>
      </c>
      <c r="B146" s="14" t="s">
        <v>247</v>
      </c>
      <c r="C146" s="15" t="str">
        <f>VLOOKUP(B146,Roster!$C$2:$D$1048576,2,)</f>
        <v>DEF</v>
      </c>
      <c r="D146" s="15" t="str">
        <f>VLOOKUP(A146,Results!$E$2:$N$1048576,10,)</f>
        <v>Lost</v>
      </c>
      <c r="E146" s="15">
        <v>6</v>
      </c>
      <c r="F146" s="16">
        <v>3</v>
      </c>
      <c r="G146" s="16">
        <v>45</v>
      </c>
      <c r="L146" s="16">
        <v>2</v>
      </c>
    </row>
    <row r="147" spans="1:15" x14ac:dyDescent="0.3">
      <c r="A147" s="14" t="s">
        <v>241</v>
      </c>
      <c r="B147" s="14" t="s">
        <v>248</v>
      </c>
      <c r="C147" s="15" t="str">
        <f>VLOOKUP(B147,Roster!$C$2:$D$1048576,2,)</f>
        <v>FWD</v>
      </c>
      <c r="D147" s="15" t="str">
        <f>VLOOKUP(A147,Results!$E$2:$N$1048576,10,)</f>
        <v>Lost</v>
      </c>
      <c r="E147" s="15">
        <v>7</v>
      </c>
      <c r="F147" s="16">
        <v>3</v>
      </c>
      <c r="G147" s="16">
        <v>90</v>
      </c>
      <c r="L147" s="16">
        <v>3</v>
      </c>
    </row>
    <row r="148" spans="1:15" x14ac:dyDescent="0.3">
      <c r="A148" s="14" t="s">
        <v>241</v>
      </c>
      <c r="B148" s="14" t="s">
        <v>249</v>
      </c>
      <c r="C148" s="15" t="str">
        <f>VLOOKUP(B148,Roster!$C$2:$D$1048576,2,)</f>
        <v>MID</v>
      </c>
      <c r="D148" s="15" t="str">
        <f>VLOOKUP(A148,Results!$E$2:$N$1048576,10,)</f>
        <v>Lost</v>
      </c>
      <c r="E148" s="15">
        <v>8</v>
      </c>
      <c r="F148" s="16">
        <v>4</v>
      </c>
      <c r="G148" s="16">
        <v>90</v>
      </c>
      <c r="L148" s="16">
        <v>3</v>
      </c>
    </row>
    <row r="149" spans="1:15" x14ac:dyDescent="0.3">
      <c r="A149" s="14" t="s">
        <v>241</v>
      </c>
      <c r="B149" s="14" t="s">
        <v>250</v>
      </c>
      <c r="C149" s="15" t="str">
        <f>VLOOKUP(B149,Roster!$C$2:$D$1048576,2,)</f>
        <v>FWD</v>
      </c>
      <c r="D149" s="15" t="str">
        <f>VLOOKUP(A149,Results!$E$2:$N$1048576,10,)</f>
        <v>Lost</v>
      </c>
      <c r="E149" s="15">
        <v>9</v>
      </c>
      <c r="F149" s="16">
        <v>3</v>
      </c>
      <c r="G149" s="16">
        <v>90</v>
      </c>
      <c r="L149" s="16">
        <v>3</v>
      </c>
    </row>
    <row r="150" spans="1:15" x14ac:dyDescent="0.3">
      <c r="A150" s="14" t="s">
        <v>241</v>
      </c>
      <c r="B150" s="14" t="s">
        <v>251</v>
      </c>
      <c r="C150" s="15" t="str">
        <f>VLOOKUP(B150,Roster!$C$2:$D$1048576,2,)</f>
        <v>MID</v>
      </c>
      <c r="D150" s="15" t="str">
        <f>VLOOKUP(A150,Results!$E$2:$N$1048576,10,)</f>
        <v>Lost</v>
      </c>
      <c r="E150" s="15">
        <v>10</v>
      </c>
      <c r="F150" s="16">
        <v>3</v>
      </c>
      <c r="G150" s="16">
        <v>45</v>
      </c>
      <c r="L150" s="16">
        <v>2</v>
      </c>
    </row>
    <row r="151" spans="1:15" x14ac:dyDescent="0.3">
      <c r="A151" s="14" t="s">
        <v>241</v>
      </c>
      <c r="B151" s="14" t="s">
        <v>252</v>
      </c>
      <c r="C151" s="15" t="str">
        <f>VLOOKUP(B151,Roster!$C$2:$D$1048576,2,)</f>
        <v>FWD</v>
      </c>
      <c r="D151" s="15" t="str">
        <f>VLOOKUP(A151,Results!$E$2:$N$1048576,10,)</f>
        <v>Lost</v>
      </c>
      <c r="E151" s="15">
        <v>11</v>
      </c>
      <c r="F151" s="16">
        <v>2</v>
      </c>
      <c r="G151" s="16">
        <v>45</v>
      </c>
      <c r="L151" s="16">
        <v>2</v>
      </c>
    </row>
    <row r="152" spans="1:15" x14ac:dyDescent="0.3">
      <c r="A152" s="14" t="s">
        <v>241</v>
      </c>
      <c r="B152" s="14" t="s">
        <v>253</v>
      </c>
      <c r="C152" s="15" t="str">
        <f>VLOOKUP(B152,Roster!$C$2:$D$1048576,2,)</f>
        <v>MID</v>
      </c>
      <c r="D152" s="15" t="str">
        <f>VLOOKUP(A152,Results!$E$2:$N$1048576,10,)</f>
        <v>Lost</v>
      </c>
      <c r="E152" s="15">
        <v>17</v>
      </c>
      <c r="F152" s="16">
        <v>3</v>
      </c>
      <c r="G152" s="16">
        <v>60</v>
      </c>
      <c r="L152" s="16">
        <v>3</v>
      </c>
    </row>
    <row r="153" spans="1:15" x14ac:dyDescent="0.3">
      <c r="A153" s="14" t="s">
        <v>241</v>
      </c>
      <c r="B153" s="14" t="s">
        <v>254</v>
      </c>
      <c r="C153" s="15" t="str">
        <f>VLOOKUP(B153,Roster!$C$2:$D$1048576,2,)</f>
        <v>DEF</v>
      </c>
      <c r="D153" s="15" t="str">
        <f>VLOOKUP(A153,Results!$E$2:$N$1048576,10,)</f>
        <v>Lost</v>
      </c>
      <c r="E153" s="15">
        <v>20</v>
      </c>
      <c r="F153" s="16">
        <v>3</v>
      </c>
      <c r="G153" s="16">
        <v>90</v>
      </c>
      <c r="L153" s="16">
        <v>3</v>
      </c>
    </row>
    <row r="154" spans="1:15" x14ac:dyDescent="0.3">
      <c r="A154" s="14" t="s">
        <v>241</v>
      </c>
      <c r="B154" s="14" t="s">
        <v>255</v>
      </c>
      <c r="C154" s="15" t="str">
        <f>VLOOKUP(B154,Roster!$C$2:$D$1048576,2,)</f>
        <v>DEF</v>
      </c>
      <c r="D154" s="15" t="str">
        <f>VLOOKUP(A154,Results!$E$2:$N$1048576,10,)</f>
        <v>Lost</v>
      </c>
      <c r="E154" s="15">
        <v>21</v>
      </c>
      <c r="F154" s="16">
        <v>3</v>
      </c>
      <c r="G154" s="16">
        <v>45</v>
      </c>
      <c r="L154" s="16">
        <v>1</v>
      </c>
    </row>
    <row r="155" spans="1:15" x14ac:dyDescent="0.3">
      <c r="A155" s="14" t="s">
        <v>241</v>
      </c>
      <c r="B155" s="14" t="s">
        <v>256</v>
      </c>
      <c r="C155" s="15" t="str">
        <f>VLOOKUP(B155,Roster!$C$2:$D$1048576,2,)</f>
        <v>FWD</v>
      </c>
      <c r="D155" s="15" t="str">
        <f>VLOOKUP(A155,Results!$E$2:$N$1048576,10,)</f>
        <v>Lost</v>
      </c>
      <c r="E155" s="15">
        <v>23</v>
      </c>
      <c r="F155" s="16">
        <v>2</v>
      </c>
      <c r="G155" s="16">
        <v>25</v>
      </c>
      <c r="L155" s="16">
        <v>1</v>
      </c>
    </row>
    <row r="156" spans="1:15" x14ac:dyDescent="0.3">
      <c r="A156" s="14" t="s">
        <v>241</v>
      </c>
      <c r="B156" s="14" t="s">
        <v>400</v>
      </c>
      <c r="C156" s="15" t="str">
        <f>VLOOKUP(B156,Roster!$C$2:$D$1048576,2,)</f>
        <v>MID</v>
      </c>
      <c r="D156" s="15" t="str">
        <f>VLOOKUP(A156,Results!$E$2:$N$1048576,10,)</f>
        <v>Lost</v>
      </c>
      <c r="E156" s="15">
        <v>24</v>
      </c>
      <c r="F156" s="16">
        <v>2</v>
      </c>
      <c r="G156" s="16">
        <v>5</v>
      </c>
      <c r="L156" s="16">
        <v>2</v>
      </c>
    </row>
    <row r="157" spans="1:15" x14ac:dyDescent="0.3">
      <c r="A157" s="14" t="s">
        <v>221</v>
      </c>
      <c r="B157" s="14" t="s">
        <v>223</v>
      </c>
      <c r="C157" s="15" t="str">
        <f>VLOOKUP(B157,Roster!$C$2:$D$1048576,2,)</f>
        <v>GK</v>
      </c>
      <c r="D157" s="15" t="str">
        <f>VLOOKUP(A157,Results!$E$2:$N$1048576,10,)</f>
        <v>Draw</v>
      </c>
      <c r="E157" s="15">
        <v>1</v>
      </c>
      <c r="F157" s="16">
        <v>5</v>
      </c>
      <c r="G157" s="16">
        <v>90</v>
      </c>
      <c r="L157" s="16">
        <v>2</v>
      </c>
      <c r="O157" s="16">
        <v>1</v>
      </c>
    </row>
    <row r="158" spans="1:15" x14ac:dyDescent="0.3">
      <c r="A158" s="14" t="s">
        <v>221</v>
      </c>
      <c r="B158" s="14" t="s">
        <v>257</v>
      </c>
      <c r="C158" s="15" t="str">
        <f>VLOOKUP(B158,Roster!$C$2:$D$1048576,2,)</f>
        <v>DEF</v>
      </c>
      <c r="D158" s="15" t="str">
        <f>VLOOKUP(A158,Results!$E$2:$N$1048576,10,)</f>
        <v>Draw</v>
      </c>
      <c r="E158" s="15">
        <v>2</v>
      </c>
      <c r="F158" s="16">
        <v>5</v>
      </c>
      <c r="G158" s="16">
        <v>90</v>
      </c>
      <c r="L158" s="16">
        <v>0</v>
      </c>
    </row>
    <row r="159" spans="1:15" x14ac:dyDescent="0.3">
      <c r="A159" s="14" t="s">
        <v>221</v>
      </c>
      <c r="B159" s="14" t="s">
        <v>243</v>
      </c>
      <c r="C159" s="15" t="str">
        <f>VLOOKUP(B159,Roster!$C$2:$D$1048576,2,)</f>
        <v>DEF</v>
      </c>
      <c r="D159" s="15" t="str">
        <f>VLOOKUP(A159,Results!$E$2:$N$1048576,10,)</f>
        <v>Draw</v>
      </c>
      <c r="E159" s="15">
        <v>3</v>
      </c>
      <c r="F159" s="16">
        <v>0</v>
      </c>
      <c r="G159" s="16">
        <v>0</v>
      </c>
      <c r="L159" s="16">
        <v>2</v>
      </c>
    </row>
    <row r="160" spans="1:15" x14ac:dyDescent="0.3">
      <c r="A160" s="14" t="s">
        <v>221</v>
      </c>
      <c r="B160" s="14" t="s">
        <v>245</v>
      </c>
      <c r="C160" s="15" t="str">
        <f>VLOOKUP(B160,Roster!$C$2:$D$1048576,2,)</f>
        <v>DEF</v>
      </c>
      <c r="D160" s="15" t="str">
        <f>VLOOKUP(A160,Results!$E$2:$N$1048576,10,)</f>
        <v>Draw</v>
      </c>
      <c r="E160" s="15">
        <v>4</v>
      </c>
      <c r="F160" s="16">
        <v>4</v>
      </c>
      <c r="G160" s="16">
        <v>90</v>
      </c>
      <c r="L160" s="16">
        <v>2</v>
      </c>
    </row>
    <row r="161" spans="1:16" x14ac:dyDescent="0.3">
      <c r="A161" s="14" t="s">
        <v>221</v>
      </c>
      <c r="B161" s="14" t="s">
        <v>246</v>
      </c>
      <c r="C161" s="15" t="str">
        <f>VLOOKUP(B161,Roster!$C$2:$D$1048576,2,)</f>
        <v>MID</v>
      </c>
      <c r="D161" s="15" t="str">
        <f>VLOOKUP(A161,Results!$E$2:$N$1048576,10,)</f>
        <v>Draw</v>
      </c>
      <c r="E161" s="15">
        <v>5</v>
      </c>
      <c r="F161" s="16">
        <v>4</v>
      </c>
      <c r="G161" s="16">
        <v>70</v>
      </c>
      <c r="L161" s="16">
        <v>0</v>
      </c>
    </row>
    <row r="162" spans="1:16" x14ac:dyDescent="0.3">
      <c r="A162" s="14" t="s">
        <v>221</v>
      </c>
      <c r="B162" s="14" t="s">
        <v>248</v>
      </c>
      <c r="C162" s="15" t="str">
        <f>VLOOKUP(B162,Roster!$C$2:$D$1048576,2,)</f>
        <v>FWD</v>
      </c>
      <c r="D162" s="15" t="str">
        <f>VLOOKUP(A162,Results!$E$2:$N$1048576,10,)</f>
        <v>Draw</v>
      </c>
      <c r="E162" s="15">
        <v>7</v>
      </c>
      <c r="F162" s="16">
        <v>5</v>
      </c>
      <c r="G162" s="16">
        <v>90</v>
      </c>
      <c r="H162" s="16">
        <v>2</v>
      </c>
      <c r="L162" s="16">
        <v>2</v>
      </c>
    </row>
    <row r="163" spans="1:16" x14ac:dyDescent="0.3">
      <c r="A163" s="14" t="s">
        <v>221</v>
      </c>
      <c r="B163" s="14" t="s">
        <v>249</v>
      </c>
      <c r="C163" s="15" t="str">
        <f>VLOOKUP(B163,Roster!$C$2:$D$1048576,2,)</f>
        <v>MID</v>
      </c>
      <c r="D163" s="15" t="str">
        <f>VLOOKUP(A163,Results!$E$2:$N$1048576,10,)</f>
        <v>Draw</v>
      </c>
      <c r="E163" s="15">
        <v>8</v>
      </c>
      <c r="F163" s="16">
        <v>5</v>
      </c>
      <c r="G163" s="16">
        <v>90</v>
      </c>
      <c r="L163" s="16">
        <v>0</v>
      </c>
    </row>
    <row r="164" spans="1:16" x14ac:dyDescent="0.3">
      <c r="A164" s="14" t="s">
        <v>221</v>
      </c>
      <c r="B164" s="14" t="s">
        <v>251</v>
      </c>
      <c r="C164" s="15" t="str">
        <f>VLOOKUP(B164,Roster!$C$2:$D$1048576,2,)</f>
        <v>MID</v>
      </c>
      <c r="D164" s="15" t="str">
        <f>VLOOKUP(A164,Results!$E$2:$N$1048576,10,)</f>
        <v>Draw</v>
      </c>
      <c r="E164" s="15">
        <v>10</v>
      </c>
      <c r="F164" s="16">
        <v>3</v>
      </c>
      <c r="G164" s="16">
        <v>4</v>
      </c>
      <c r="L164" s="16">
        <v>2</v>
      </c>
    </row>
    <row r="165" spans="1:16" x14ac:dyDescent="0.3">
      <c r="A165" s="14" t="s">
        <v>221</v>
      </c>
      <c r="B165" s="14" t="s">
        <v>232</v>
      </c>
      <c r="C165" s="15" t="str">
        <f>VLOOKUP(B165,Roster!$C$2:$D$1048576,2,)</f>
        <v>MID</v>
      </c>
      <c r="D165" s="15" t="str">
        <f>VLOOKUP(A165,Results!$E$2:$N$1048576,10,)</f>
        <v>Draw</v>
      </c>
      <c r="E165" s="15">
        <v>11</v>
      </c>
      <c r="F165" s="16">
        <v>5</v>
      </c>
      <c r="G165" s="16">
        <v>80</v>
      </c>
      <c r="L165" s="16">
        <v>0</v>
      </c>
    </row>
    <row r="166" spans="1:16" x14ac:dyDescent="0.3">
      <c r="A166" s="14" t="s">
        <v>221</v>
      </c>
      <c r="B166" s="14" t="s">
        <v>234</v>
      </c>
      <c r="C166" s="15" t="str">
        <f>VLOOKUP(B166,Roster!$C$2:$D$1048576,2,)</f>
        <v>GK</v>
      </c>
      <c r="D166" s="15" t="str">
        <f>VLOOKUP(A166,Results!$E$2:$N$1048576,10,)</f>
        <v>Draw</v>
      </c>
      <c r="E166" s="15">
        <v>12</v>
      </c>
      <c r="F166" s="16">
        <v>0</v>
      </c>
      <c r="G166" s="16">
        <v>0</v>
      </c>
      <c r="L166" s="16">
        <v>0</v>
      </c>
    </row>
    <row r="167" spans="1:16" x14ac:dyDescent="0.3">
      <c r="A167" s="14" t="s">
        <v>221</v>
      </c>
      <c r="B167" s="14" t="s">
        <v>258</v>
      </c>
      <c r="C167" s="15" t="str">
        <f>VLOOKUP(B167,Roster!$C$2:$D$1048576,2,)</f>
        <v>FWD</v>
      </c>
      <c r="D167" s="15" t="str">
        <f>VLOOKUP(A167,Results!$E$2:$N$1048576,10,)</f>
        <v>Draw</v>
      </c>
      <c r="E167" s="15">
        <v>14</v>
      </c>
      <c r="F167" s="16">
        <v>3</v>
      </c>
      <c r="G167" s="16">
        <v>10</v>
      </c>
      <c r="L167" s="16">
        <v>0</v>
      </c>
    </row>
    <row r="168" spans="1:16" x14ac:dyDescent="0.3">
      <c r="A168" s="14" t="s">
        <v>221</v>
      </c>
      <c r="B168" s="14" t="s">
        <v>259</v>
      </c>
      <c r="C168" s="15" t="str">
        <f>VLOOKUP(B168,Roster!$C$2:$D$1048576,2,)</f>
        <v>MID</v>
      </c>
      <c r="D168" s="15" t="str">
        <f>VLOOKUP(A168,Results!$E$2:$N$1048576,10,)</f>
        <v>Draw</v>
      </c>
      <c r="E168" s="15">
        <v>15</v>
      </c>
      <c r="F168" s="16">
        <v>3</v>
      </c>
      <c r="G168" s="16">
        <v>20</v>
      </c>
      <c r="L168" s="16">
        <v>2</v>
      </c>
    </row>
    <row r="169" spans="1:16" x14ac:dyDescent="0.3">
      <c r="A169" s="14" t="s">
        <v>221</v>
      </c>
      <c r="B169" s="14" t="s">
        <v>240</v>
      </c>
      <c r="C169" s="15" t="str">
        <f>VLOOKUP(B169,Roster!$C$2:$D$1048576,2,)</f>
        <v>DEF</v>
      </c>
      <c r="D169" s="15" t="str">
        <f>VLOOKUP(A169,Results!$E$2:$N$1048576,10,)</f>
        <v>Draw</v>
      </c>
      <c r="E169" s="15">
        <v>16</v>
      </c>
      <c r="F169" s="16">
        <v>4</v>
      </c>
      <c r="G169" s="16">
        <v>90</v>
      </c>
      <c r="J169" s="16">
        <v>1</v>
      </c>
      <c r="L169" s="16">
        <v>2</v>
      </c>
    </row>
    <row r="170" spans="1:16" x14ac:dyDescent="0.3">
      <c r="A170" s="14" t="s">
        <v>221</v>
      </c>
      <c r="B170" s="14" t="s">
        <v>238</v>
      </c>
      <c r="C170" s="15" t="str">
        <f>VLOOKUP(B170,Roster!$C$2:$D$1048576,2,)</f>
        <v>FWD</v>
      </c>
      <c r="D170" s="15" t="str">
        <f>VLOOKUP(A170,Results!$E$2:$N$1048576,10,)</f>
        <v>Draw</v>
      </c>
      <c r="E170" s="15">
        <v>17</v>
      </c>
      <c r="F170" s="16">
        <v>5</v>
      </c>
      <c r="G170" s="16">
        <v>90</v>
      </c>
      <c r="I170" s="16">
        <v>1</v>
      </c>
      <c r="L170" s="16">
        <v>2</v>
      </c>
    </row>
    <row r="171" spans="1:16" x14ac:dyDescent="0.3">
      <c r="A171" s="14" t="s">
        <v>221</v>
      </c>
      <c r="B171" s="14" t="s">
        <v>260</v>
      </c>
      <c r="C171" s="15" t="str">
        <f>VLOOKUP(B171,Roster!$C$2:$D$1048576,2,)</f>
        <v>MID</v>
      </c>
      <c r="D171" s="15" t="str">
        <f>VLOOKUP(A171,Results!$E$2:$N$1048576,10,)</f>
        <v>Draw</v>
      </c>
      <c r="E171" s="15">
        <v>18</v>
      </c>
      <c r="F171" s="16">
        <v>5</v>
      </c>
      <c r="G171" s="16">
        <v>90</v>
      </c>
      <c r="I171" s="16">
        <v>1</v>
      </c>
      <c r="L171" s="16">
        <v>0</v>
      </c>
    </row>
    <row r="172" spans="1:16" x14ac:dyDescent="0.3">
      <c r="A172" s="14" t="s">
        <v>221</v>
      </c>
      <c r="B172" s="14" t="s">
        <v>250</v>
      </c>
      <c r="C172" s="15" t="str">
        <f>VLOOKUP(B172,Roster!$C$2:$D$1048576,2,)</f>
        <v>FWD</v>
      </c>
      <c r="D172" s="15" t="str">
        <f>VLOOKUP(A172,Results!$E$2:$N$1048576,10,)</f>
        <v>Draw</v>
      </c>
      <c r="E172" s="15">
        <v>19</v>
      </c>
      <c r="F172" s="16">
        <v>0</v>
      </c>
      <c r="G172" s="16">
        <v>0</v>
      </c>
      <c r="L172" s="16">
        <v>0</v>
      </c>
    </row>
    <row r="173" spans="1:16" x14ac:dyDescent="0.3">
      <c r="A173" s="14" t="s">
        <v>221</v>
      </c>
      <c r="B173" s="14" t="s">
        <v>254</v>
      </c>
      <c r="C173" s="15" t="str">
        <f>VLOOKUP(B173,Roster!$C$2:$D$1048576,2,)</f>
        <v>DEF</v>
      </c>
      <c r="D173" s="15" t="str">
        <f>VLOOKUP(A173,Results!$E$2:$N$1048576,10,)</f>
        <v>Draw</v>
      </c>
      <c r="E173" s="15">
        <v>20</v>
      </c>
      <c r="F173" s="16">
        <v>3</v>
      </c>
      <c r="G173" s="16">
        <v>20</v>
      </c>
      <c r="L173" s="16">
        <v>2</v>
      </c>
    </row>
    <row r="174" spans="1:16" x14ac:dyDescent="0.3">
      <c r="A174" s="14" t="s">
        <v>221</v>
      </c>
      <c r="B174" s="14" t="s">
        <v>261</v>
      </c>
      <c r="C174" s="15" t="str">
        <f>VLOOKUP(B174,Roster!$C$2:$D$1048576,2,)</f>
        <v>DEF</v>
      </c>
      <c r="D174" s="15" t="str">
        <f>VLOOKUP(A174,Results!$E$2:$N$1048576,10,)</f>
        <v>Draw</v>
      </c>
      <c r="E174" s="15">
        <v>23</v>
      </c>
      <c r="F174" s="16">
        <v>5</v>
      </c>
      <c r="G174" s="16">
        <v>90</v>
      </c>
      <c r="L174" s="16">
        <v>0</v>
      </c>
    </row>
    <row r="175" spans="1:16" x14ac:dyDescent="0.3">
      <c r="A175" s="14" t="s">
        <v>262</v>
      </c>
      <c r="B175" s="14" t="s">
        <v>234</v>
      </c>
      <c r="C175" s="15" t="str">
        <f>VLOOKUP(B175,Roster!$C$2:$D$1048576,2,)</f>
        <v>GK</v>
      </c>
      <c r="D175" s="15" t="str">
        <f>VLOOKUP(A175,Results!$E$2:$N$1048576,10,)</f>
        <v>Win</v>
      </c>
      <c r="E175" s="15">
        <v>1</v>
      </c>
      <c r="F175" s="16">
        <v>5</v>
      </c>
      <c r="G175" s="16">
        <v>90</v>
      </c>
      <c r="J175" s="16">
        <v>1</v>
      </c>
      <c r="L175" s="16">
        <v>0</v>
      </c>
      <c r="O175" s="16">
        <v>1</v>
      </c>
      <c r="P175" s="16">
        <v>1</v>
      </c>
    </row>
    <row r="176" spans="1:16" x14ac:dyDescent="0.3">
      <c r="A176" s="14" t="s">
        <v>262</v>
      </c>
      <c r="B176" s="14" t="s">
        <v>257</v>
      </c>
      <c r="C176" s="15" t="str">
        <f>VLOOKUP(B176,Roster!$C$2:$D$1048576,2,)</f>
        <v>DEF</v>
      </c>
      <c r="D176" s="15" t="str">
        <f>VLOOKUP(A176,Results!$E$2:$N$1048576,10,)</f>
        <v>Win</v>
      </c>
      <c r="E176" s="15">
        <v>2</v>
      </c>
      <c r="F176" s="16">
        <v>5</v>
      </c>
      <c r="G176" s="16">
        <v>90</v>
      </c>
      <c r="J176" s="16">
        <v>1</v>
      </c>
      <c r="L176" s="16">
        <v>0</v>
      </c>
    </row>
    <row r="177" spans="1:12" x14ac:dyDescent="0.3">
      <c r="A177" s="14" t="s">
        <v>262</v>
      </c>
      <c r="B177" s="14" t="s">
        <v>243</v>
      </c>
      <c r="C177" s="15" t="str">
        <f>VLOOKUP(B177,Roster!$C$2:$D$1048576,2,)</f>
        <v>DEF</v>
      </c>
      <c r="D177" s="15" t="str">
        <f>VLOOKUP(A177,Results!$E$2:$N$1048576,10,)</f>
        <v>Win</v>
      </c>
      <c r="E177" s="15">
        <v>3</v>
      </c>
      <c r="F177" s="16">
        <v>0</v>
      </c>
      <c r="G177" s="16">
        <v>0</v>
      </c>
      <c r="L177" s="16">
        <v>0</v>
      </c>
    </row>
    <row r="178" spans="1:12" x14ac:dyDescent="0.3">
      <c r="A178" s="14" t="s">
        <v>262</v>
      </c>
      <c r="B178" s="14" t="s">
        <v>245</v>
      </c>
      <c r="C178" s="15" t="str">
        <f>VLOOKUP(B178,Roster!$C$2:$D$1048576,2,)</f>
        <v>DEF</v>
      </c>
      <c r="D178" s="15" t="str">
        <f>VLOOKUP(A178,Results!$E$2:$N$1048576,10,)</f>
        <v>Win</v>
      </c>
      <c r="E178" s="15">
        <v>4</v>
      </c>
      <c r="F178" s="16">
        <v>5</v>
      </c>
      <c r="G178" s="16">
        <v>80</v>
      </c>
      <c r="L178" s="16">
        <v>0</v>
      </c>
    </row>
    <row r="179" spans="1:12" x14ac:dyDescent="0.3">
      <c r="A179" s="14" t="s">
        <v>262</v>
      </c>
      <c r="B179" s="14" t="s">
        <v>246</v>
      </c>
      <c r="C179" s="15" t="str">
        <f>VLOOKUP(B179,Roster!$C$2:$D$1048576,2,)</f>
        <v>MID</v>
      </c>
      <c r="D179" s="15" t="str">
        <f>VLOOKUP(A179,Results!$E$2:$N$1048576,10,)</f>
        <v>Win</v>
      </c>
      <c r="E179" s="15">
        <v>5</v>
      </c>
      <c r="F179" s="16">
        <v>5</v>
      </c>
      <c r="G179" s="16">
        <v>90</v>
      </c>
      <c r="L179" s="16">
        <v>0</v>
      </c>
    </row>
    <row r="180" spans="1:12" x14ac:dyDescent="0.3">
      <c r="A180" s="14" t="s">
        <v>262</v>
      </c>
      <c r="B180" s="14" t="s">
        <v>247</v>
      </c>
      <c r="C180" s="15" t="str">
        <f>VLOOKUP(B180,Roster!$C$2:$D$1048576,2,)</f>
        <v>DEF</v>
      </c>
      <c r="D180" s="15" t="str">
        <f>VLOOKUP(A180,Results!$E$2:$N$1048576,10,)</f>
        <v>Win</v>
      </c>
      <c r="E180" s="15">
        <v>6</v>
      </c>
      <c r="F180" s="16">
        <v>5</v>
      </c>
      <c r="G180" s="16">
        <v>70</v>
      </c>
      <c r="L180" s="16">
        <v>0</v>
      </c>
    </row>
    <row r="181" spans="1:12" x14ac:dyDescent="0.3">
      <c r="A181" s="14" t="s">
        <v>262</v>
      </c>
      <c r="B181" s="14" t="s">
        <v>248</v>
      </c>
      <c r="C181" s="15" t="str">
        <f>VLOOKUP(B181,Roster!$C$2:$D$1048576,2,)</f>
        <v>FWD</v>
      </c>
      <c r="D181" s="15" t="str">
        <f>VLOOKUP(A181,Results!$E$2:$N$1048576,10,)</f>
        <v>Win</v>
      </c>
      <c r="E181" s="15">
        <v>7</v>
      </c>
      <c r="F181" s="16">
        <v>5</v>
      </c>
      <c r="G181" s="16">
        <v>80</v>
      </c>
      <c r="L181" s="16">
        <v>0</v>
      </c>
    </row>
    <row r="182" spans="1:12" x14ac:dyDescent="0.3">
      <c r="A182" s="14" t="s">
        <v>262</v>
      </c>
      <c r="B182" s="14" t="s">
        <v>249</v>
      </c>
      <c r="C182" s="15" t="str">
        <f>VLOOKUP(B182,Roster!$C$2:$D$1048576,2,)</f>
        <v>MID</v>
      </c>
      <c r="D182" s="15" t="str">
        <f>VLOOKUP(A182,Results!$E$2:$N$1048576,10,)</f>
        <v>Win</v>
      </c>
      <c r="E182" s="15">
        <v>8</v>
      </c>
      <c r="F182" s="16">
        <v>5</v>
      </c>
      <c r="G182" s="16">
        <v>90</v>
      </c>
      <c r="L182" s="16">
        <v>0</v>
      </c>
    </row>
    <row r="183" spans="1:12" x14ac:dyDescent="0.3">
      <c r="A183" s="14" t="s">
        <v>262</v>
      </c>
      <c r="B183" s="14" t="s">
        <v>263</v>
      </c>
      <c r="C183" s="15" t="str">
        <f>VLOOKUP(B183,Roster!$C$2:$D$1048576,2,)</f>
        <v>FWD</v>
      </c>
      <c r="D183" s="15" t="str">
        <f>VLOOKUP(A183,Results!$E$2:$N$1048576,10,)</f>
        <v>Win</v>
      </c>
      <c r="E183" s="15">
        <v>9</v>
      </c>
      <c r="F183" s="16">
        <v>4</v>
      </c>
      <c r="G183" s="16">
        <v>75</v>
      </c>
      <c r="L183" s="16">
        <v>0</v>
      </c>
    </row>
    <row r="184" spans="1:12" x14ac:dyDescent="0.3">
      <c r="A184" s="14" t="s">
        <v>262</v>
      </c>
      <c r="B184" s="14" t="s">
        <v>251</v>
      </c>
      <c r="C184" s="15" t="str">
        <f>VLOOKUP(B184,Roster!$C$2:$D$1048576,2,)</f>
        <v>MID</v>
      </c>
      <c r="D184" s="15" t="str">
        <f>VLOOKUP(A184,Results!$E$2:$N$1048576,10,)</f>
        <v>Win</v>
      </c>
      <c r="E184" s="15">
        <v>10</v>
      </c>
      <c r="F184" s="16">
        <v>5</v>
      </c>
      <c r="G184" s="16">
        <v>70</v>
      </c>
      <c r="H184" s="16">
        <v>1</v>
      </c>
      <c r="L184" s="16">
        <v>0</v>
      </c>
    </row>
    <row r="185" spans="1:12" x14ac:dyDescent="0.3">
      <c r="A185" s="14" t="s">
        <v>262</v>
      </c>
      <c r="B185" s="14" t="s">
        <v>232</v>
      </c>
      <c r="C185" s="15" t="str">
        <f>VLOOKUP(B185,Roster!$C$2:$D$1048576,2,)</f>
        <v>MID</v>
      </c>
      <c r="D185" s="15" t="str">
        <f>VLOOKUP(A185,Results!$E$2:$N$1048576,10,)</f>
        <v>Win</v>
      </c>
      <c r="E185" s="15">
        <v>11</v>
      </c>
      <c r="F185" s="16">
        <v>4</v>
      </c>
      <c r="G185" s="16">
        <v>20</v>
      </c>
      <c r="L185" s="16">
        <v>0</v>
      </c>
    </row>
    <row r="186" spans="1:12" x14ac:dyDescent="0.3">
      <c r="A186" s="14" t="s">
        <v>262</v>
      </c>
      <c r="B186" s="14" t="s">
        <v>258</v>
      </c>
      <c r="C186" s="15" t="str">
        <f>VLOOKUP(B186,Roster!$C$2:$D$1048576,2,)</f>
        <v>FWD</v>
      </c>
      <c r="D186" s="15" t="str">
        <f>VLOOKUP(A186,Results!$E$2:$N$1048576,10,)</f>
        <v>Win</v>
      </c>
      <c r="E186" s="15">
        <v>14</v>
      </c>
      <c r="F186" s="16">
        <v>4</v>
      </c>
      <c r="G186" s="16">
        <v>20</v>
      </c>
      <c r="L186" s="16">
        <v>0</v>
      </c>
    </row>
    <row r="187" spans="1:12" x14ac:dyDescent="0.3">
      <c r="A187" s="14" t="s">
        <v>262</v>
      </c>
      <c r="B187" s="14" t="s">
        <v>264</v>
      </c>
      <c r="C187" s="15" t="str">
        <f>VLOOKUP(B187,Roster!$C$2:$D$1048576,2,)</f>
        <v>FWD</v>
      </c>
      <c r="D187" s="15" t="str">
        <f>VLOOKUP(A187,Results!$E$2:$N$1048576,10,)</f>
        <v>Win</v>
      </c>
      <c r="E187" s="15">
        <v>15</v>
      </c>
      <c r="F187" s="16">
        <v>3</v>
      </c>
      <c r="G187" s="16">
        <v>20</v>
      </c>
      <c r="L187" s="16">
        <v>0</v>
      </c>
    </row>
    <row r="188" spans="1:12" x14ac:dyDescent="0.3">
      <c r="A188" s="14" t="s">
        <v>262</v>
      </c>
      <c r="B188" s="14" t="s">
        <v>265</v>
      </c>
      <c r="C188" s="15" t="str">
        <f>VLOOKUP(B188,Roster!$C$2:$D$1048576,2,)</f>
        <v>MID</v>
      </c>
      <c r="D188" s="15" t="str">
        <f>VLOOKUP(A188,Results!$E$2:$N$1048576,10,)</f>
        <v>Win</v>
      </c>
      <c r="E188" s="15">
        <v>16</v>
      </c>
      <c r="F188" s="16">
        <v>3</v>
      </c>
      <c r="G188" s="16">
        <v>25</v>
      </c>
      <c r="L188" s="16">
        <v>0</v>
      </c>
    </row>
    <row r="189" spans="1:12" x14ac:dyDescent="0.3">
      <c r="A189" s="14" t="s">
        <v>262</v>
      </c>
      <c r="B189" s="14" t="s">
        <v>253</v>
      </c>
      <c r="C189" s="15" t="str">
        <f>VLOOKUP(B189,Roster!$C$2:$D$1048576,2,)</f>
        <v>MID</v>
      </c>
      <c r="D189" s="15" t="str">
        <f>VLOOKUP(A189,Results!$E$2:$N$1048576,10,)</f>
        <v>Win</v>
      </c>
      <c r="E189" s="15">
        <v>17</v>
      </c>
      <c r="F189" s="16">
        <v>5</v>
      </c>
      <c r="G189" s="16">
        <v>75</v>
      </c>
      <c r="L189" s="16">
        <v>0</v>
      </c>
    </row>
    <row r="190" spans="1:12" x14ac:dyDescent="0.3">
      <c r="A190" s="14" t="s">
        <v>262</v>
      </c>
      <c r="B190" s="14" t="s">
        <v>254</v>
      </c>
      <c r="C190" s="15" t="str">
        <f>VLOOKUP(B190,Roster!$C$2:$D$1048576,2,)</f>
        <v>DEF</v>
      </c>
      <c r="D190" s="15" t="str">
        <f>VLOOKUP(A190,Results!$E$2:$N$1048576,10,)</f>
        <v>Win</v>
      </c>
      <c r="E190" s="15">
        <v>20</v>
      </c>
      <c r="F190" s="16">
        <v>5</v>
      </c>
      <c r="G190" s="16">
        <v>90</v>
      </c>
      <c r="L190" s="16">
        <v>0</v>
      </c>
    </row>
    <row r="191" spans="1:12" x14ac:dyDescent="0.3">
      <c r="A191" s="14" t="s">
        <v>262</v>
      </c>
      <c r="B191" s="14" t="s">
        <v>255</v>
      </c>
      <c r="C191" s="15" t="str">
        <f>VLOOKUP(B191,Roster!$C$2:$D$1048576,2,)</f>
        <v>DEF</v>
      </c>
      <c r="D191" s="15" t="str">
        <f>VLOOKUP(A191,Results!$E$2:$N$1048576,10,)</f>
        <v>Win</v>
      </c>
      <c r="E191" s="15">
        <v>21</v>
      </c>
      <c r="F191" s="16">
        <v>3</v>
      </c>
      <c r="G191" s="16">
        <v>20</v>
      </c>
      <c r="L191" s="16">
        <v>0</v>
      </c>
    </row>
    <row r="192" spans="1:12" x14ac:dyDescent="0.3">
      <c r="A192" s="14" t="s">
        <v>262</v>
      </c>
      <c r="B192" s="14" t="s">
        <v>266</v>
      </c>
      <c r="C192" s="15" t="str">
        <f>VLOOKUP(B192,Roster!$C$2:$D$1048576,2,)</f>
        <v>MID</v>
      </c>
      <c r="D192" s="15" t="str">
        <f>VLOOKUP(A192,Results!$E$2:$N$1048576,10,)</f>
        <v>Win</v>
      </c>
      <c r="E192" s="15">
        <v>30</v>
      </c>
      <c r="F192" s="16">
        <v>3</v>
      </c>
      <c r="G192" s="16">
        <v>20</v>
      </c>
      <c r="L192" s="16">
        <v>0</v>
      </c>
    </row>
    <row r="193" spans="1:12" x14ac:dyDescent="0.3">
      <c r="A193" s="14" t="s">
        <v>267</v>
      </c>
      <c r="B193" s="14" t="s">
        <v>234</v>
      </c>
      <c r="C193" s="15" t="str">
        <f>VLOOKUP(B193,Roster!$C$2:$D$1048576,2,)</f>
        <v>GK</v>
      </c>
      <c r="D193" s="15" t="str">
        <f>VLOOKUP(A193,Results!$E$2:$N$1048576,10,)</f>
        <v>Win</v>
      </c>
      <c r="E193" s="15">
        <v>1</v>
      </c>
      <c r="F193" s="16">
        <v>5</v>
      </c>
      <c r="G193" s="16">
        <v>90</v>
      </c>
      <c r="L193" s="16">
        <v>0</v>
      </c>
    </row>
    <row r="194" spans="1:12" x14ac:dyDescent="0.3">
      <c r="A194" s="14" t="s">
        <v>267</v>
      </c>
      <c r="B194" s="14" t="s">
        <v>257</v>
      </c>
      <c r="C194" s="15" t="str">
        <f>VLOOKUP(B194,Roster!$C$2:$D$1048576,2,)</f>
        <v>DEF</v>
      </c>
      <c r="D194" s="15" t="str">
        <f>VLOOKUP(A194,Results!$E$2:$N$1048576,10,)</f>
        <v>Win</v>
      </c>
      <c r="E194" s="15">
        <v>2</v>
      </c>
      <c r="F194" s="16">
        <v>3</v>
      </c>
      <c r="G194" s="16">
        <v>90</v>
      </c>
      <c r="L194" s="16">
        <v>0</v>
      </c>
    </row>
    <row r="195" spans="1:12" x14ac:dyDescent="0.3">
      <c r="A195" s="14" t="s">
        <v>267</v>
      </c>
      <c r="B195" s="14" t="s">
        <v>244</v>
      </c>
      <c r="C195" s="15" t="str">
        <f>VLOOKUP(B195,Roster!$C$2:$D$1048576,2,)</f>
        <v>DEF</v>
      </c>
      <c r="D195" s="15" t="str">
        <f>VLOOKUP(A195,Results!$E$2:$N$1048576,10,)</f>
        <v>Win</v>
      </c>
      <c r="E195" s="15">
        <v>3</v>
      </c>
      <c r="F195" s="16">
        <v>5</v>
      </c>
      <c r="G195" s="16">
        <v>80</v>
      </c>
      <c r="L195" s="16">
        <v>0</v>
      </c>
    </row>
    <row r="196" spans="1:12" x14ac:dyDescent="0.3">
      <c r="A196" s="14" t="s">
        <v>267</v>
      </c>
      <c r="B196" s="14" t="s">
        <v>245</v>
      </c>
      <c r="C196" s="15" t="str">
        <f>VLOOKUP(B196,Roster!$C$2:$D$1048576,2,)</f>
        <v>DEF</v>
      </c>
      <c r="D196" s="15" t="str">
        <f>VLOOKUP(A196,Results!$E$2:$N$1048576,10,)</f>
        <v>Win</v>
      </c>
      <c r="E196" s="15">
        <v>4</v>
      </c>
      <c r="F196" s="16">
        <v>3</v>
      </c>
      <c r="G196" s="16">
        <v>15</v>
      </c>
      <c r="L196" s="16">
        <v>0</v>
      </c>
    </row>
    <row r="197" spans="1:12" x14ac:dyDescent="0.3">
      <c r="A197" s="14" t="s">
        <v>267</v>
      </c>
      <c r="B197" s="14" t="s">
        <v>246</v>
      </c>
      <c r="C197" s="15" t="str">
        <f>VLOOKUP(B197,Roster!$C$2:$D$1048576,2,)</f>
        <v>MID</v>
      </c>
      <c r="D197" s="15" t="str">
        <f>VLOOKUP(A197,Results!$E$2:$N$1048576,10,)</f>
        <v>Win</v>
      </c>
      <c r="E197" s="15">
        <v>5</v>
      </c>
      <c r="F197" s="16">
        <v>5</v>
      </c>
      <c r="G197" s="16">
        <v>90</v>
      </c>
      <c r="L197" s="16">
        <v>0</v>
      </c>
    </row>
    <row r="198" spans="1:12" x14ac:dyDescent="0.3">
      <c r="A198" s="14" t="s">
        <v>267</v>
      </c>
      <c r="B198" s="14" t="s">
        <v>247</v>
      </c>
      <c r="C198" s="15" t="str">
        <f>VLOOKUP(B198,Roster!$C$2:$D$1048576,2,)</f>
        <v>DEF</v>
      </c>
      <c r="D198" s="15" t="str">
        <f>VLOOKUP(A198,Results!$E$2:$N$1048576,10,)</f>
        <v>Win</v>
      </c>
      <c r="E198" s="15">
        <v>6</v>
      </c>
      <c r="F198" s="16">
        <v>5</v>
      </c>
      <c r="G198" s="16">
        <v>75</v>
      </c>
      <c r="L198" s="16">
        <v>0</v>
      </c>
    </row>
    <row r="199" spans="1:12" x14ac:dyDescent="0.3">
      <c r="A199" s="14" t="s">
        <v>267</v>
      </c>
      <c r="B199" s="14" t="s">
        <v>248</v>
      </c>
      <c r="C199" s="15" t="str">
        <f>VLOOKUP(B199,Roster!$C$2:$D$1048576,2,)</f>
        <v>FWD</v>
      </c>
      <c r="D199" s="15" t="str">
        <f>VLOOKUP(A199,Results!$E$2:$N$1048576,10,)</f>
        <v>Win</v>
      </c>
      <c r="E199" s="15">
        <v>7</v>
      </c>
      <c r="F199" s="16">
        <v>5</v>
      </c>
      <c r="G199" s="16">
        <v>90</v>
      </c>
      <c r="I199" s="16">
        <v>1</v>
      </c>
      <c r="L199" s="16">
        <v>0</v>
      </c>
    </row>
    <row r="200" spans="1:12" x14ac:dyDescent="0.3">
      <c r="A200" s="14" t="s">
        <v>267</v>
      </c>
      <c r="B200" s="14" t="s">
        <v>249</v>
      </c>
      <c r="C200" s="15" t="str">
        <f>VLOOKUP(B200,Roster!$C$2:$D$1048576,2,)</f>
        <v>MID</v>
      </c>
      <c r="D200" s="15" t="str">
        <f>VLOOKUP(A200,Results!$E$2:$N$1048576,10,)</f>
        <v>Win</v>
      </c>
      <c r="E200" s="15">
        <v>8</v>
      </c>
      <c r="F200" s="16">
        <v>5</v>
      </c>
      <c r="G200" s="16">
        <v>60</v>
      </c>
      <c r="K200" s="16">
        <v>1</v>
      </c>
      <c r="L200" s="16">
        <v>0</v>
      </c>
    </row>
    <row r="201" spans="1:12" x14ac:dyDescent="0.3">
      <c r="A201" s="14" t="s">
        <v>267</v>
      </c>
      <c r="B201" s="14" t="s">
        <v>263</v>
      </c>
      <c r="C201" s="15" t="str">
        <f>VLOOKUP(B201,Roster!$C$2:$D$1048576,2,)</f>
        <v>FWD</v>
      </c>
      <c r="D201" s="15" t="str">
        <f>VLOOKUP(A201,Results!$E$2:$N$1048576,10,)</f>
        <v>Win</v>
      </c>
      <c r="E201" s="15">
        <v>9</v>
      </c>
      <c r="F201" s="16">
        <v>5</v>
      </c>
      <c r="G201" s="16">
        <v>75</v>
      </c>
      <c r="L201" s="16">
        <v>0</v>
      </c>
    </row>
    <row r="202" spans="1:12" x14ac:dyDescent="0.3">
      <c r="A202" s="14" t="s">
        <v>267</v>
      </c>
      <c r="B202" s="14" t="s">
        <v>268</v>
      </c>
      <c r="C202" s="15" t="str">
        <f>VLOOKUP(B202,Roster!$C$2:$D$1048576,2,)</f>
        <v>FWD</v>
      </c>
      <c r="D202" s="15" t="str">
        <f>VLOOKUP(A202,Results!$E$2:$N$1048576,10,)</f>
        <v>Win</v>
      </c>
      <c r="E202" s="15">
        <v>11</v>
      </c>
      <c r="F202" s="16">
        <v>5</v>
      </c>
      <c r="G202" s="16">
        <v>90</v>
      </c>
      <c r="H202" s="16">
        <v>1</v>
      </c>
      <c r="L202" s="16">
        <v>0</v>
      </c>
    </row>
    <row r="203" spans="1:12" x14ac:dyDescent="0.3">
      <c r="A203" s="14" t="s">
        <v>267</v>
      </c>
      <c r="B203" s="14" t="s">
        <v>258</v>
      </c>
      <c r="C203" s="15" t="str">
        <f>VLOOKUP(B203,Roster!$C$2:$D$1048576,2,)</f>
        <v>FWD</v>
      </c>
      <c r="D203" s="15" t="str">
        <f>VLOOKUP(A203,Results!$E$2:$N$1048576,10,)</f>
        <v>Win</v>
      </c>
      <c r="E203" s="15">
        <v>14</v>
      </c>
      <c r="F203" s="16">
        <v>3</v>
      </c>
      <c r="G203" s="16">
        <v>20</v>
      </c>
      <c r="L203" s="16">
        <v>0</v>
      </c>
    </row>
    <row r="204" spans="1:12" x14ac:dyDescent="0.3">
      <c r="A204" s="14" t="s">
        <v>267</v>
      </c>
      <c r="B204" s="14" t="s">
        <v>237</v>
      </c>
      <c r="C204" s="15" t="str">
        <f>VLOOKUP(B204,Roster!$C$2:$D$1048576,2,)</f>
        <v>DEF</v>
      </c>
      <c r="D204" s="15" t="str">
        <f>VLOOKUP(A204,Results!$E$2:$N$1048576,10,)</f>
        <v>Win</v>
      </c>
      <c r="E204" s="15">
        <v>15</v>
      </c>
      <c r="F204" s="16">
        <v>5</v>
      </c>
      <c r="G204" s="16">
        <v>75</v>
      </c>
      <c r="J204" s="16">
        <v>1</v>
      </c>
      <c r="L204" s="16">
        <v>0</v>
      </c>
    </row>
    <row r="205" spans="1:12" x14ac:dyDescent="0.3">
      <c r="A205" s="14" t="s">
        <v>267</v>
      </c>
      <c r="B205" s="14" t="s">
        <v>269</v>
      </c>
      <c r="C205" s="15" t="str">
        <f>VLOOKUP(B205,Roster!$C$2:$D$1048576,2,)</f>
        <v>DEF</v>
      </c>
      <c r="D205" s="15" t="str">
        <f>VLOOKUP(A205,Results!$E$2:$N$1048576,10,)</f>
        <v>Win</v>
      </c>
      <c r="E205" s="15">
        <v>16</v>
      </c>
      <c r="F205" s="16">
        <v>3</v>
      </c>
      <c r="G205" s="16">
        <v>15</v>
      </c>
      <c r="L205" s="16">
        <v>0</v>
      </c>
    </row>
    <row r="206" spans="1:12" x14ac:dyDescent="0.3">
      <c r="A206" s="14" t="s">
        <v>267</v>
      </c>
      <c r="B206" s="14" t="s">
        <v>260</v>
      </c>
      <c r="C206" s="15" t="str">
        <f>VLOOKUP(B206,Roster!$C$2:$D$1048576,2,)</f>
        <v>MID</v>
      </c>
      <c r="D206" s="15" t="str">
        <f>VLOOKUP(A206,Results!$E$2:$N$1048576,10,)</f>
        <v>Win</v>
      </c>
      <c r="E206" s="15">
        <v>18</v>
      </c>
      <c r="F206" s="16">
        <v>5</v>
      </c>
      <c r="G206" s="16">
        <v>90</v>
      </c>
      <c r="L206" s="16">
        <v>0</v>
      </c>
    </row>
    <row r="207" spans="1:12" x14ac:dyDescent="0.3">
      <c r="A207" s="14" t="s">
        <v>267</v>
      </c>
      <c r="B207" s="14" t="s">
        <v>270</v>
      </c>
      <c r="C207" s="15" t="str">
        <f>VLOOKUP(B207,Roster!$C$2:$D$1048576,2,)</f>
        <v>FWD</v>
      </c>
      <c r="D207" s="15" t="str">
        <f>VLOOKUP(A207,Results!$E$2:$N$1048576,10,)</f>
        <v>Win</v>
      </c>
      <c r="E207" s="15">
        <v>19</v>
      </c>
      <c r="F207" s="16">
        <v>3</v>
      </c>
      <c r="G207" s="16">
        <v>15</v>
      </c>
      <c r="L207" s="16">
        <v>0</v>
      </c>
    </row>
    <row r="208" spans="1:12" x14ac:dyDescent="0.3">
      <c r="A208" s="14" t="s">
        <v>267</v>
      </c>
      <c r="B208" s="14" t="s">
        <v>254</v>
      </c>
      <c r="C208" s="15" t="str">
        <f>VLOOKUP(B208,Roster!$C$2:$D$1048576,2,)</f>
        <v>DEF</v>
      </c>
      <c r="D208" s="15" t="str">
        <f>VLOOKUP(A208,Results!$E$2:$N$1048576,10,)</f>
        <v>Win</v>
      </c>
      <c r="E208" s="15">
        <v>20</v>
      </c>
      <c r="F208" s="16">
        <v>3</v>
      </c>
      <c r="G208" s="16">
        <v>20</v>
      </c>
      <c r="L208" s="16">
        <v>0</v>
      </c>
    </row>
    <row r="209" spans="1:12" x14ac:dyDescent="0.3">
      <c r="A209" s="14" t="s">
        <v>267</v>
      </c>
      <c r="B209" s="14" t="s">
        <v>255</v>
      </c>
      <c r="C209" s="15" t="str">
        <f>VLOOKUP(B209,Roster!$C$2:$D$1048576,2,)</f>
        <v>DEF</v>
      </c>
      <c r="D209" s="15" t="str">
        <f>VLOOKUP(A209,Results!$E$2:$N$1048576,10,)</f>
        <v>Win</v>
      </c>
      <c r="E209" s="15">
        <v>21</v>
      </c>
      <c r="F209" s="16">
        <v>3</v>
      </c>
      <c r="G209" s="16">
        <v>15</v>
      </c>
      <c r="L209" s="16">
        <v>0</v>
      </c>
    </row>
    <row r="210" spans="1:12" x14ac:dyDescent="0.3">
      <c r="A210" s="14" t="s">
        <v>267</v>
      </c>
      <c r="B210" s="14" t="s">
        <v>400</v>
      </c>
      <c r="C210" s="15" t="str">
        <f>VLOOKUP(B210,Roster!$C$2:$D$1048576,2,)</f>
        <v>MID</v>
      </c>
      <c r="D210" s="15" t="str">
        <f>VLOOKUP(A210,Results!$E$2:$N$1048576,10,)</f>
        <v>Win</v>
      </c>
      <c r="E210" s="15">
        <v>22</v>
      </c>
      <c r="F210" s="16">
        <v>5</v>
      </c>
      <c r="G210" s="16">
        <v>75</v>
      </c>
      <c r="L210" s="16">
        <v>0</v>
      </c>
    </row>
    <row r="211" spans="1:12" x14ac:dyDescent="0.3">
      <c r="A211" s="14" t="s">
        <v>312</v>
      </c>
      <c r="B211" s="14" t="s">
        <v>316</v>
      </c>
      <c r="C211" s="15" t="str">
        <f>VLOOKUP(B211,Roster!$C$2:$D$1048576,2,)</f>
        <v>GK</v>
      </c>
      <c r="D211" s="15" t="str">
        <f>VLOOKUP(A211,Results!$E$2:$N$1048576,10,)</f>
        <v>Win</v>
      </c>
      <c r="E211" s="15">
        <v>1</v>
      </c>
      <c r="F211" s="16">
        <v>4</v>
      </c>
      <c r="G211" s="16">
        <v>90</v>
      </c>
      <c r="L211" s="16">
        <v>2</v>
      </c>
    </row>
    <row r="212" spans="1:12" x14ac:dyDescent="0.3">
      <c r="A212" s="14" t="s">
        <v>312</v>
      </c>
      <c r="B212" s="14" t="s">
        <v>257</v>
      </c>
      <c r="C212" s="15" t="str">
        <f>VLOOKUP(B212,Roster!$C$2:$D$1048576,2,)</f>
        <v>DEF</v>
      </c>
      <c r="D212" s="15" t="str">
        <f>VLOOKUP(A212,Results!$E$2:$N$1048576,10,)</f>
        <v>Win</v>
      </c>
      <c r="E212" s="15">
        <v>2</v>
      </c>
      <c r="F212" s="16">
        <v>5</v>
      </c>
      <c r="G212" s="16">
        <v>90</v>
      </c>
      <c r="L212" s="16">
        <v>2</v>
      </c>
    </row>
    <row r="213" spans="1:12" x14ac:dyDescent="0.3">
      <c r="A213" s="14" t="s">
        <v>312</v>
      </c>
      <c r="B213" s="14" t="s">
        <v>254</v>
      </c>
      <c r="C213" s="15" t="str">
        <f>VLOOKUP(B213,Roster!$C$2:$D$1048576,2,)</f>
        <v>DEF</v>
      </c>
      <c r="D213" s="15" t="str">
        <f>VLOOKUP(A213,Results!$E$2:$N$1048576,10,)</f>
        <v>Win</v>
      </c>
      <c r="E213" s="15">
        <v>3</v>
      </c>
      <c r="F213" s="16">
        <v>5</v>
      </c>
      <c r="G213" s="16">
        <v>90</v>
      </c>
      <c r="L213" s="16">
        <v>2</v>
      </c>
    </row>
    <row r="214" spans="1:12" x14ac:dyDescent="0.3">
      <c r="A214" s="14" t="s">
        <v>312</v>
      </c>
      <c r="B214" s="14" t="s">
        <v>245</v>
      </c>
      <c r="C214" s="15" t="str">
        <f>VLOOKUP(B214,Roster!$C$2:$D$1048576,2,)</f>
        <v>DEF</v>
      </c>
      <c r="D214" s="15" t="str">
        <f>VLOOKUP(A214,Results!$E$2:$N$1048576,10,)</f>
        <v>Win</v>
      </c>
      <c r="E214" s="15">
        <v>4</v>
      </c>
      <c r="F214" s="16">
        <v>3</v>
      </c>
      <c r="G214" s="16">
        <v>40</v>
      </c>
      <c r="L214" s="16">
        <v>2</v>
      </c>
    </row>
    <row r="215" spans="1:12" x14ac:dyDescent="0.3">
      <c r="A215" s="14" t="s">
        <v>312</v>
      </c>
      <c r="B215" s="14" t="s">
        <v>246</v>
      </c>
      <c r="C215" s="15" t="str">
        <f>VLOOKUP(B215,Roster!$C$2:$D$1048576,2,)</f>
        <v>MID</v>
      </c>
      <c r="D215" s="15" t="str">
        <f>VLOOKUP(A215,Results!$E$2:$N$1048576,10,)</f>
        <v>Win</v>
      </c>
      <c r="E215" s="15">
        <v>5</v>
      </c>
      <c r="F215" s="16">
        <v>5</v>
      </c>
      <c r="G215" s="16">
        <v>50</v>
      </c>
      <c r="J215" s="16">
        <v>1</v>
      </c>
      <c r="L215" s="16">
        <v>0</v>
      </c>
    </row>
    <row r="216" spans="1:12" x14ac:dyDescent="0.3">
      <c r="A216" s="14" t="s">
        <v>312</v>
      </c>
      <c r="B216" s="14" t="s">
        <v>236</v>
      </c>
      <c r="C216" s="15" t="str">
        <f>VLOOKUP(B216,Roster!$C$2:$D$1048576,2,)</f>
        <v>MID</v>
      </c>
      <c r="D216" s="15" t="str">
        <f>VLOOKUP(A216,Results!$E$2:$N$1048576,10,)</f>
        <v>Win</v>
      </c>
      <c r="E216" s="15">
        <v>6</v>
      </c>
      <c r="F216" s="16">
        <v>5</v>
      </c>
      <c r="G216" s="16">
        <v>60</v>
      </c>
      <c r="L216" s="16">
        <v>0</v>
      </c>
    </row>
    <row r="217" spans="1:12" x14ac:dyDescent="0.3">
      <c r="A217" s="14" t="s">
        <v>312</v>
      </c>
      <c r="B217" s="14" t="s">
        <v>248</v>
      </c>
      <c r="C217" s="15" t="str">
        <f>VLOOKUP(B217,Roster!$C$2:$D$1048576,2,)</f>
        <v>FWD</v>
      </c>
      <c r="D217" s="15" t="str">
        <f>VLOOKUP(A217,Results!$E$2:$N$1048576,10,)</f>
        <v>Win</v>
      </c>
      <c r="E217" s="15">
        <v>7</v>
      </c>
      <c r="F217" s="16">
        <v>5</v>
      </c>
      <c r="G217" s="16">
        <v>90</v>
      </c>
      <c r="H217" s="16">
        <v>1</v>
      </c>
      <c r="L217" s="16">
        <v>2</v>
      </c>
    </row>
    <row r="218" spans="1:12" x14ac:dyDescent="0.3">
      <c r="A218" s="14" t="s">
        <v>312</v>
      </c>
      <c r="B218" s="14" t="s">
        <v>253</v>
      </c>
      <c r="C218" s="15" t="str">
        <f>VLOOKUP(B218,Roster!$C$2:$D$1048576,2,)</f>
        <v>MID</v>
      </c>
      <c r="D218" s="15" t="str">
        <f>VLOOKUP(A218,Results!$E$2:$N$1048576,10,)</f>
        <v>Win</v>
      </c>
      <c r="E218" s="15">
        <v>8</v>
      </c>
      <c r="F218" s="16">
        <v>3</v>
      </c>
      <c r="G218" s="16">
        <v>30</v>
      </c>
      <c r="I218" s="16">
        <v>1</v>
      </c>
      <c r="L218" s="16">
        <v>2</v>
      </c>
    </row>
    <row r="219" spans="1:12" x14ac:dyDescent="0.3">
      <c r="A219" s="14" t="s">
        <v>312</v>
      </c>
      <c r="B219" s="14" t="s">
        <v>258</v>
      </c>
      <c r="C219" s="15" t="str">
        <f>VLOOKUP(B219,Roster!$C$2:$D$1048576,2,)</f>
        <v>FWD</v>
      </c>
      <c r="D219" s="15" t="str">
        <f>VLOOKUP(A219,Results!$E$2:$N$1048576,10,)</f>
        <v>Win</v>
      </c>
      <c r="E219" s="15">
        <v>9</v>
      </c>
      <c r="F219" s="16">
        <v>5</v>
      </c>
      <c r="G219" s="16">
        <v>40</v>
      </c>
      <c r="H219" s="16">
        <v>1</v>
      </c>
      <c r="L219" s="16">
        <v>0</v>
      </c>
    </row>
    <row r="220" spans="1:12" x14ac:dyDescent="0.3">
      <c r="A220" s="14" t="s">
        <v>312</v>
      </c>
      <c r="B220" s="14" t="s">
        <v>251</v>
      </c>
      <c r="C220" s="15" t="str">
        <f>VLOOKUP(B220,Roster!$C$2:$D$1048576,2,)</f>
        <v>MID</v>
      </c>
      <c r="D220" s="15" t="str">
        <f>VLOOKUP(A220,Results!$E$2:$N$1048576,10,)</f>
        <v>Win</v>
      </c>
      <c r="E220" s="15">
        <v>10</v>
      </c>
      <c r="F220" s="16">
        <v>4</v>
      </c>
      <c r="G220" s="16">
        <v>60</v>
      </c>
      <c r="L220" s="16">
        <v>0</v>
      </c>
    </row>
    <row r="221" spans="1:12" x14ac:dyDescent="0.3">
      <c r="A221" s="14" t="s">
        <v>312</v>
      </c>
      <c r="B221" s="14" t="s">
        <v>268</v>
      </c>
      <c r="C221" s="15" t="str">
        <f>VLOOKUP(B221,Roster!$C$2:$D$1048576,2,)</f>
        <v>FWD</v>
      </c>
      <c r="D221" s="15" t="str">
        <f>VLOOKUP(A221,Results!$E$2:$N$1048576,10,)</f>
        <v>Win</v>
      </c>
      <c r="E221" s="15">
        <v>11</v>
      </c>
      <c r="F221" s="16">
        <v>3</v>
      </c>
      <c r="G221" s="16">
        <v>45</v>
      </c>
      <c r="H221" s="16">
        <v>1</v>
      </c>
      <c r="L221" s="16">
        <v>2</v>
      </c>
    </row>
    <row r="222" spans="1:12" x14ac:dyDescent="0.3">
      <c r="A222" s="14" t="s">
        <v>312</v>
      </c>
      <c r="B222" s="14" t="s">
        <v>250</v>
      </c>
      <c r="C222" s="15" t="str">
        <f>VLOOKUP(B222,Roster!$C$2:$D$1048576,2,)</f>
        <v>FWD</v>
      </c>
      <c r="D222" s="15" t="str">
        <f>VLOOKUP(A222,Results!$E$2:$N$1048576,10,)</f>
        <v>Win</v>
      </c>
      <c r="E222" s="15">
        <v>14</v>
      </c>
      <c r="F222" s="16">
        <v>5</v>
      </c>
      <c r="G222" s="16">
        <v>50</v>
      </c>
      <c r="L222" s="16">
        <v>0</v>
      </c>
    </row>
    <row r="223" spans="1:12" x14ac:dyDescent="0.3">
      <c r="A223" s="14" t="s">
        <v>312</v>
      </c>
      <c r="B223" s="14" t="s">
        <v>259</v>
      </c>
      <c r="C223" s="15" t="str">
        <f>VLOOKUP(B223,Roster!$C$2:$D$1048576,2,)</f>
        <v>MID</v>
      </c>
      <c r="D223" s="15" t="str">
        <f>VLOOKUP(A223,Results!$E$2:$N$1048576,10,)</f>
        <v>Win</v>
      </c>
      <c r="E223" s="15">
        <v>15</v>
      </c>
      <c r="F223" s="16">
        <v>3</v>
      </c>
      <c r="G223" s="16">
        <v>40</v>
      </c>
      <c r="J223" s="16">
        <v>1</v>
      </c>
      <c r="L223" s="16">
        <v>2</v>
      </c>
    </row>
    <row r="224" spans="1:12" x14ac:dyDescent="0.3">
      <c r="A224" s="14" t="s">
        <v>312</v>
      </c>
      <c r="B224" s="14" t="s">
        <v>290</v>
      </c>
      <c r="C224" s="15" t="str">
        <f>VLOOKUP(B224,Roster!$C$2:$D$1048576,2,)</f>
        <v>DEF</v>
      </c>
      <c r="D224" s="15" t="str">
        <f>VLOOKUP(A224,Results!$E$2:$N$1048576,10,)</f>
        <v>Win</v>
      </c>
      <c r="E224" s="15">
        <v>16</v>
      </c>
      <c r="F224" s="16">
        <v>4</v>
      </c>
      <c r="G224" s="16">
        <v>45</v>
      </c>
      <c r="L224" s="16">
        <v>2</v>
      </c>
    </row>
    <row r="225" spans="1:12" x14ac:dyDescent="0.3">
      <c r="A225" s="14" t="s">
        <v>312</v>
      </c>
      <c r="B225" s="14" t="s">
        <v>270</v>
      </c>
      <c r="C225" s="15" t="str">
        <f>VLOOKUP(B225,Roster!$C$2:$D$1048576,2,)</f>
        <v>FWD</v>
      </c>
      <c r="D225" s="15" t="str">
        <f>VLOOKUP(A225,Results!$E$2:$N$1048576,10,)</f>
        <v>Win</v>
      </c>
      <c r="E225" s="15">
        <v>19</v>
      </c>
      <c r="F225" s="16">
        <v>3</v>
      </c>
      <c r="G225" s="16">
        <v>40</v>
      </c>
      <c r="L225" s="16">
        <v>2</v>
      </c>
    </row>
    <row r="226" spans="1:12" x14ac:dyDescent="0.3">
      <c r="A226" s="14" t="s">
        <v>312</v>
      </c>
      <c r="B226" s="14" t="s">
        <v>231</v>
      </c>
      <c r="C226" s="15" t="str">
        <f>VLOOKUP(B226,Roster!$C$2:$D$1048576,2,)</f>
        <v>FWD</v>
      </c>
      <c r="D226" s="15" t="str">
        <f>VLOOKUP(A226,Results!$E$2:$N$1048576,10,)</f>
        <v>Win</v>
      </c>
      <c r="E226" s="15">
        <v>20</v>
      </c>
      <c r="F226" s="16">
        <v>2</v>
      </c>
      <c r="G226" s="16">
        <v>10</v>
      </c>
      <c r="I226" s="16">
        <v>1</v>
      </c>
      <c r="K226" s="16">
        <v>1</v>
      </c>
      <c r="L226" s="16">
        <v>0</v>
      </c>
    </row>
    <row r="227" spans="1:12" x14ac:dyDescent="0.3">
      <c r="A227" s="14" t="s">
        <v>312</v>
      </c>
      <c r="B227" s="14" t="s">
        <v>255</v>
      </c>
      <c r="C227" s="15" t="str">
        <f>VLOOKUP(B227,Roster!$C$2:$D$1048576,2,)</f>
        <v>DEF</v>
      </c>
      <c r="D227" s="15" t="str">
        <f>VLOOKUP(A227,Results!$E$2:$N$1048576,10,)</f>
        <v>Win</v>
      </c>
      <c r="E227" s="15">
        <v>21</v>
      </c>
      <c r="F227" s="16">
        <v>4</v>
      </c>
      <c r="G227" s="16">
        <v>90</v>
      </c>
      <c r="L227" s="16">
        <v>2</v>
      </c>
    </row>
    <row r="228" spans="1:12" x14ac:dyDescent="0.3">
      <c r="A228" s="14" t="s">
        <v>334</v>
      </c>
      <c r="B228" s="14" t="s">
        <v>234</v>
      </c>
      <c r="C228" s="15" t="str">
        <f>VLOOKUP(B228,Roster!$C$2:$D$1048576,2,)</f>
        <v>GK</v>
      </c>
      <c r="D228" s="15" t="str">
        <f>VLOOKUP(A228,Results!$E$2:$N$1048576,10,)</f>
        <v>Draw</v>
      </c>
      <c r="E228" s="15">
        <v>1</v>
      </c>
      <c r="F228" s="16">
        <v>5</v>
      </c>
      <c r="G228" s="16">
        <v>45</v>
      </c>
      <c r="L228" s="16">
        <v>1</v>
      </c>
    </row>
    <row r="229" spans="1:12" x14ac:dyDescent="0.3">
      <c r="A229" s="14" t="s">
        <v>334</v>
      </c>
      <c r="B229" s="14" t="s">
        <v>240</v>
      </c>
      <c r="C229" s="15" t="str">
        <f>VLOOKUP(B229,Roster!$C$2:$D$1048576,2,)</f>
        <v>DEF</v>
      </c>
      <c r="D229" s="15" t="str">
        <f>VLOOKUP(A229,Results!$E$2:$N$1048576,10,)</f>
        <v>Draw</v>
      </c>
      <c r="E229" s="15">
        <v>2</v>
      </c>
      <c r="F229" s="16">
        <v>5</v>
      </c>
      <c r="G229" s="16">
        <v>90</v>
      </c>
      <c r="L229" s="16">
        <v>1</v>
      </c>
    </row>
    <row r="230" spans="1:12" x14ac:dyDescent="0.3">
      <c r="A230" s="14" t="s">
        <v>334</v>
      </c>
      <c r="B230" s="14" t="s">
        <v>237</v>
      </c>
      <c r="C230" s="15" t="str">
        <f>VLOOKUP(B230,Roster!$C$2:$D$1048576,2,)</f>
        <v>DEF</v>
      </c>
      <c r="D230" s="15" t="str">
        <f>VLOOKUP(A230,Results!$E$2:$N$1048576,10,)</f>
        <v>Draw</v>
      </c>
      <c r="E230" s="15">
        <v>3</v>
      </c>
      <c r="F230" s="16">
        <v>5</v>
      </c>
      <c r="G230" s="16">
        <v>90</v>
      </c>
      <c r="L230" s="16">
        <v>1</v>
      </c>
    </row>
    <row r="231" spans="1:12" x14ac:dyDescent="0.3">
      <c r="A231" s="14" t="s">
        <v>334</v>
      </c>
      <c r="B231" s="14" t="s">
        <v>226</v>
      </c>
      <c r="C231" s="15" t="str">
        <f>VLOOKUP(B231,Roster!$C$2:$D$1048576,2,)</f>
        <v>DEF</v>
      </c>
      <c r="D231" s="15" t="str">
        <f>VLOOKUP(A231,Results!$E$2:$N$1048576,10,)</f>
        <v>Draw</v>
      </c>
      <c r="E231" s="15">
        <v>6</v>
      </c>
      <c r="F231" s="16">
        <v>4</v>
      </c>
      <c r="G231" s="16">
        <v>90</v>
      </c>
      <c r="L231" s="16">
        <v>1</v>
      </c>
    </row>
    <row r="232" spans="1:12" x14ac:dyDescent="0.3">
      <c r="A232" s="14" t="s">
        <v>334</v>
      </c>
      <c r="B232" s="14" t="s">
        <v>225</v>
      </c>
      <c r="C232" s="15" t="str">
        <f>VLOOKUP(B232,Roster!$C$2:$D$1048576,2,)</f>
        <v>DEF</v>
      </c>
      <c r="D232" s="15" t="str">
        <f>VLOOKUP(A232,Results!$E$2:$N$1048576,10,)</f>
        <v>Draw</v>
      </c>
      <c r="E232" s="15">
        <v>3</v>
      </c>
      <c r="F232" s="16">
        <v>3</v>
      </c>
      <c r="G232" s="16">
        <v>45</v>
      </c>
      <c r="L232" s="16">
        <v>1</v>
      </c>
    </row>
    <row r="233" spans="1:12" x14ac:dyDescent="0.3">
      <c r="A233" s="14" t="s">
        <v>334</v>
      </c>
      <c r="B233" s="14" t="s">
        <v>235</v>
      </c>
      <c r="C233" s="15" t="str">
        <f>VLOOKUP(B233,Roster!$C$2:$D$1048576,2,)</f>
        <v>DEF</v>
      </c>
      <c r="D233" s="15" t="str">
        <f>VLOOKUP(A233,Results!$E$2:$N$1048576,10,)</f>
        <v>Draw</v>
      </c>
      <c r="E233" s="15">
        <v>14</v>
      </c>
      <c r="F233" s="16">
        <v>4</v>
      </c>
      <c r="G233" s="16">
        <v>73</v>
      </c>
      <c r="L233" s="16">
        <v>1</v>
      </c>
    </row>
    <row r="234" spans="1:12" x14ac:dyDescent="0.3">
      <c r="A234" s="14" t="s">
        <v>334</v>
      </c>
      <c r="B234" s="14" t="s">
        <v>230</v>
      </c>
      <c r="C234" s="15" t="str">
        <f>VLOOKUP(B234,Roster!$C$2:$D$1048576,2,)</f>
        <v>MID</v>
      </c>
      <c r="D234" s="15" t="str">
        <f>VLOOKUP(A234,Results!$E$2:$N$1048576,10,)</f>
        <v>Draw</v>
      </c>
      <c r="E234" s="15">
        <v>8</v>
      </c>
      <c r="F234" s="16">
        <v>5</v>
      </c>
      <c r="G234" s="16">
        <v>90</v>
      </c>
      <c r="L234" s="16">
        <v>1</v>
      </c>
    </row>
    <row r="235" spans="1:12" x14ac:dyDescent="0.3">
      <c r="A235" s="14" t="s">
        <v>334</v>
      </c>
      <c r="B235" s="14" t="s">
        <v>232</v>
      </c>
      <c r="C235" s="15" t="str">
        <f>VLOOKUP(B235,Roster!$C$2:$D$1048576,2,)</f>
        <v>MID</v>
      </c>
      <c r="D235" s="15" t="str">
        <f>VLOOKUP(A235,Results!$E$2:$N$1048576,10,)</f>
        <v>Draw</v>
      </c>
      <c r="E235" s="15">
        <v>10</v>
      </c>
      <c r="F235" s="16">
        <v>5</v>
      </c>
      <c r="G235" s="16">
        <v>90</v>
      </c>
      <c r="L235" s="16">
        <v>1</v>
      </c>
    </row>
    <row r="236" spans="1:12" x14ac:dyDescent="0.3">
      <c r="A236" s="14" t="s">
        <v>334</v>
      </c>
      <c r="B236" s="14" t="s">
        <v>233</v>
      </c>
      <c r="C236" s="15" t="str">
        <f>VLOOKUP(B236,Roster!$C$2:$D$1048576,2,)</f>
        <v>FWD</v>
      </c>
      <c r="D236" s="15" t="str">
        <f>VLOOKUP(A236,Results!$E$2:$N$1048576,10,)</f>
        <v>Draw</v>
      </c>
      <c r="E236" s="15">
        <v>11</v>
      </c>
      <c r="F236" s="16">
        <v>5</v>
      </c>
      <c r="G236" s="16">
        <v>75</v>
      </c>
      <c r="L236" s="16">
        <v>1</v>
      </c>
    </row>
    <row r="237" spans="1:12" x14ac:dyDescent="0.3">
      <c r="A237" s="14" t="s">
        <v>334</v>
      </c>
      <c r="B237" s="14" t="s">
        <v>228</v>
      </c>
      <c r="C237" s="15" t="str">
        <f>VLOOKUP(B237,Roster!$C$2:$D$1048576,2,)</f>
        <v>MID</v>
      </c>
      <c r="D237" s="15" t="str">
        <f>VLOOKUP(A237,Results!$E$2:$N$1048576,10,)</f>
        <v>Draw</v>
      </c>
      <c r="E237" s="15">
        <v>6</v>
      </c>
      <c r="F237" s="16">
        <v>4</v>
      </c>
      <c r="G237" s="16">
        <v>45</v>
      </c>
      <c r="L237" s="16">
        <v>1</v>
      </c>
    </row>
    <row r="238" spans="1:12" x14ac:dyDescent="0.3">
      <c r="A238" s="14" t="s">
        <v>334</v>
      </c>
      <c r="B238" s="14" t="s">
        <v>238</v>
      </c>
      <c r="C238" s="15" t="str">
        <f>VLOOKUP(B238,Roster!$C$2:$D$1048576,2,)</f>
        <v>FWD</v>
      </c>
      <c r="D238" s="15" t="str">
        <f>VLOOKUP(A238,Results!$E$2:$N$1048576,10,)</f>
        <v>Draw</v>
      </c>
      <c r="E238" s="15">
        <v>9</v>
      </c>
      <c r="F238" s="16">
        <v>3</v>
      </c>
      <c r="G238" s="16">
        <v>45</v>
      </c>
      <c r="L238" s="16">
        <v>1</v>
      </c>
    </row>
    <row r="239" spans="1:12" x14ac:dyDescent="0.3">
      <c r="A239" s="14" t="s">
        <v>334</v>
      </c>
      <c r="B239" s="14" t="s">
        <v>223</v>
      </c>
      <c r="C239" s="15" t="str">
        <f>VLOOKUP(B239,Roster!$C$2:$D$1048576,2,)</f>
        <v>GK</v>
      </c>
      <c r="D239" s="15" t="str">
        <f>VLOOKUP(A239,Results!$E$2:$N$1048576,10,)</f>
        <v>Draw</v>
      </c>
      <c r="E239" s="15">
        <v>12</v>
      </c>
      <c r="F239" s="16">
        <v>5</v>
      </c>
      <c r="G239" s="16">
        <v>45</v>
      </c>
      <c r="L239" s="16">
        <v>1</v>
      </c>
    </row>
    <row r="240" spans="1:12" x14ac:dyDescent="0.3">
      <c r="A240" s="14" t="s">
        <v>334</v>
      </c>
      <c r="B240" s="14" t="s">
        <v>246</v>
      </c>
      <c r="C240" s="15" t="str">
        <f>VLOOKUP(B240,Roster!$C$2:$D$1048576,2,)</f>
        <v>MID</v>
      </c>
      <c r="D240" s="15" t="str">
        <f>VLOOKUP(A240,Results!$E$2:$N$1048576,10,)</f>
        <v>Draw</v>
      </c>
      <c r="E240" s="15">
        <v>4</v>
      </c>
      <c r="F240" s="16">
        <v>5</v>
      </c>
      <c r="G240" s="16">
        <v>45</v>
      </c>
      <c r="J240" s="16">
        <v>1</v>
      </c>
      <c r="L240" s="16">
        <v>1</v>
      </c>
    </row>
    <row r="241" spans="1:15" x14ac:dyDescent="0.3">
      <c r="A241" s="14" t="s">
        <v>334</v>
      </c>
      <c r="B241" s="14" t="s">
        <v>248</v>
      </c>
      <c r="C241" s="15" t="str">
        <f>VLOOKUP(B241,Roster!$C$2:$D$1048576,2,)</f>
        <v>FWD</v>
      </c>
      <c r="D241" s="15" t="str">
        <f>VLOOKUP(A241,Results!$E$2:$N$1048576,10,)</f>
        <v>Draw</v>
      </c>
      <c r="E241" s="15">
        <v>17</v>
      </c>
      <c r="F241" s="16">
        <v>5</v>
      </c>
      <c r="G241" s="16">
        <v>45</v>
      </c>
      <c r="H241" s="16">
        <v>1</v>
      </c>
      <c r="L241" s="16">
        <v>1</v>
      </c>
    </row>
    <row r="242" spans="1:15" x14ac:dyDescent="0.3">
      <c r="A242" s="14" t="s">
        <v>334</v>
      </c>
      <c r="B242" s="14" t="s">
        <v>231</v>
      </c>
      <c r="C242" s="15" t="str">
        <f>VLOOKUP(B242,Roster!$C$2:$D$1048576,2,)</f>
        <v>FWD</v>
      </c>
      <c r="D242" s="15" t="str">
        <f>VLOOKUP(A242,Results!$E$2:$N$1048576,10,)</f>
        <v>Draw</v>
      </c>
      <c r="E242" s="15">
        <v>19</v>
      </c>
      <c r="F242" s="16">
        <v>5</v>
      </c>
      <c r="G242" s="16">
        <v>45</v>
      </c>
      <c r="J242" s="16">
        <v>1</v>
      </c>
      <c r="L242" s="16">
        <v>1</v>
      </c>
    </row>
    <row r="243" spans="1:15" x14ac:dyDescent="0.3">
      <c r="A243" s="14" t="s">
        <v>334</v>
      </c>
      <c r="B243" s="14" t="s">
        <v>236</v>
      </c>
      <c r="C243" s="15" t="str">
        <f>VLOOKUP(B243,Roster!$C$2:$D$1048576,2,)</f>
        <v>MID</v>
      </c>
      <c r="D243" s="15" t="str">
        <f>VLOOKUP(A243,Results!$E$2:$N$1048576,10,)</f>
        <v>Draw</v>
      </c>
      <c r="E243" s="15">
        <v>5</v>
      </c>
      <c r="F243" s="16">
        <v>4</v>
      </c>
      <c r="G243" s="16">
        <v>17</v>
      </c>
      <c r="L243" s="16">
        <v>1</v>
      </c>
    </row>
    <row r="244" spans="1:15" x14ac:dyDescent="0.3">
      <c r="A244" s="14" t="s">
        <v>334</v>
      </c>
      <c r="B244" s="14" t="s">
        <v>272</v>
      </c>
      <c r="C244" s="15" t="str">
        <f>VLOOKUP(B244,Roster!$C$2:$D$1048576,2,)</f>
        <v>DEF</v>
      </c>
      <c r="D244" s="15" t="str">
        <f>VLOOKUP(A244,Results!$E$2:$N$1048576,10,)</f>
        <v>Draw</v>
      </c>
      <c r="E244" s="15">
        <v>16</v>
      </c>
      <c r="F244" s="16">
        <v>4</v>
      </c>
      <c r="G244" s="16">
        <v>15</v>
      </c>
      <c r="L244" s="16">
        <v>1</v>
      </c>
    </row>
    <row r="245" spans="1:15" x14ac:dyDescent="0.3">
      <c r="A245" s="14" t="s">
        <v>335</v>
      </c>
      <c r="B245" s="14" t="s">
        <v>293</v>
      </c>
      <c r="C245" s="15" t="str">
        <f>VLOOKUP(B245,Roster!$C$2:$D$1048576,2,)</f>
        <v>GK</v>
      </c>
      <c r="D245" s="15" t="str">
        <f>VLOOKUP(A245,Results!$E$2:$N$1048576,10,)</f>
        <v>Lost</v>
      </c>
      <c r="E245" s="15">
        <v>1</v>
      </c>
      <c r="F245" s="16">
        <v>1</v>
      </c>
      <c r="G245" s="16">
        <v>90</v>
      </c>
      <c r="L245" s="16">
        <v>5</v>
      </c>
    </row>
    <row r="246" spans="1:15" x14ac:dyDescent="0.3">
      <c r="A246" s="14" t="s">
        <v>335</v>
      </c>
      <c r="B246" s="14" t="s">
        <v>299</v>
      </c>
      <c r="C246" s="15" t="str">
        <f>VLOOKUP(B246,Roster!$C$2:$D$1048576,2,)</f>
        <v>DEF</v>
      </c>
      <c r="D246" s="15" t="str">
        <f>VLOOKUP(A246,Results!$E$2:$N$1048576,10,)</f>
        <v>Lost</v>
      </c>
      <c r="E246" s="15">
        <v>2</v>
      </c>
      <c r="F246" s="16">
        <v>4</v>
      </c>
      <c r="G246" s="16">
        <v>70</v>
      </c>
      <c r="L246" s="16">
        <v>4</v>
      </c>
      <c r="O246" s="16">
        <v>1</v>
      </c>
    </row>
    <row r="247" spans="1:15" x14ac:dyDescent="0.3">
      <c r="A247" s="14" t="s">
        <v>335</v>
      </c>
      <c r="B247" s="14" t="s">
        <v>274</v>
      </c>
      <c r="C247" s="15" t="str">
        <f>VLOOKUP(B247,Roster!$C$2:$D$1048576,2,)</f>
        <v>DEF</v>
      </c>
      <c r="D247" s="15" t="str">
        <f>VLOOKUP(A247,Results!$E$2:$N$1048576,10,)</f>
        <v>Lost</v>
      </c>
      <c r="E247" s="15">
        <v>3</v>
      </c>
      <c r="F247" s="16">
        <v>3</v>
      </c>
      <c r="G247" s="16">
        <v>90</v>
      </c>
      <c r="L247" s="16">
        <v>5</v>
      </c>
    </row>
    <row r="248" spans="1:15" x14ac:dyDescent="0.3">
      <c r="A248" s="14" t="s">
        <v>335</v>
      </c>
      <c r="B248" s="14" t="s">
        <v>287</v>
      </c>
      <c r="C248" s="15" t="str">
        <f>VLOOKUP(B248,Roster!$C$2:$D$1048576,2,)</f>
        <v>DEF</v>
      </c>
      <c r="D248" s="15" t="str">
        <f>VLOOKUP(A248,Results!$E$2:$N$1048576,10,)</f>
        <v>Lost</v>
      </c>
      <c r="E248" s="15">
        <v>4</v>
      </c>
      <c r="F248" s="16">
        <v>3</v>
      </c>
      <c r="G248" s="16">
        <v>90</v>
      </c>
      <c r="L248" s="16">
        <v>5</v>
      </c>
    </row>
    <row r="249" spans="1:15" x14ac:dyDescent="0.3">
      <c r="A249" s="14" t="s">
        <v>335</v>
      </c>
      <c r="B249" s="14" t="s">
        <v>289</v>
      </c>
      <c r="C249" s="15" t="str">
        <f>VLOOKUP(B249,Roster!$C$2:$D$1048576,2,)</f>
        <v>FWD</v>
      </c>
      <c r="D249" s="15" t="str">
        <f>VLOOKUP(A249,Results!$E$2:$N$1048576,10,)</f>
        <v>Lost</v>
      </c>
      <c r="E249" s="15">
        <v>11</v>
      </c>
      <c r="F249" s="16">
        <v>4</v>
      </c>
      <c r="G249" s="16">
        <v>60</v>
      </c>
      <c r="H249" s="16">
        <v>1</v>
      </c>
      <c r="L249" s="16">
        <v>4</v>
      </c>
    </row>
    <row r="250" spans="1:15" x14ac:dyDescent="0.3">
      <c r="A250" s="14" t="s">
        <v>335</v>
      </c>
      <c r="B250" s="14" t="s">
        <v>288</v>
      </c>
      <c r="C250" s="15" t="str">
        <f>VLOOKUP(B250,Roster!$C$2:$D$1048576,2,)</f>
        <v>MID</v>
      </c>
      <c r="D250" s="15" t="str">
        <f>VLOOKUP(A250,Results!$E$2:$N$1048576,10,)</f>
        <v>Lost</v>
      </c>
      <c r="E250" s="15">
        <v>7</v>
      </c>
      <c r="F250" s="16">
        <v>4</v>
      </c>
      <c r="G250" s="16">
        <v>75</v>
      </c>
      <c r="H250" s="16">
        <v>1</v>
      </c>
      <c r="L250" s="16">
        <v>5</v>
      </c>
      <c r="N250" s="16">
        <v>1</v>
      </c>
    </row>
    <row r="251" spans="1:15" x14ac:dyDescent="0.3">
      <c r="A251" s="14" t="s">
        <v>335</v>
      </c>
      <c r="B251" s="14" t="s">
        <v>325</v>
      </c>
      <c r="C251" s="15" t="str">
        <f>VLOOKUP(B251,Roster!$C$2:$D$1048576,2,)</f>
        <v>MID</v>
      </c>
      <c r="D251" s="15" t="str">
        <f>VLOOKUP(A251,Results!$E$2:$N$1048576,10,)</f>
        <v>Lost</v>
      </c>
      <c r="E251" s="15">
        <v>5</v>
      </c>
      <c r="F251" s="16">
        <v>3</v>
      </c>
      <c r="G251" s="16">
        <v>60</v>
      </c>
      <c r="L251" s="16">
        <v>3</v>
      </c>
    </row>
    <row r="252" spans="1:15" x14ac:dyDescent="0.3">
      <c r="A252" s="14" t="s">
        <v>335</v>
      </c>
      <c r="B252" s="14" t="s">
        <v>276</v>
      </c>
      <c r="C252" s="15" t="str">
        <f>VLOOKUP(B252,Roster!$C$2:$D$1048576,2,)</f>
        <v>MID</v>
      </c>
      <c r="D252" s="15" t="str">
        <f>VLOOKUP(A252,Results!$E$2:$N$1048576,10,)</f>
        <v>Lost</v>
      </c>
      <c r="E252" s="15">
        <v>6</v>
      </c>
      <c r="F252" s="16">
        <v>3</v>
      </c>
      <c r="G252" s="16">
        <v>60</v>
      </c>
      <c r="L252" s="16">
        <v>3</v>
      </c>
    </row>
    <row r="253" spans="1:15" x14ac:dyDescent="0.3">
      <c r="A253" s="14" t="s">
        <v>335</v>
      </c>
      <c r="B253" s="14" t="s">
        <v>280</v>
      </c>
      <c r="C253" s="15" t="str">
        <f>VLOOKUP(B253,Roster!$C$2:$D$1048576,2,)</f>
        <v>MID</v>
      </c>
      <c r="D253" s="15" t="str">
        <f>VLOOKUP(A253,Results!$E$2:$N$1048576,10,)</f>
        <v>Lost</v>
      </c>
      <c r="E253" s="15">
        <v>10</v>
      </c>
      <c r="F253" s="16">
        <v>4</v>
      </c>
      <c r="G253" s="16">
        <v>70</v>
      </c>
      <c r="I253" s="16">
        <v>1</v>
      </c>
      <c r="L253" s="16">
        <v>4</v>
      </c>
    </row>
    <row r="254" spans="1:15" x14ac:dyDescent="0.3">
      <c r="A254" s="14" t="s">
        <v>335</v>
      </c>
      <c r="B254" s="14" t="s">
        <v>331</v>
      </c>
      <c r="C254" s="15" t="str">
        <f>VLOOKUP(B254,Roster!$C$2:$D$1048576,2,)</f>
        <v>FWD</v>
      </c>
      <c r="D254" s="15" t="str">
        <f>VLOOKUP(A254,Results!$E$2:$N$1048576,10,)</f>
        <v>Lost</v>
      </c>
      <c r="E254" s="15">
        <v>8</v>
      </c>
      <c r="F254" s="16">
        <v>3</v>
      </c>
      <c r="G254" s="16">
        <v>60</v>
      </c>
      <c r="L254" s="16">
        <v>4</v>
      </c>
    </row>
    <row r="255" spans="1:15" x14ac:dyDescent="0.3">
      <c r="A255" s="14" t="s">
        <v>335</v>
      </c>
      <c r="B255" s="14" t="s">
        <v>281</v>
      </c>
      <c r="C255" s="15" t="str">
        <f>VLOOKUP(B255,Roster!$C$2:$D$1048576,2,)</f>
        <v>FWD</v>
      </c>
      <c r="D255" s="15" t="str">
        <f>VLOOKUP(A255,Results!$E$2:$N$1048576,10,)</f>
        <v>Lost</v>
      </c>
      <c r="E255" s="15">
        <v>9</v>
      </c>
      <c r="F255" s="16">
        <v>2</v>
      </c>
      <c r="G255" s="16">
        <v>40</v>
      </c>
      <c r="L255" s="16">
        <v>3</v>
      </c>
    </row>
    <row r="256" spans="1:15" x14ac:dyDescent="0.3">
      <c r="A256" s="14" t="s">
        <v>335</v>
      </c>
      <c r="B256" s="14" t="s">
        <v>322</v>
      </c>
      <c r="C256" s="15" t="str">
        <f>VLOOKUP(B256,Roster!$C$2:$D$1048576,2,)</f>
        <v>FWD</v>
      </c>
      <c r="D256" s="15" t="str">
        <f>VLOOKUP(A256,Results!$E$2:$N$1048576,10,)</f>
        <v>Lost</v>
      </c>
      <c r="E256" s="15">
        <v>19</v>
      </c>
      <c r="F256" s="16">
        <v>4</v>
      </c>
      <c r="G256" s="16">
        <v>65</v>
      </c>
      <c r="J256" s="16">
        <v>1</v>
      </c>
      <c r="L256" s="16">
        <v>2</v>
      </c>
      <c r="M256" s="16">
        <v>1</v>
      </c>
    </row>
    <row r="257" spans="1:15" x14ac:dyDescent="0.3">
      <c r="A257" s="14" t="s">
        <v>335</v>
      </c>
      <c r="B257" s="14" t="s">
        <v>282</v>
      </c>
      <c r="C257" s="15" t="str">
        <f>VLOOKUP(B257,Roster!$C$2:$D$1048576,2,)</f>
        <v>FWD</v>
      </c>
      <c r="D257" s="15" t="str">
        <f>VLOOKUP(A257,Results!$E$2:$N$1048576,10,)</f>
        <v>Lost</v>
      </c>
      <c r="E257" s="15">
        <v>18</v>
      </c>
      <c r="F257" s="16">
        <v>2</v>
      </c>
      <c r="G257" s="16">
        <v>15</v>
      </c>
      <c r="L257" s="16">
        <v>1</v>
      </c>
    </row>
    <row r="258" spans="1:15" x14ac:dyDescent="0.3">
      <c r="A258" s="14" t="s">
        <v>335</v>
      </c>
      <c r="B258" s="14" t="s">
        <v>310</v>
      </c>
      <c r="C258" s="15" t="str">
        <f>VLOOKUP(B258,Roster!$C$2:$D$1048576,2,)</f>
        <v>DEF</v>
      </c>
      <c r="D258" s="15" t="str">
        <f>VLOOKUP(A258,Results!$E$2:$N$1048576,10,)</f>
        <v>Lost</v>
      </c>
      <c r="E258" s="15">
        <v>17</v>
      </c>
      <c r="F258" s="16">
        <v>3</v>
      </c>
      <c r="G258" s="16">
        <v>35</v>
      </c>
      <c r="L258" s="16">
        <v>2</v>
      </c>
    </row>
    <row r="259" spans="1:15" x14ac:dyDescent="0.3">
      <c r="A259" s="14" t="s">
        <v>335</v>
      </c>
      <c r="B259" s="14" t="s">
        <v>272</v>
      </c>
      <c r="C259" s="15" t="str">
        <f>VLOOKUP(B259,Roster!$C$2:$D$1048576,2,)</f>
        <v>DEF</v>
      </c>
      <c r="D259" s="15" t="str">
        <f>VLOOKUP(A259,Results!$E$2:$N$1048576,10,)</f>
        <v>Lost</v>
      </c>
      <c r="E259" s="15">
        <v>16</v>
      </c>
      <c r="F259" s="16">
        <v>3</v>
      </c>
      <c r="G259" s="16">
        <v>20</v>
      </c>
      <c r="L259" s="16">
        <v>1</v>
      </c>
    </row>
    <row r="260" spans="1:15" x14ac:dyDescent="0.3">
      <c r="A260" s="14" t="s">
        <v>335</v>
      </c>
      <c r="B260" s="14" t="s">
        <v>283</v>
      </c>
      <c r="C260" s="15" t="str">
        <f>VLOOKUP(B260,Roster!$C$2:$D$1048576,2,)</f>
        <v>MID</v>
      </c>
      <c r="D260" s="15" t="str">
        <f>VLOOKUP(A260,Results!$E$2:$N$1048576,10,)</f>
        <v>Lost</v>
      </c>
      <c r="E260" s="15">
        <v>15</v>
      </c>
      <c r="F260" s="16">
        <v>2</v>
      </c>
      <c r="G260" s="16">
        <v>30</v>
      </c>
      <c r="L260" s="16">
        <v>3</v>
      </c>
    </row>
    <row r="261" spans="1:15" x14ac:dyDescent="0.3">
      <c r="A261" s="14" t="s">
        <v>336</v>
      </c>
      <c r="B261" s="14" t="s">
        <v>316</v>
      </c>
      <c r="C261" s="15" t="str">
        <f>VLOOKUP(B261,Roster!$C$2:$D$1048576,2,)</f>
        <v>GK</v>
      </c>
      <c r="D261" s="15" t="str">
        <f>VLOOKUP(A261,Results!$E$2:$N$1048576,10,)</f>
        <v>Win</v>
      </c>
      <c r="E261" s="15">
        <v>1</v>
      </c>
      <c r="F261" s="16">
        <v>5</v>
      </c>
      <c r="G261" s="16">
        <v>60</v>
      </c>
      <c r="L261" s="16">
        <v>1</v>
      </c>
    </row>
    <row r="262" spans="1:15" x14ac:dyDescent="0.3">
      <c r="A262" s="14" t="s">
        <v>336</v>
      </c>
      <c r="B262" s="14" t="s">
        <v>240</v>
      </c>
      <c r="C262" s="15" t="str">
        <f>VLOOKUP(B262,Roster!$C$2:$D$1048576,2,)</f>
        <v>DEF</v>
      </c>
      <c r="D262" s="15" t="str">
        <f>VLOOKUP(A262,Results!$E$2:$N$1048576,10,)</f>
        <v>Win</v>
      </c>
      <c r="E262" s="15">
        <v>2</v>
      </c>
      <c r="F262" s="16">
        <v>5</v>
      </c>
      <c r="G262" s="16">
        <v>60</v>
      </c>
      <c r="I262" s="16">
        <v>1</v>
      </c>
      <c r="L262" s="16">
        <v>3</v>
      </c>
    </row>
    <row r="263" spans="1:15" x14ac:dyDescent="0.3">
      <c r="A263" s="14" t="s">
        <v>336</v>
      </c>
      <c r="B263" s="14" t="s">
        <v>224</v>
      </c>
      <c r="C263" s="15" t="str">
        <f>VLOOKUP(B263,Roster!$C$2:$D$1048576,2,)</f>
        <v>DEF</v>
      </c>
      <c r="D263" s="15" t="str">
        <f>VLOOKUP(A263,Results!$E$2:$N$1048576,10,)</f>
        <v>Win</v>
      </c>
      <c r="E263" s="15">
        <v>3</v>
      </c>
      <c r="F263" s="16">
        <v>4</v>
      </c>
      <c r="G263" s="16">
        <v>45</v>
      </c>
      <c r="L263" s="16">
        <v>0</v>
      </c>
    </row>
    <row r="264" spans="1:15" x14ac:dyDescent="0.3">
      <c r="A264" s="14" t="s">
        <v>336</v>
      </c>
      <c r="B264" s="14" t="s">
        <v>226</v>
      </c>
      <c r="C264" s="15" t="str">
        <f>VLOOKUP(B264,Roster!$C$2:$D$1048576,2,)</f>
        <v>DEF</v>
      </c>
      <c r="D264" s="15" t="str">
        <f>VLOOKUP(A264,Results!$E$2:$N$1048576,10,)</f>
        <v>Win</v>
      </c>
      <c r="E264" s="15">
        <v>4</v>
      </c>
      <c r="F264" s="16">
        <v>4</v>
      </c>
      <c r="G264" s="16">
        <v>45</v>
      </c>
      <c r="L264" s="16">
        <v>3</v>
      </c>
    </row>
    <row r="265" spans="1:15" x14ac:dyDescent="0.3">
      <c r="A265" s="14" t="s">
        <v>336</v>
      </c>
      <c r="B265" s="14" t="s">
        <v>229</v>
      </c>
      <c r="C265" s="15" t="str">
        <f>VLOOKUP(B265,Roster!$C$2:$D$1048576,2,)</f>
        <v>MID</v>
      </c>
      <c r="D265" s="15" t="str">
        <f>VLOOKUP(A265,Results!$E$2:$N$1048576,10,)</f>
        <v>Win</v>
      </c>
      <c r="E265" s="15">
        <v>5</v>
      </c>
      <c r="F265" s="16">
        <v>3</v>
      </c>
      <c r="G265" s="16">
        <v>45</v>
      </c>
      <c r="I265" s="16">
        <v>1</v>
      </c>
      <c r="L265" s="16">
        <v>3</v>
      </c>
    </row>
    <row r="266" spans="1:15" x14ac:dyDescent="0.3">
      <c r="A266" s="14" t="s">
        <v>336</v>
      </c>
      <c r="B266" s="14" t="s">
        <v>309</v>
      </c>
      <c r="C266" s="15" t="str">
        <f>VLOOKUP(B266,Roster!$C$2:$D$1048576,2,)</f>
        <v>MID</v>
      </c>
      <c r="D266" s="15" t="str">
        <f>VLOOKUP(A266,Results!$E$2:$N$1048576,10,)</f>
        <v>Win</v>
      </c>
      <c r="E266" s="15">
        <v>6</v>
      </c>
      <c r="F266" s="16">
        <v>3</v>
      </c>
      <c r="G266" s="16">
        <v>45</v>
      </c>
      <c r="H266" s="16">
        <v>1</v>
      </c>
      <c r="I266" s="16">
        <v>1</v>
      </c>
      <c r="L266" s="16">
        <v>3</v>
      </c>
    </row>
    <row r="267" spans="1:15" x14ac:dyDescent="0.3">
      <c r="A267" s="14" t="s">
        <v>336</v>
      </c>
      <c r="B267" s="14" t="s">
        <v>231</v>
      </c>
      <c r="C267" s="15" t="str">
        <f>VLOOKUP(B267,Roster!$C$2:$D$1048576,2,)</f>
        <v>FWD</v>
      </c>
      <c r="D267" s="15" t="str">
        <f>VLOOKUP(A267,Results!$E$2:$N$1048576,10,)</f>
        <v>Win</v>
      </c>
      <c r="E267" s="15">
        <v>7</v>
      </c>
      <c r="F267" s="16">
        <v>4</v>
      </c>
      <c r="G267" s="16">
        <v>90</v>
      </c>
      <c r="H267" s="16">
        <v>2</v>
      </c>
      <c r="I267" s="16">
        <v>1</v>
      </c>
      <c r="L267" s="16">
        <v>3</v>
      </c>
    </row>
    <row r="268" spans="1:15" x14ac:dyDescent="0.3">
      <c r="A268" s="14" t="s">
        <v>336</v>
      </c>
      <c r="B268" s="14" t="s">
        <v>230</v>
      </c>
      <c r="C268" s="15" t="str">
        <f>VLOOKUP(B268,Roster!$C$2:$D$1048576,2,)</f>
        <v>MID</v>
      </c>
      <c r="D268" s="15" t="str">
        <f>VLOOKUP(A268,Results!$E$2:$N$1048576,10,)</f>
        <v>Win</v>
      </c>
      <c r="E268" s="15">
        <v>8</v>
      </c>
      <c r="F268" s="16">
        <v>5</v>
      </c>
      <c r="G268" s="16">
        <v>90</v>
      </c>
      <c r="L268" s="16">
        <v>3</v>
      </c>
    </row>
    <row r="269" spans="1:15" x14ac:dyDescent="0.3">
      <c r="A269" s="14" t="s">
        <v>336</v>
      </c>
      <c r="B269" s="14" t="s">
        <v>279</v>
      </c>
      <c r="C269" s="15" t="str">
        <f>VLOOKUP(B269,Roster!$C$2:$D$1048576,2,)</f>
        <v>FWD</v>
      </c>
      <c r="D269" s="15" t="str">
        <f>VLOOKUP(A269,Results!$E$2:$N$1048576,10,)</f>
        <v>Win</v>
      </c>
      <c r="E269" s="15">
        <v>9</v>
      </c>
      <c r="F269" s="16">
        <v>5</v>
      </c>
      <c r="G269" s="16">
        <v>45</v>
      </c>
      <c r="H269" s="16">
        <v>2</v>
      </c>
      <c r="L269" s="16">
        <v>0</v>
      </c>
    </row>
    <row r="270" spans="1:15" x14ac:dyDescent="0.3">
      <c r="A270" s="14" t="s">
        <v>336</v>
      </c>
      <c r="B270" s="14" t="s">
        <v>232</v>
      </c>
      <c r="C270" s="15" t="str">
        <f>VLOOKUP(B270,Roster!$C$2:$D$1048576,2,)</f>
        <v>MID</v>
      </c>
      <c r="D270" s="15" t="str">
        <f>VLOOKUP(A270,Results!$E$2:$N$1048576,10,)</f>
        <v>Win</v>
      </c>
      <c r="E270" s="15">
        <v>10</v>
      </c>
      <c r="F270" s="16">
        <v>5</v>
      </c>
      <c r="G270" s="16">
        <v>90</v>
      </c>
      <c r="H270" s="16">
        <v>1</v>
      </c>
      <c r="L270" s="16">
        <v>3</v>
      </c>
    </row>
    <row r="271" spans="1:15" x14ac:dyDescent="0.3">
      <c r="A271" s="14" t="s">
        <v>336</v>
      </c>
      <c r="B271" s="14" t="s">
        <v>293</v>
      </c>
      <c r="C271" s="15" t="str">
        <f>VLOOKUP(B271,Roster!$C$2:$D$1048576,2,)</f>
        <v>GK</v>
      </c>
      <c r="D271" s="15" t="str">
        <f>VLOOKUP(A271,Results!$E$2:$N$1048576,10,)</f>
        <v>Win</v>
      </c>
      <c r="E271" s="15">
        <v>12</v>
      </c>
      <c r="F271" s="16">
        <v>4</v>
      </c>
      <c r="G271" s="16">
        <v>30</v>
      </c>
      <c r="L271" s="16">
        <v>2</v>
      </c>
    </row>
    <row r="272" spans="1:15" x14ac:dyDescent="0.3">
      <c r="A272" s="14" t="s">
        <v>336</v>
      </c>
      <c r="B272" s="14" t="s">
        <v>235</v>
      </c>
      <c r="C272" s="15" t="str">
        <f>VLOOKUP(B272,Roster!$C$2:$D$1048576,2,)</f>
        <v>DEF</v>
      </c>
      <c r="D272" s="15" t="str">
        <f>VLOOKUP(A272,Results!$E$2:$N$1048576,10,)</f>
        <v>Win</v>
      </c>
      <c r="E272" s="15">
        <v>14</v>
      </c>
      <c r="F272" s="16">
        <v>3</v>
      </c>
      <c r="G272" s="16">
        <v>45</v>
      </c>
      <c r="L272" s="16">
        <v>3</v>
      </c>
      <c r="O272" s="16">
        <v>1</v>
      </c>
    </row>
    <row r="273" spans="1:12" x14ac:dyDescent="0.3">
      <c r="A273" s="14" t="s">
        <v>336</v>
      </c>
      <c r="B273" s="14" t="s">
        <v>287</v>
      </c>
      <c r="C273" s="15" t="str">
        <f>VLOOKUP(B273,Roster!$C$2:$D$1048576,2,)</f>
        <v>DEF</v>
      </c>
      <c r="D273" s="15" t="str">
        <f>VLOOKUP(A273,Results!$E$2:$N$1048576,10,)</f>
        <v>Win</v>
      </c>
      <c r="E273" s="15">
        <v>15</v>
      </c>
      <c r="F273" s="16">
        <v>4</v>
      </c>
      <c r="G273" s="16">
        <v>45</v>
      </c>
      <c r="L273" s="16">
        <v>0</v>
      </c>
    </row>
    <row r="274" spans="1:12" x14ac:dyDescent="0.3">
      <c r="A274" s="14" t="s">
        <v>336</v>
      </c>
      <c r="B274" s="14" t="s">
        <v>237</v>
      </c>
      <c r="C274" s="15" t="str">
        <f>VLOOKUP(B274,Roster!$C$2:$D$1048576,2,)</f>
        <v>DEF</v>
      </c>
      <c r="D274" s="15" t="str">
        <f>VLOOKUP(A274,Results!$E$2:$N$1048576,10,)</f>
        <v>Win</v>
      </c>
      <c r="E274" s="15">
        <v>16</v>
      </c>
      <c r="F274" s="16">
        <v>4</v>
      </c>
      <c r="G274" s="16">
        <v>45</v>
      </c>
      <c r="L274" s="16">
        <v>0</v>
      </c>
    </row>
    <row r="275" spans="1:12" x14ac:dyDescent="0.3">
      <c r="A275" s="14" t="s">
        <v>336</v>
      </c>
      <c r="B275" s="14" t="s">
        <v>260</v>
      </c>
      <c r="C275" s="15" t="str">
        <f>VLOOKUP(B275,Roster!$C$2:$D$1048576,2,)</f>
        <v>MID</v>
      </c>
      <c r="D275" s="15" t="str">
        <f>VLOOKUP(A275,Results!$E$2:$N$1048576,10,)</f>
        <v>Win</v>
      </c>
      <c r="E275" s="15">
        <v>18</v>
      </c>
      <c r="F275" s="16">
        <v>5</v>
      </c>
      <c r="G275" s="16">
        <v>90</v>
      </c>
      <c r="I275" s="16">
        <v>1</v>
      </c>
      <c r="L275" s="16">
        <v>3</v>
      </c>
    </row>
    <row r="276" spans="1:12" x14ac:dyDescent="0.3">
      <c r="A276" s="14" t="s">
        <v>336</v>
      </c>
      <c r="B276" s="14" t="s">
        <v>310</v>
      </c>
      <c r="C276" s="15" t="str">
        <f>VLOOKUP(B276,Roster!$C$2:$D$1048576,2,)</f>
        <v>DEF</v>
      </c>
      <c r="D276" s="15" t="str">
        <f>VLOOKUP(A276,Results!$E$2:$N$1048576,10,)</f>
        <v>Win</v>
      </c>
      <c r="E276" s="15">
        <v>20</v>
      </c>
      <c r="F276" s="16">
        <v>4</v>
      </c>
      <c r="G276" s="16">
        <v>45</v>
      </c>
      <c r="L276" s="16">
        <v>0</v>
      </c>
    </row>
    <row r="277" spans="1:12" x14ac:dyDescent="0.3">
      <c r="A277" s="14" t="s">
        <v>336</v>
      </c>
      <c r="B277" s="14" t="s">
        <v>272</v>
      </c>
      <c r="C277" s="15" t="str">
        <f>VLOOKUP(B277,Roster!$C$2:$D$1048576,2,)</f>
        <v>DEF</v>
      </c>
      <c r="D277" s="15" t="str">
        <f>VLOOKUP(A277,Results!$E$2:$N$1048576,10,)</f>
        <v>Win</v>
      </c>
      <c r="E277" s="15">
        <v>21</v>
      </c>
      <c r="F277" s="16">
        <v>5</v>
      </c>
      <c r="G277" s="16">
        <v>90</v>
      </c>
      <c r="L277" s="16">
        <v>3</v>
      </c>
    </row>
    <row r="278" spans="1:12" x14ac:dyDescent="0.3">
      <c r="A278" s="14" t="s">
        <v>337</v>
      </c>
      <c r="B278" s="14" t="s">
        <v>316</v>
      </c>
      <c r="C278" s="15" t="str">
        <f>VLOOKUP(B278,Roster!$C$2:$D$1048576,2,)</f>
        <v>GK</v>
      </c>
      <c r="D278" s="15" t="str">
        <f>VLOOKUP(A278,Results!$E$2:$N$1048576,10,)</f>
        <v>Lost</v>
      </c>
      <c r="E278" s="15">
        <v>1</v>
      </c>
      <c r="F278" s="16">
        <v>4</v>
      </c>
      <c r="G278" s="16">
        <v>90</v>
      </c>
      <c r="L278" s="16">
        <v>4</v>
      </c>
    </row>
    <row r="279" spans="1:12" x14ac:dyDescent="0.3">
      <c r="A279" s="14" t="s">
        <v>337</v>
      </c>
      <c r="B279" s="14" t="s">
        <v>257</v>
      </c>
      <c r="C279" s="15" t="str">
        <f>VLOOKUP(B279,Roster!$C$2:$D$1048576,2,)</f>
        <v>DEF</v>
      </c>
      <c r="D279" s="15" t="str">
        <f>VLOOKUP(A279,Results!$E$2:$N$1048576,10,)</f>
        <v>Lost</v>
      </c>
      <c r="E279" s="15">
        <v>2</v>
      </c>
      <c r="F279" s="16">
        <v>4</v>
      </c>
      <c r="G279" s="16">
        <v>90</v>
      </c>
      <c r="L279" s="16">
        <v>4</v>
      </c>
    </row>
    <row r="280" spans="1:12" x14ac:dyDescent="0.3">
      <c r="A280" s="14" t="s">
        <v>337</v>
      </c>
      <c r="B280" s="14" t="s">
        <v>254</v>
      </c>
      <c r="C280" s="15" t="str">
        <f>VLOOKUP(B280,Roster!$C$2:$D$1048576,2,)</f>
        <v>DEF</v>
      </c>
      <c r="D280" s="15" t="str">
        <f>VLOOKUP(A280,Results!$E$2:$N$1048576,10,)</f>
        <v>Lost</v>
      </c>
      <c r="E280" s="15">
        <v>3</v>
      </c>
      <c r="F280" s="16">
        <v>4</v>
      </c>
      <c r="G280" s="16">
        <v>90</v>
      </c>
      <c r="L280" s="16">
        <v>4</v>
      </c>
    </row>
    <row r="281" spans="1:12" x14ac:dyDescent="0.3">
      <c r="A281" s="14" t="s">
        <v>337</v>
      </c>
      <c r="B281" s="14" t="s">
        <v>247</v>
      </c>
      <c r="C281" s="15" t="str">
        <f>VLOOKUP(B281,Roster!$C$2:$D$1048576,2,)</f>
        <v>DEF</v>
      </c>
      <c r="D281" s="15" t="str">
        <f>VLOOKUP(A281,Results!$E$2:$N$1048576,10,)</f>
        <v>Lost</v>
      </c>
      <c r="E281" s="15">
        <v>6</v>
      </c>
      <c r="F281" s="16">
        <v>4</v>
      </c>
      <c r="G281" s="16">
        <v>70</v>
      </c>
      <c r="L281" s="16">
        <v>3</v>
      </c>
    </row>
    <row r="282" spans="1:12" x14ac:dyDescent="0.3">
      <c r="A282" s="14" t="s">
        <v>337</v>
      </c>
      <c r="B282" s="14" t="s">
        <v>245</v>
      </c>
      <c r="C282" s="15" t="str">
        <f>VLOOKUP(B282,Roster!$C$2:$D$1048576,2,)</f>
        <v>DEF</v>
      </c>
      <c r="D282" s="15" t="str">
        <f>VLOOKUP(A282,Results!$E$2:$N$1048576,10,)</f>
        <v>Lost</v>
      </c>
      <c r="E282" s="15">
        <v>4</v>
      </c>
      <c r="F282" s="16">
        <v>4</v>
      </c>
      <c r="G282" s="16">
        <v>70</v>
      </c>
      <c r="L282" s="16">
        <v>3</v>
      </c>
    </row>
    <row r="283" spans="1:12" x14ac:dyDescent="0.3">
      <c r="A283" s="14" t="s">
        <v>337</v>
      </c>
      <c r="B283" s="14" t="s">
        <v>255</v>
      </c>
      <c r="C283" s="15" t="str">
        <f>VLOOKUP(B283,Roster!$C$2:$D$1048576,2,)</f>
        <v>DEF</v>
      </c>
      <c r="D283" s="15" t="str">
        <f>VLOOKUP(A283,Results!$E$2:$N$1048576,10,)</f>
        <v>Lost</v>
      </c>
      <c r="E283" s="15">
        <v>21</v>
      </c>
      <c r="F283" s="16">
        <v>3</v>
      </c>
      <c r="G283" s="16">
        <v>25</v>
      </c>
      <c r="L283" s="16">
        <v>1</v>
      </c>
    </row>
    <row r="284" spans="1:12" x14ac:dyDescent="0.3">
      <c r="A284" s="14" t="s">
        <v>337</v>
      </c>
      <c r="B284" s="14" t="s">
        <v>243</v>
      </c>
      <c r="C284" s="15" t="str">
        <f>VLOOKUP(B284,Roster!$C$2:$D$1048576,2,)</f>
        <v>DEF</v>
      </c>
      <c r="D284" s="15" t="str">
        <f>VLOOKUP(A284,Results!$E$2:$N$1048576,10,)</f>
        <v>Lost</v>
      </c>
      <c r="E284" s="15">
        <v>14</v>
      </c>
      <c r="F284" s="16">
        <v>3</v>
      </c>
      <c r="G284" s="16">
        <v>25</v>
      </c>
      <c r="L284" s="16">
        <v>1</v>
      </c>
    </row>
    <row r="285" spans="1:12" x14ac:dyDescent="0.3">
      <c r="A285" s="14" t="s">
        <v>337</v>
      </c>
      <c r="B285" s="14" t="s">
        <v>239</v>
      </c>
      <c r="C285" s="15" t="str">
        <f>VLOOKUP(B285,Roster!$C$2:$D$1048576,2,)</f>
        <v>DEF</v>
      </c>
      <c r="D285" s="15" t="str">
        <f>VLOOKUP(A285,Results!$E$2:$N$1048576,10,)</f>
        <v>Lost</v>
      </c>
      <c r="E285" s="15">
        <v>15</v>
      </c>
      <c r="F285" s="16">
        <v>3</v>
      </c>
      <c r="G285" s="16">
        <v>30</v>
      </c>
      <c r="L285" s="16">
        <v>2</v>
      </c>
    </row>
    <row r="286" spans="1:12" x14ac:dyDescent="0.3">
      <c r="A286" s="14" t="s">
        <v>337</v>
      </c>
      <c r="B286" s="14" t="s">
        <v>246</v>
      </c>
      <c r="C286" s="15" t="str">
        <f>VLOOKUP(B286,Roster!$C$2:$D$1048576,2,)</f>
        <v>MID</v>
      </c>
      <c r="D286" s="15" t="str">
        <f>VLOOKUP(A286,Results!$E$2:$N$1048576,10,)</f>
        <v>Lost</v>
      </c>
      <c r="E286" s="15">
        <v>5</v>
      </c>
      <c r="F286" s="16">
        <v>4</v>
      </c>
      <c r="G286" s="16">
        <v>90</v>
      </c>
      <c r="J286" s="16">
        <v>1</v>
      </c>
      <c r="L286" s="16">
        <v>4</v>
      </c>
    </row>
    <row r="287" spans="1:12" x14ac:dyDescent="0.3">
      <c r="A287" s="14" t="s">
        <v>337</v>
      </c>
      <c r="B287" s="14" t="s">
        <v>251</v>
      </c>
      <c r="C287" s="15" t="str">
        <f>VLOOKUP(B287,Roster!$C$2:$D$1048576,2,)</f>
        <v>MID</v>
      </c>
      <c r="D287" s="15" t="str">
        <f>VLOOKUP(A287,Results!$E$2:$N$1048576,10,)</f>
        <v>Lost</v>
      </c>
      <c r="E287" s="15">
        <v>10</v>
      </c>
      <c r="F287" s="16">
        <v>4</v>
      </c>
      <c r="G287" s="16">
        <v>60</v>
      </c>
      <c r="J287" s="16">
        <v>1</v>
      </c>
      <c r="L287" s="16">
        <v>1</v>
      </c>
    </row>
    <row r="288" spans="1:12" x14ac:dyDescent="0.3">
      <c r="A288" s="14" t="s">
        <v>337</v>
      </c>
      <c r="B288" s="14" t="s">
        <v>250</v>
      </c>
      <c r="C288" s="15" t="str">
        <f>VLOOKUP(B288,Roster!$C$2:$D$1048576,2,)</f>
        <v>FWD</v>
      </c>
      <c r="D288" s="15" t="str">
        <f>VLOOKUP(A288,Results!$E$2:$N$1048576,10,)</f>
        <v>Lost</v>
      </c>
      <c r="E288" s="15">
        <v>9</v>
      </c>
      <c r="F288" s="16">
        <v>3</v>
      </c>
      <c r="G288" s="16">
        <v>70</v>
      </c>
      <c r="L288" s="16">
        <v>2</v>
      </c>
    </row>
    <row r="289" spans="1:12" x14ac:dyDescent="0.3">
      <c r="A289" s="14" t="s">
        <v>337</v>
      </c>
      <c r="B289" s="14" t="s">
        <v>249</v>
      </c>
      <c r="C289" s="15" t="str">
        <f>VLOOKUP(B289,Roster!$C$2:$D$1048576,2,)</f>
        <v>MID</v>
      </c>
      <c r="D289" s="15" t="str">
        <f>VLOOKUP(A289,Results!$E$2:$N$1048576,10,)</f>
        <v>Lost</v>
      </c>
      <c r="E289" s="15">
        <v>8</v>
      </c>
      <c r="F289" s="16">
        <v>4</v>
      </c>
      <c r="G289" s="16">
        <v>75</v>
      </c>
      <c r="J289" s="16">
        <v>1</v>
      </c>
      <c r="L289" s="16">
        <v>4</v>
      </c>
    </row>
    <row r="290" spans="1:12" x14ac:dyDescent="0.3">
      <c r="A290" s="14" t="s">
        <v>337</v>
      </c>
      <c r="B290" s="14" t="s">
        <v>253</v>
      </c>
      <c r="C290" s="15" t="str">
        <f>VLOOKUP(B290,Roster!$C$2:$D$1048576,2,)</f>
        <v>MID</v>
      </c>
      <c r="D290" s="15" t="str">
        <f>VLOOKUP(A290,Results!$E$2:$N$1048576,10,)</f>
        <v>Lost</v>
      </c>
      <c r="E290" s="15">
        <v>11</v>
      </c>
      <c r="F290" s="16">
        <v>4</v>
      </c>
      <c r="G290" s="16">
        <v>70</v>
      </c>
      <c r="L290" s="16">
        <v>2</v>
      </c>
    </row>
    <row r="291" spans="1:12" x14ac:dyDescent="0.3">
      <c r="A291" s="14" t="s">
        <v>337</v>
      </c>
      <c r="B291" s="14" t="s">
        <v>252</v>
      </c>
      <c r="C291" s="15" t="str">
        <f>VLOOKUP(B291,Roster!$C$2:$D$1048576,2,)</f>
        <v>FWD</v>
      </c>
      <c r="D291" s="15" t="str">
        <f>VLOOKUP(A291,Results!$E$2:$N$1048576,10,)</f>
        <v>Lost</v>
      </c>
      <c r="E291" s="15">
        <v>20</v>
      </c>
      <c r="F291" s="16">
        <v>3</v>
      </c>
      <c r="G291" s="16">
        <v>30</v>
      </c>
      <c r="L291" s="16">
        <v>2</v>
      </c>
    </row>
    <row r="292" spans="1:12" x14ac:dyDescent="0.3">
      <c r="A292" s="14" t="s">
        <v>337</v>
      </c>
      <c r="B292" s="14" t="s">
        <v>270</v>
      </c>
      <c r="C292" s="15" t="str">
        <f>VLOOKUP(B292,Roster!$C$2:$D$1048576,2,)</f>
        <v>FWD</v>
      </c>
      <c r="D292" s="15" t="str">
        <f>VLOOKUP(A292,Results!$E$2:$N$1048576,10,)</f>
        <v>Lost</v>
      </c>
      <c r="E292" s="15">
        <v>31</v>
      </c>
      <c r="F292" s="16">
        <v>3</v>
      </c>
      <c r="G292" s="16">
        <v>30</v>
      </c>
      <c r="L292" s="16">
        <v>2</v>
      </c>
    </row>
    <row r="293" spans="1:12" x14ac:dyDescent="0.3">
      <c r="A293" s="14" t="s">
        <v>337</v>
      </c>
      <c r="B293" s="14" t="s">
        <v>339</v>
      </c>
      <c r="C293" s="15" t="str">
        <f>VLOOKUP(B293,Roster!$C$2:$D$1048576,2,)</f>
        <v>MID</v>
      </c>
      <c r="D293" s="15" t="str">
        <f>VLOOKUP(A293,Results!$E$2:$N$1048576,10,)</f>
        <v>Lost</v>
      </c>
      <c r="E293" s="15">
        <v>17</v>
      </c>
      <c r="F293" s="16">
        <v>2</v>
      </c>
      <c r="G293" s="16">
        <v>30</v>
      </c>
      <c r="L293" s="16">
        <v>3</v>
      </c>
    </row>
    <row r="294" spans="1:12" x14ac:dyDescent="0.3">
      <c r="A294" s="14" t="s">
        <v>337</v>
      </c>
      <c r="B294" s="14" t="s">
        <v>248</v>
      </c>
      <c r="C294" s="15" t="str">
        <f>VLOOKUP(B294,Roster!$C$2:$D$1048576,2,)</f>
        <v>FWD</v>
      </c>
      <c r="D294" s="15" t="str">
        <f>VLOOKUP(A294,Results!$E$2:$N$1048576,10,)</f>
        <v>Lost</v>
      </c>
      <c r="E294" s="15">
        <v>7</v>
      </c>
      <c r="F294" s="16">
        <v>4</v>
      </c>
      <c r="G294" s="16">
        <v>90</v>
      </c>
      <c r="H294" s="16">
        <v>1</v>
      </c>
      <c r="L294" s="16">
        <v>4</v>
      </c>
    </row>
    <row r="295" spans="1:12" x14ac:dyDescent="0.3">
      <c r="A295" s="14" t="s">
        <v>349</v>
      </c>
      <c r="B295" s="14" t="s">
        <v>352</v>
      </c>
      <c r="C295" s="15" t="str">
        <f>VLOOKUP(B295,Roster!$C$2:$D$1048576,2,)</f>
        <v>GK</v>
      </c>
      <c r="D295" s="15" t="str">
        <f>VLOOKUP(A295,Results!$E$2:$N$1048576,10,)</f>
        <v>Draw</v>
      </c>
      <c r="E295" s="15">
        <v>1</v>
      </c>
      <c r="F295" s="16">
        <v>4</v>
      </c>
      <c r="G295" s="16">
        <v>90</v>
      </c>
      <c r="L295" s="16">
        <v>1</v>
      </c>
    </row>
    <row r="296" spans="1:12" x14ac:dyDescent="0.3">
      <c r="A296" s="14" t="s">
        <v>349</v>
      </c>
      <c r="B296" s="14" t="s">
        <v>274</v>
      </c>
      <c r="C296" s="15" t="str">
        <f>VLOOKUP(B296,Roster!$C$2:$D$1048576,2,)</f>
        <v>DEF</v>
      </c>
      <c r="D296" s="15" t="str">
        <f>VLOOKUP(A296,Results!$E$2:$N$1048576,10,)</f>
        <v>Draw</v>
      </c>
      <c r="E296" s="15">
        <v>3</v>
      </c>
      <c r="F296" s="16">
        <v>4</v>
      </c>
      <c r="G296" s="16">
        <v>75</v>
      </c>
      <c r="L296" s="16">
        <v>1</v>
      </c>
    </row>
    <row r="297" spans="1:12" x14ac:dyDescent="0.3">
      <c r="A297" s="14" t="s">
        <v>349</v>
      </c>
      <c r="B297" s="14" t="s">
        <v>294</v>
      </c>
      <c r="C297" s="15" t="str">
        <f>VLOOKUP(B297,Roster!$C$2:$D$1048576,2,)</f>
        <v>DEF</v>
      </c>
      <c r="D297" s="15" t="str">
        <f>VLOOKUP(A297,Results!$E$2:$N$1048576,10,)</f>
        <v>Draw</v>
      </c>
      <c r="E297" s="15">
        <v>4</v>
      </c>
      <c r="F297" s="16">
        <v>4</v>
      </c>
      <c r="G297" s="16">
        <v>90</v>
      </c>
      <c r="L297" s="16">
        <v>1</v>
      </c>
    </row>
    <row r="298" spans="1:12" x14ac:dyDescent="0.3">
      <c r="A298" s="14" t="s">
        <v>349</v>
      </c>
      <c r="B298" s="14" t="s">
        <v>325</v>
      </c>
      <c r="C298" s="15" t="str">
        <f>VLOOKUP(B298,Roster!$C$2:$D$1048576,2,)</f>
        <v>MID</v>
      </c>
      <c r="D298" s="15" t="str">
        <f>VLOOKUP(A298,Results!$E$2:$N$1048576,10,)</f>
        <v>Draw</v>
      </c>
      <c r="E298" s="15">
        <v>5</v>
      </c>
      <c r="F298" s="16">
        <v>5</v>
      </c>
      <c r="G298" s="16">
        <v>90</v>
      </c>
      <c r="L298" s="16">
        <v>1</v>
      </c>
    </row>
    <row r="299" spans="1:12" x14ac:dyDescent="0.3">
      <c r="A299" s="14" t="s">
        <v>349</v>
      </c>
      <c r="B299" s="14" t="s">
        <v>276</v>
      </c>
      <c r="C299" s="15" t="str">
        <f>VLOOKUP(B299,Roster!$C$2:$D$1048576,2,)</f>
        <v>MID</v>
      </c>
      <c r="D299" s="15" t="str">
        <f>VLOOKUP(A299,Results!$E$2:$N$1048576,10,)</f>
        <v>Draw</v>
      </c>
      <c r="E299" s="15">
        <v>8</v>
      </c>
      <c r="F299" s="16">
        <v>4</v>
      </c>
      <c r="G299" s="16">
        <v>70</v>
      </c>
      <c r="L299" s="16">
        <v>1</v>
      </c>
    </row>
    <row r="300" spans="1:12" x14ac:dyDescent="0.3">
      <c r="A300" s="14" t="s">
        <v>349</v>
      </c>
      <c r="B300" s="14" t="s">
        <v>288</v>
      </c>
      <c r="C300" s="15" t="str">
        <f>VLOOKUP(B300,Roster!$C$2:$D$1048576,2,)</f>
        <v>MID</v>
      </c>
      <c r="D300" s="15" t="str">
        <f>VLOOKUP(A300,Results!$E$2:$N$1048576,10,)</f>
        <v>Draw</v>
      </c>
      <c r="E300" s="15">
        <v>7</v>
      </c>
      <c r="F300" s="16">
        <v>5</v>
      </c>
      <c r="G300" s="16">
        <v>90</v>
      </c>
      <c r="H300" s="16">
        <v>1</v>
      </c>
      <c r="L300" s="16">
        <v>1</v>
      </c>
    </row>
    <row r="301" spans="1:12" x14ac:dyDescent="0.3">
      <c r="A301" s="14" t="s">
        <v>349</v>
      </c>
      <c r="B301" s="14" t="s">
        <v>305</v>
      </c>
      <c r="C301" s="15" t="str">
        <f>VLOOKUP(B301,Roster!$C$2:$D$1048576,2,)</f>
        <v>MID</v>
      </c>
      <c r="D301" s="15" t="str">
        <f>VLOOKUP(A301,Results!$E$2:$N$1048576,10,)</f>
        <v>Draw</v>
      </c>
      <c r="E301" s="15">
        <v>6</v>
      </c>
      <c r="F301" s="16">
        <v>5</v>
      </c>
      <c r="G301" s="16">
        <v>70</v>
      </c>
      <c r="I301" s="16">
        <v>1</v>
      </c>
      <c r="L301" s="16">
        <v>1</v>
      </c>
    </row>
    <row r="302" spans="1:12" x14ac:dyDescent="0.3">
      <c r="A302" s="14" t="s">
        <v>349</v>
      </c>
      <c r="B302" s="14" t="s">
        <v>280</v>
      </c>
      <c r="C302" s="15" t="str">
        <f>VLOOKUP(B302,Roster!$C$2:$D$1048576,2,)</f>
        <v>MID</v>
      </c>
      <c r="D302" s="15" t="str">
        <f>VLOOKUP(A302,Results!$E$2:$N$1048576,10,)</f>
        <v>Draw</v>
      </c>
      <c r="E302" s="15">
        <v>10</v>
      </c>
      <c r="F302" s="16">
        <v>4</v>
      </c>
      <c r="G302" s="16">
        <v>80</v>
      </c>
      <c r="L302" s="16">
        <v>1</v>
      </c>
    </row>
    <row r="303" spans="1:12" x14ac:dyDescent="0.3">
      <c r="A303" s="14" t="s">
        <v>349</v>
      </c>
      <c r="B303" s="14" t="s">
        <v>289</v>
      </c>
      <c r="C303" s="15" t="str">
        <f>VLOOKUP(B303,Roster!$C$2:$D$1048576,2,)</f>
        <v>FWD</v>
      </c>
      <c r="D303" s="15" t="str">
        <f>VLOOKUP(A303,Results!$E$2:$N$1048576,10,)</f>
        <v>Draw</v>
      </c>
      <c r="E303" s="15">
        <v>11</v>
      </c>
      <c r="F303" s="16">
        <v>5</v>
      </c>
      <c r="G303" s="16">
        <v>90</v>
      </c>
      <c r="L303" s="16">
        <v>1</v>
      </c>
    </row>
    <row r="304" spans="1:12" x14ac:dyDescent="0.3">
      <c r="A304" s="14" t="s">
        <v>349</v>
      </c>
      <c r="B304" s="14" t="s">
        <v>283</v>
      </c>
      <c r="C304" s="15" t="str">
        <f>VLOOKUP(B304,Roster!$C$2:$D$1048576,2,)</f>
        <v>MID</v>
      </c>
      <c r="D304" s="15" t="str">
        <f>VLOOKUP(A304,Results!$E$2:$N$1048576,10,)</f>
        <v>Draw</v>
      </c>
      <c r="E304" s="15">
        <v>15</v>
      </c>
      <c r="F304" s="16">
        <v>3</v>
      </c>
      <c r="G304" s="16">
        <v>20</v>
      </c>
      <c r="L304" s="16">
        <v>0</v>
      </c>
    </row>
    <row r="305" spans="1:12" x14ac:dyDescent="0.3">
      <c r="A305" s="14" t="s">
        <v>349</v>
      </c>
      <c r="B305" s="14" t="s">
        <v>281</v>
      </c>
      <c r="C305" s="15" t="str">
        <f>VLOOKUP(B305,Roster!$C$2:$D$1048576,2,)</f>
        <v>FWD</v>
      </c>
      <c r="D305" s="15" t="str">
        <f>VLOOKUP(A305,Results!$E$2:$N$1048576,10,)</f>
        <v>Draw</v>
      </c>
      <c r="E305" s="15">
        <v>9</v>
      </c>
      <c r="F305" s="16">
        <v>1</v>
      </c>
      <c r="G305" s="16">
        <v>15</v>
      </c>
      <c r="L305" s="16">
        <v>0</v>
      </c>
    </row>
    <row r="306" spans="1:12" x14ac:dyDescent="0.3">
      <c r="A306" s="14" t="s">
        <v>349</v>
      </c>
      <c r="B306" s="14" t="s">
        <v>310</v>
      </c>
      <c r="C306" s="15" t="str">
        <f>VLOOKUP(B306,Roster!$C$2:$D$1048576,2,)</f>
        <v>DEF</v>
      </c>
      <c r="D306" s="15" t="str">
        <f>VLOOKUP(A306,Results!$E$2:$N$1048576,10,)</f>
        <v>Draw</v>
      </c>
      <c r="E306" s="15">
        <v>2</v>
      </c>
      <c r="F306" s="16">
        <v>5</v>
      </c>
      <c r="G306" s="16">
        <v>90</v>
      </c>
      <c r="L306" s="16">
        <v>1</v>
      </c>
    </row>
    <row r="307" spans="1:12" x14ac:dyDescent="0.3">
      <c r="A307" s="14" t="s">
        <v>349</v>
      </c>
      <c r="B307" s="14" t="s">
        <v>306</v>
      </c>
      <c r="C307" s="15" t="str">
        <f>VLOOKUP(B307,Roster!$C$2:$D$1048576,2,)</f>
        <v>DEF</v>
      </c>
      <c r="D307" s="15" t="str">
        <f>VLOOKUP(A307,Results!$E$2:$N$1048576,10,)</f>
        <v>Draw</v>
      </c>
      <c r="E307" s="15">
        <v>14</v>
      </c>
      <c r="F307" s="16">
        <v>4</v>
      </c>
      <c r="G307" s="16">
        <v>45</v>
      </c>
      <c r="L307" s="16">
        <v>0</v>
      </c>
    </row>
    <row r="308" spans="1:12" x14ac:dyDescent="0.3">
      <c r="A308" s="14" t="s">
        <v>349</v>
      </c>
      <c r="B308" s="14" t="s">
        <v>331</v>
      </c>
      <c r="C308" s="15" t="str">
        <f>VLOOKUP(B308,Roster!$C$2:$D$1048576,2,)</f>
        <v>FWD</v>
      </c>
      <c r="D308" s="15" t="str">
        <f>VLOOKUP(A308,Results!$E$2:$N$1048576,10,)</f>
        <v>Draw</v>
      </c>
      <c r="E308" s="15">
        <v>19</v>
      </c>
      <c r="F308" s="16">
        <v>3</v>
      </c>
      <c r="G308" s="16">
        <v>45</v>
      </c>
      <c r="L308" s="16">
        <v>1</v>
      </c>
    </row>
    <row r="309" spans="1:12" x14ac:dyDescent="0.3">
      <c r="A309" s="14" t="s">
        <v>349</v>
      </c>
      <c r="B309" s="14" t="s">
        <v>284</v>
      </c>
      <c r="C309" s="15" t="str">
        <f>VLOOKUP(B309,Roster!$C$2:$D$1048576,2,)</f>
        <v>FWD</v>
      </c>
      <c r="D309" s="15" t="str">
        <f>VLOOKUP(A309,Results!$E$2:$N$1048576,10,)</f>
        <v>Draw</v>
      </c>
      <c r="E309" s="15">
        <v>20</v>
      </c>
      <c r="F309" s="16">
        <v>3</v>
      </c>
      <c r="G309" s="16">
        <v>15</v>
      </c>
      <c r="L309" s="16">
        <v>0</v>
      </c>
    </row>
    <row r="310" spans="1:12" x14ac:dyDescent="0.3">
      <c r="A310" s="14" t="s">
        <v>353</v>
      </c>
      <c r="B310" s="14" t="s">
        <v>316</v>
      </c>
      <c r="C310" s="15" t="str">
        <f>VLOOKUP(B310,Roster!$C$2:$D$1048576,2,)</f>
        <v>GK</v>
      </c>
      <c r="D310" s="15" t="str">
        <f>VLOOKUP(A310,Results!$E$2:$N$1048576,10,)</f>
        <v>Win</v>
      </c>
      <c r="E310" s="15">
        <v>1</v>
      </c>
      <c r="F310" s="16">
        <v>5</v>
      </c>
      <c r="G310" s="16">
        <v>90</v>
      </c>
      <c r="L310" s="16">
        <v>1</v>
      </c>
    </row>
    <row r="311" spans="1:12" x14ac:dyDescent="0.3">
      <c r="A311" s="14" t="s">
        <v>353</v>
      </c>
      <c r="B311" s="14" t="s">
        <v>240</v>
      </c>
      <c r="C311" s="15" t="str">
        <f>VLOOKUP(B311,Roster!$C$2:$D$1048576,2,)</f>
        <v>DEF</v>
      </c>
      <c r="D311" s="15" t="str">
        <f>VLOOKUP(A311,Results!$E$2:$N$1048576,10,)</f>
        <v>Win</v>
      </c>
      <c r="E311" s="15">
        <v>2</v>
      </c>
      <c r="F311" s="16">
        <v>5</v>
      </c>
      <c r="G311" s="16">
        <v>65</v>
      </c>
      <c r="L311" s="16">
        <v>1</v>
      </c>
    </row>
    <row r="312" spans="1:12" x14ac:dyDescent="0.3">
      <c r="A312" s="14" t="s">
        <v>353</v>
      </c>
      <c r="B312" s="14" t="s">
        <v>226</v>
      </c>
      <c r="C312" s="15" t="str">
        <f>VLOOKUP(B312,Roster!$C$2:$D$1048576,2,)</f>
        <v>DEF</v>
      </c>
      <c r="D312" s="15" t="str">
        <f>VLOOKUP(A312,Results!$E$2:$N$1048576,10,)</f>
        <v>Win</v>
      </c>
      <c r="E312" s="15">
        <v>4</v>
      </c>
      <c r="F312" s="16">
        <v>5</v>
      </c>
      <c r="G312" s="16">
        <v>90</v>
      </c>
      <c r="L312" s="16">
        <v>1</v>
      </c>
    </row>
    <row r="313" spans="1:12" x14ac:dyDescent="0.3">
      <c r="A313" s="14" t="s">
        <v>353</v>
      </c>
      <c r="B313" s="14" t="s">
        <v>235</v>
      </c>
      <c r="C313" s="15" t="str">
        <f>VLOOKUP(B313,Roster!$C$2:$D$1048576,2,)</f>
        <v>DEF</v>
      </c>
      <c r="D313" s="15" t="str">
        <f>VLOOKUP(A313,Results!$E$2:$N$1048576,10,)</f>
        <v>Win</v>
      </c>
      <c r="E313" s="15">
        <v>14</v>
      </c>
      <c r="F313" s="16">
        <v>5</v>
      </c>
      <c r="G313" s="16">
        <v>90</v>
      </c>
      <c r="L313" s="16">
        <v>1</v>
      </c>
    </row>
    <row r="314" spans="1:12" x14ac:dyDescent="0.3">
      <c r="A314" s="14" t="s">
        <v>353</v>
      </c>
      <c r="B314" s="14" t="s">
        <v>355</v>
      </c>
      <c r="C314" s="15" t="str">
        <f>VLOOKUP(B314,Roster!$C$2:$D$1048576,2,)</f>
        <v>DEF</v>
      </c>
      <c r="D314" s="15" t="str">
        <f>VLOOKUP(A314,Results!$E$2:$N$1048576,10,)</f>
        <v>Win</v>
      </c>
      <c r="E314" s="15">
        <v>17</v>
      </c>
      <c r="F314" s="16">
        <v>5</v>
      </c>
      <c r="G314" s="16">
        <v>90</v>
      </c>
      <c r="L314" s="16">
        <v>1</v>
      </c>
    </row>
    <row r="315" spans="1:12" x14ac:dyDescent="0.3">
      <c r="A315" s="14" t="s">
        <v>353</v>
      </c>
      <c r="B315" s="14" t="s">
        <v>230</v>
      </c>
      <c r="C315" s="15" t="str">
        <f>VLOOKUP(B315,Roster!$C$2:$D$1048576,2,)</f>
        <v>MID</v>
      </c>
      <c r="D315" s="15" t="str">
        <f>VLOOKUP(A315,Results!$E$2:$N$1048576,10,)</f>
        <v>Win</v>
      </c>
      <c r="E315" s="15">
        <v>8</v>
      </c>
      <c r="F315" s="16">
        <v>5</v>
      </c>
      <c r="G315" s="16">
        <v>75</v>
      </c>
      <c r="L315" s="16">
        <v>1</v>
      </c>
    </row>
    <row r="316" spans="1:12" x14ac:dyDescent="0.3">
      <c r="A316" s="14" t="s">
        <v>353</v>
      </c>
      <c r="B316" s="14" t="s">
        <v>260</v>
      </c>
      <c r="C316" s="15" t="str">
        <f>VLOOKUP(B316,Roster!$C$2:$D$1048576,2,)</f>
        <v>MID</v>
      </c>
      <c r="D316" s="15" t="str">
        <f>VLOOKUP(A316,Results!$E$2:$N$1048576,10,)</f>
        <v>Win</v>
      </c>
      <c r="E316" s="15">
        <v>18</v>
      </c>
      <c r="F316" s="16">
        <v>5</v>
      </c>
      <c r="G316" s="16">
        <v>90</v>
      </c>
      <c r="I316" s="16">
        <v>1</v>
      </c>
      <c r="L316" s="16">
        <v>1</v>
      </c>
    </row>
    <row r="317" spans="1:12" x14ac:dyDescent="0.3">
      <c r="A317" s="14" t="s">
        <v>353</v>
      </c>
      <c r="B317" s="14" t="s">
        <v>229</v>
      </c>
      <c r="C317" s="15" t="str">
        <f>VLOOKUP(B317,Roster!$C$2:$D$1048576,2,)</f>
        <v>MID</v>
      </c>
      <c r="D317" s="15" t="str">
        <f>VLOOKUP(A317,Results!$E$2:$N$1048576,10,)</f>
        <v>Win</v>
      </c>
      <c r="E317" s="15">
        <v>6</v>
      </c>
      <c r="F317" s="16">
        <v>5</v>
      </c>
      <c r="G317" s="16">
        <v>75</v>
      </c>
      <c r="I317" s="16">
        <v>1</v>
      </c>
      <c r="L317" s="16">
        <v>1</v>
      </c>
    </row>
    <row r="318" spans="1:12" x14ac:dyDescent="0.3">
      <c r="A318" s="14" t="s">
        <v>353</v>
      </c>
      <c r="B318" s="14" t="s">
        <v>232</v>
      </c>
      <c r="C318" s="15" t="str">
        <f>VLOOKUP(B318,Roster!$C$2:$D$1048576,2,)</f>
        <v>MID</v>
      </c>
      <c r="D318" s="15" t="str">
        <f>VLOOKUP(A318,Results!$E$2:$N$1048576,10,)</f>
        <v>Win</v>
      </c>
      <c r="E318" s="15">
        <v>10</v>
      </c>
      <c r="F318" s="16">
        <v>5</v>
      </c>
      <c r="G318" s="16">
        <v>90</v>
      </c>
      <c r="L318" s="16">
        <v>1</v>
      </c>
    </row>
    <row r="319" spans="1:12" x14ac:dyDescent="0.3">
      <c r="A319" s="14" t="s">
        <v>353</v>
      </c>
      <c r="B319" s="14" t="s">
        <v>231</v>
      </c>
      <c r="C319" s="15" t="str">
        <f>VLOOKUP(B319,Roster!$C$2:$D$1048576,2,)</f>
        <v>FWD</v>
      </c>
      <c r="D319" s="15" t="str">
        <f>VLOOKUP(A319,Results!$E$2:$N$1048576,10,)</f>
        <v>Win</v>
      </c>
      <c r="E319" s="15">
        <v>7</v>
      </c>
      <c r="F319" s="16">
        <v>5</v>
      </c>
      <c r="G319" s="16">
        <v>70</v>
      </c>
      <c r="L319" s="16">
        <v>1</v>
      </c>
    </row>
    <row r="320" spans="1:12" x14ac:dyDescent="0.3">
      <c r="A320" s="14" t="s">
        <v>353</v>
      </c>
      <c r="B320" s="14" t="s">
        <v>322</v>
      </c>
      <c r="C320" s="15" t="str">
        <f>VLOOKUP(B320,Roster!$C$2:$D$1048576,2,)</f>
        <v>FWD</v>
      </c>
      <c r="D320" s="15" t="str">
        <f>VLOOKUP(A320,Results!$E$2:$N$1048576,10,)</f>
        <v>Win</v>
      </c>
      <c r="E320" s="15">
        <v>9</v>
      </c>
      <c r="F320" s="16">
        <v>5</v>
      </c>
      <c r="G320" s="16">
        <v>65</v>
      </c>
      <c r="H320" s="16">
        <v>3</v>
      </c>
      <c r="L320" s="16">
        <v>1</v>
      </c>
    </row>
    <row r="321" spans="1:17" x14ac:dyDescent="0.3">
      <c r="A321" s="14" t="s">
        <v>353</v>
      </c>
      <c r="B321" s="14" t="s">
        <v>279</v>
      </c>
      <c r="C321" s="15" t="str">
        <f>VLOOKUP(B321,Roster!$C$2:$D$1048576,2,)</f>
        <v>FWD</v>
      </c>
      <c r="D321" s="15" t="str">
        <f>VLOOKUP(A321,Results!$E$2:$N$1048576,10,)</f>
        <v>Win</v>
      </c>
      <c r="E321" s="15">
        <v>19</v>
      </c>
      <c r="F321" s="16">
        <v>4</v>
      </c>
      <c r="G321" s="16">
        <v>30</v>
      </c>
      <c r="H321" s="16">
        <v>1</v>
      </c>
      <c r="L321" s="16">
        <v>0</v>
      </c>
      <c r="M321" s="16">
        <v>1</v>
      </c>
    </row>
    <row r="322" spans="1:17" x14ac:dyDescent="0.3">
      <c r="A322" s="14" t="s">
        <v>353</v>
      </c>
      <c r="B322" s="14" t="s">
        <v>272</v>
      </c>
      <c r="C322" s="15" t="str">
        <f>VLOOKUP(B322,Roster!$C$2:$D$1048576,2,)</f>
        <v>DEF</v>
      </c>
      <c r="D322" s="15" t="str">
        <f>VLOOKUP(A322,Results!$E$2:$N$1048576,10,)</f>
        <v>Win</v>
      </c>
      <c r="E322" s="15">
        <v>21</v>
      </c>
      <c r="F322" s="16">
        <v>4</v>
      </c>
      <c r="G322" s="16">
        <v>15</v>
      </c>
      <c r="I322" s="16">
        <v>1</v>
      </c>
      <c r="L322" s="16">
        <v>0</v>
      </c>
    </row>
    <row r="323" spans="1:17" x14ac:dyDescent="0.3">
      <c r="A323" s="14" t="s">
        <v>353</v>
      </c>
      <c r="B323" s="14" t="s">
        <v>310</v>
      </c>
      <c r="C323" s="15" t="str">
        <f>VLOOKUP(B323,Roster!$C$2:$D$1048576,2,)</f>
        <v>DEF</v>
      </c>
      <c r="D323" s="15" t="str">
        <f>VLOOKUP(A323,Results!$E$2:$N$1048576,10,)</f>
        <v>Win</v>
      </c>
      <c r="E323" s="15">
        <v>16</v>
      </c>
      <c r="F323" s="16">
        <v>4</v>
      </c>
      <c r="G323" s="16">
        <v>15</v>
      </c>
      <c r="L323" s="16">
        <v>0</v>
      </c>
    </row>
    <row r="324" spans="1:17" x14ac:dyDescent="0.3">
      <c r="A324" s="14" t="s">
        <v>353</v>
      </c>
      <c r="B324" s="14" t="s">
        <v>246</v>
      </c>
      <c r="C324" s="15" t="str">
        <f>VLOOKUP(B324,Roster!$C$2:$D$1048576,2,)</f>
        <v>MID</v>
      </c>
      <c r="D324" s="15" t="str">
        <f>VLOOKUP(A324,Results!$E$2:$N$1048576,10,)</f>
        <v>Win</v>
      </c>
      <c r="E324" s="15">
        <v>15</v>
      </c>
      <c r="F324" s="16">
        <v>4</v>
      </c>
      <c r="G324" s="16">
        <v>15</v>
      </c>
      <c r="L324" s="16">
        <v>0</v>
      </c>
      <c r="Q324" s="16">
        <v>1</v>
      </c>
    </row>
    <row r="325" spans="1:17" x14ac:dyDescent="0.3">
      <c r="A325" s="14" t="s">
        <v>353</v>
      </c>
      <c r="B325" s="14" t="s">
        <v>352</v>
      </c>
      <c r="C325" s="15" t="str">
        <f>VLOOKUP(B325,Roster!$C$2:$D$1048576,2,)</f>
        <v>GK</v>
      </c>
      <c r="D325" s="15" t="str">
        <f>VLOOKUP(A325,Results!$E$2:$N$1048576,10,)</f>
        <v>Win</v>
      </c>
      <c r="E325" s="15">
        <v>12</v>
      </c>
      <c r="F325" s="16">
        <v>3</v>
      </c>
      <c r="G325" s="16">
        <v>15</v>
      </c>
      <c r="L325" s="16">
        <v>0</v>
      </c>
    </row>
    <row r="326" spans="1:17" x14ac:dyDescent="0.3">
      <c r="A326" s="14" t="s">
        <v>353</v>
      </c>
      <c r="B326" s="14" t="s">
        <v>224</v>
      </c>
      <c r="C326" s="15" t="str">
        <f>VLOOKUP(B326,Roster!$C$2:$D$1048576,2,)</f>
        <v>DEF</v>
      </c>
      <c r="D326" s="15" t="str">
        <f>VLOOKUP(A326,Results!$E$2:$N$1048576,10,)</f>
        <v>Win</v>
      </c>
      <c r="E326" s="15">
        <v>3</v>
      </c>
      <c r="F326" s="16">
        <v>4</v>
      </c>
      <c r="G326" s="16">
        <v>25</v>
      </c>
      <c r="L326" s="16">
        <v>0</v>
      </c>
    </row>
    <row r="327" spans="1:17" x14ac:dyDescent="0.3">
      <c r="A327" s="14" t="s">
        <v>356</v>
      </c>
      <c r="B327" s="14" t="s">
        <v>293</v>
      </c>
      <c r="C327" s="15" t="str">
        <f>VLOOKUP(B327,Roster!$C$2:$D$1048576,2,)</f>
        <v>GK</v>
      </c>
      <c r="D327" s="15" t="str">
        <f>VLOOKUP(A327,Results!$E$2:$N$1048576,10,)</f>
        <v>Draw</v>
      </c>
      <c r="E327" s="15">
        <v>1</v>
      </c>
      <c r="F327" s="16">
        <v>5</v>
      </c>
      <c r="G327" s="16">
        <v>90</v>
      </c>
      <c r="L327" s="16">
        <v>1</v>
      </c>
    </row>
    <row r="328" spans="1:17" x14ac:dyDescent="0.3">
      <c r="A328" s="14" t="s">
        <v>356</v>
      </c>
      <c r="B328" s="14" t="s">
        <v>257</v>
      </c>
      <c r="C328" s="15" t="str">
        <f>VLOOKUP(B328,Roster!$C$2:$D$1048576,2,)</f>
        <v>DEF</v>
      </c>
      <c r="D328" s="15" t="str">
        <f>VLOOKUP(A328,Results!$E$2:$N$1048576,10,)</f>
        <v>Draw</v>
      </c>
      <c r="E328" s="15">
        <v>2</v>
      </c>
      <c r="F328" s="16">
        <v>5</v>
      </c>
      <c r="G328" s="16">
        <v>90</v>
      </c>
      <c r="L328" s="16">
        <v>1</v>
      </c>
    </row>
    <row r="329" spans="1:17" x14ac:dyDescent="0.3">
      <c r="A329" s="14" t="s">
        <v>356</v>
      </c>
      <c r="B329" s="14" t="s">
        <v>254</v>
      </c>
      <c r="C329" s="15" t="str">
        <f>VLOOKUP(B329,Roster!$C$2:$D$1048576,2,)</f>
        <v>DEF</v>
      </c>
      <c r="D329" s="15" t="str">
        <f>VLOOKUP(A329,Results!$E$2:$N$1048576,10,)</f>
        <v>Draw</v>
      </c>
      <c r="E329" s="15">
        <v>17</v>
      </c>
      <c r="F329" s="16">
        <v>4</v>
      </c>
      <c r="G329" s="16">
        <v>45</v>
      </c>
      <c r="I329" s="16">
        <v>1</v>
      </c>
      <c r="L329" s="16">
        <v>1</v>
      </c>
    </row>
    <row r="330" spans="1:17" x14ac:dyDescent="0.3">
      <c r="A330" s="14" t="s">
        <v>356</v>
      </c>
      <c r="B330" s="14" t="s">
        <v>246</v>
      </c>
      <c r="C330" s="15" t="str">
        <f>VLOOKUP(B330,Roster!$C$2:$D$1048576,2,)</f>
        <v>MID</v>
      </c>
      <c r="D330" s="15" t="str">
        <f>VLOOKUP(A330,Results!$E$2:$N$1048576,10,)</f>
        <v>Draw</v>
      </c>
      <c r="E330" s="15">
        <v>5</v>
      </c>
      <c r="F330" s="16">
        <v>5</v>
      </c>
      <c r="G330" s="16">
        <v>90</v>
      </c>
      <c r="J330" s="16">
        <v>1</v>
      </c>
      <c r="L330" s="16">
        <v>1</v>
      </c>
    </row>
    <row r="331" spans="1:17" x14ac:dyDescent="0.3">
      <c r="A331" s="14" t="s">
        <v>356</v>
      </c>
      <c r="B331" s="14" t="s">
        <v>248</v>
      </c>
      <c r="C331" s="15" t="str">
        <f>VLOOKUP(B331,Roster!$C$2:$D$1048576,2,)</f>
        <v>FWD</v>
      </c>
      <c r="D331" s="15" t="str">
        <f>VLOOKUP(A331,Results!$E$2:$N$1048576,10,)</f>
        <v>Draw</v>
      </c>
      <c r="E331" s="15">
        <v>7</v>
      </c>
      <c r="F331" s="16">
        <v>5</v>
      </c>
      <c r="G331" s="16">
        <v>90</v>
      </c>
      <c r="H331" s="16">
        <v>1</v>
      </c>
      <c r="J331" s="16">
        <v>1</v>
      </c>
      <c r="L331" s="16">
        <v>1</v>
      </c>
    </row>
    <row r="332" spans="1:17" x14ac:dyDescent="0.3">
      <c r="A332" s="14" t="s">
        <v>356</v>
      </c>
      <c r="B332" s="14" t="s">
        <v>249</v>
      </c>
      <c r="C332" s="15" t="str">
        <f>VLOOKUP(B332,Roster!$C$2:$D$1048576,2,)</f>
        <v>MID</v>
      </c>
      <c r="D332" s="15" t="str">
        <f>VLOOKUP(A332,Results!$E$2:$N$1048576,10,)</f>
        <v>Draw</v>
      </c>
      <c r="E332" s="15">
        <v>8</v>
      </c>
      <c r="F332" s="16">
        <v>5</v>
      </c>
      <c r="G332" s="16">
        <v>90</v>
      </c>
      <c r="J332" s="16">
        <v>1</v>
      </c>
      <c r="L332" s="16">
        <v>1</v>
      </c>
    </row>
    <row r="333" spans="1:17" x14ac:dyDescent="0.3">
      <c r="A333" s="14" t="s">
        <v>356</v>
      </c>
      <c r="B333" s="14" t="s">
        <v>251</v>
      </c>
      <c r="C333" s="15" t="str">
        <f>VLOOKUP(B333,Roster!$C$2:$D$1048576,2,)</f>
        <v>MID</v>
      </c>
      <c r="D333" s="15" t="str">
        <f>VLOOKUP(A333,Results!$E$2:$N$1048576,10,)</f>
        <v>Draw</v>
      </c>
      <c r="E333" s="15">
        <v>10</v>
      </c>
      <c r="F333" s="16">
        <v>4</v>
      </c>
      <c r="G333" s="16">
        <v>45</v>
      </c>
      <c r="L333" s="16">
        <v>1</v>
      </c>
    </row>
    <row r="334" spans="1:17" x14ac:dyDescent="0.3">
      <c r="A334" s="14" t="s">
        <v>356</v>
      </c>
      <c r="B334" s="14" t="s">
        <v>253</v>
      </c>
      <c r="C334" s="15" t="str">
        <f>VLOOKUP(B334,Roster!$C$2:$D$1048576,2,)</f>
        <v>MID</v>
      </c>
      <c r="D334" s="15" t="str">
        <f>VLOOKUP(A334,Results!$E$2:$N$1048576,10,)</f>
        <v>Draw</v>
      </c>
      <c r="E334" s="15">
        <v>11</v>
      </c>
      <c r="F334" s="16">
        <v>5</v>
      </c>
      <c r="G334" s="16">
        <v>90</v>
      </c>
      <c r="J334" s="16">
        <v>1</v>
      </c>
      <c r="L334" s="16">
        <v>1</v>
      </c>
    </row>
    <row r="335" spans="1:17" x14ac:dyDescent="0.3">
      <c r="A335" s="14" t="s">
        <v>356</v>
      </c>
      <c r="B335" s="14" t="s">
        <v>290</v>
      </c>
      <c r="C335" s="15" t="str">
        <f>VLOOKUP(B335,Roster!$C$2:$D$1048576,2,)</f>
        <v>DEF</v>
      </c>
      <c r="D335" s="15" t="str">
        <f>VLOOKUP(A335,Results!$E$2:$N$1048576,10,)</f>
        <v>Draw</v>
      </c>
      <c r="E335" s="15">
        <v>16</v>
      </c>
      <c r="F335" s="16">
        <v>4</v>
      </c>
      <c r="G335" s="16">
        <v>70</v>
      </c>
      <c r="L335" s="16">
        <v>1</v>
      </c>
    </row>
    <row r="336" spans="1:17" x14ac:dyDescent="0.3">
      <c r="A336" s="14" t="s">
        <v>356</v>
      </c>
      <c r="B336" s="14" t="s">
        <v>358</v>
      </c>
      <c r="C336" s="15" t="str">
        <f>VLOOKUP(B336,Roster!$C$2:$D$1048576,2,)</f>
        <v>DEF</v>
      </c>
      <c r="D336" s="15" t="str">
        <f>VLOOKUP(A336,Results!$E$2:$N$1048576,10,)</f>
        <v>Draw</v>
      </c>
      <c r="E336" s="15">
        <v>13</v>
      </c>
      <c r="F336" s="16">
        <v>5</v>
      </c>
      <c r="G336" s="16">
        <v>90</v>
      </c>
      <c r="J336" s="16">
        <v>1</v>
      </c>
      <c r="L336" s="16">
        <v>1</v>
      </c>
    </row>
    <row r="337" spans="1:12" x14ac:dyDescent="0.3">
      <c r="A337" s="14" t="s">
        <v>356</v>
      </c>
      <c r="B337" s="14" t="s">
        <v>255</v>
      </c>
      <c r="C337" s="15" t="str">
        <f>VLOOKUP(B337,Roster!$C$2:$D$1048576,2,)</f>
        <v>DEF</v>
      </c>
      <c r="D337" s="15" t="str">
        <f>VLOOKUP(A337,Results!$E$2:$N$1048576,10,)</f>
        <v>Draw</v>
      </c>
      <c r="E337" s="15">
        <v>21</v>
      </c>
      <c r="F337" s="16">
        <v>3</v>
      </c>
      <c r="G337" s="15">
        <v>20</v>
      </c>
      <c r="L337" s="16">
        <v>0</v>
      </c>
    </row>
    <row r="338" spans="1:12" x14ac:dyDescent="0.3">
      <c r="A338" s="14" t="s">
        <v>356</v>
      </c>
      <c r="B338" s="14" t="s">
        <v>360</v>
      </c>
      <c r="C338" s="15" t="str">
        <f>VLOOKUP(B338,Roster!$C$2:$D$1048576,2,)</f>
        <v>DEF</v>
      </c>
      <c r="D338" s="15" t="str">
        <f>VLOOKUP(A338,Results!$E$2:$N$1048576,10,)</f>
        <v>Draw</v>
      </c>
      <c r="E338" s="15">
        <v>22</v>
      </c>
      <c r="F338" s="16">
        <v>3</v>
      </c>
      <c r="G338" s="15">
        <v>45</v>
      </c>
      <c r="J338" s="16">
        <v>1</v>
      </c>
      <c r="L338" s="16">
        <v>0</v>
      </c>
    </row>
    <row r="339" spans="1:12" x14ac:dyDescent="0.3">
      <c r="A339" s="14" t="s">
        <v>356</v>
      </c>
      <c r="B339" s="14" t="s">
        <v>339</v>
      </c>
      <c r="C339" s="15" t="str">
        <f>VLOOKUP(B339,Roster!$C$2:$D$1048576,2,)</f>
        <v>MID</v>
      </c>
      <c r="D339" s="15" t="str">
        <f>VLOOKUP(A339,Results!$E$2:$N$1048576,10,)</f>
        <v>Draw</v>
      </c>
      <c r="E339" s="15">
        <v>23</v>
      </c>
      <c r="F339" s="16">
        <v>4</v>
      </c>
      <c r="G339" s="15">
        <v>45</v>
      </c>
      <c r="L339" s="16">
        <v>0</v>
      </c>
    </row>
    <row r="340" spans="1:12" x14ac:dyDescent="0.3">
      <c r="A340" s="14" t="s">
        <v>356</v>
      </c>
      <c r="B340" s="14" t="s">
        <v>266</v>
      </c>
      <c r="C340" s="15" t="str">
        <f>VLOOKUP(B340,Roster!$C$2:$D$1048576,2,)</f>
        <v>MID</v>
      </c>
      <c r="D340" s="15" t="str">
        <f>VLOOKUP(A340,Results!$E$2:$N$1048576,10,)</f>
        <v>Draw</v>
      </c>
      <c r="E340" s="15">
        <v>24</v>
      </c>
      <c r="F340" s="16">
        <v>4</v>
      </c>
      <c r="G340" s="15">
        <v>45</v>
      </c>
      <c r="L340" s="16">
        <v>0</v>
      </c>
    </row>
    <row r="341" spans="1:12" x14ac:dyDescent="0.3">
      <c r="A341" s="14" t="s">
        <v>356</v>
      </c>
      <c r="B341" s="14" t="s">
        <v>270</v>
      </c>
      <c r="C341" s="15" t="str">
        <f>VLOOKUP(B341,Roster!$C$2:$D$1048576,2,)</f>
        <v>FWD</v>
      </c>
      <c r="D341" s="15" t="str">
        <f>VLOOKUP(A341,Results!$E$2:$N$1048576,10,)</f>
        <v>Draw</v>
      </c>
      <c r="E341" s="15">
        <v>31</v>
      </c>
      <c r="F341" s="16">
        <v>4</v>
      </c>
      <c r="G341" s="15">
        <v>45</v>
      </c>
      <c r="L341" s="16">
        <v>1</v>
      </c>
    </row>
    <row r="342" spans="1:12" x14ac:dyDescent="0.3">
      <c r="A342" s="14" t="s">
        <v>362</v>
      </c>
      <c r="B342" s="14" t="s">
        <v>352</v>
      </c>
      <c r="C342" s="15" t="str">
        <f>VLOOKUP(B342,Roster!$C$2:$D$1048576,2,)</f>
        <v>GK</v>
      </c>
      <c r="D342" s="15" t="str">
        <f>VLOOKUP(A342,Results!$E$2:$N$1048576,10,)</f>
        <v>Win</v>
      </c>
      <c r="E342" s="15">
        <v>1</v>
      </c>
      <c r="F342" s="16">
        <v>5</v>
      </c>
      <c r="G342" s="16">
        <v>90</v>
      </c>
      <c r="L342" s="16">
        <v>0</v>
      </c>
    </row>
    <row r="343" spans="1:12" x14ac:dyDescent="0.3">
      <c r="A343" s="14" t="s">
        <v>362</v>
      </c>
      <c r="B343" s="14" t="s">
        <v>255</v>
      </c>
      <c r="C343" s="15" t="str">
        <f>VLOOKUP(B343,Roster!$C$2:$D$1048576,2,)</f>
        <v>DEF</v>
      </c>
      <c r="D343" s="15" t="str">
        <f>VLOOKUP(A343,Results!$E$2:$N$1048576,10,)</f>
        <v>Win</v>
      </c>
      <c r="E343" s="15">
        <v>2</v>
      </c>
      <c r="F343" s="16">
        <v>5</v>
      </c>
      <c r="G343" s="16">
        <v>75</v>
      </c>
      <c r="L343" s="16">
        <v>0</v>
      </c>
    </row>
    <row r="344" spans="1:12" x14ac:dyDescent="0.3">
      <c r="A344" s="14" t="s">
        <v>362</v>
      </c>
      <c r="B344" s="14" t="s">
        <v>274</v>
      </c>
      <c r="C344" s="15" t="str">
        <f>VLOOKUP(B344,Roster!$C$2:$D$1048576,2,)</f>
        <v>DEF</v>
      </c>
      <c r="D344" s="15" t="str">
        <f>VLOOKUP(A344,Results!$E$2:$N$1048576,10,)</f>
        <v>Win</v>
      </c>
      <c r="E344" s="15">
        <v>3</v>
      </c>
      <c r="F344" s="16">
        <v>5</v>
      </c>
      <c r="G344" s="16">
        <v>75</v>
      </c>
      <c r="L344" s="16">
        <v>0</v>
      </c>
    </row>
    <row r="345" spans="1:12" x14ac:dyDescent="0.3">
      <c r="A345" s="14" t="s">
        <v>362</v>
      </c>
      <c r="B345" s="14" t="s">
        <v>294</v>
      </c>
      <c r="C345" s="15" t="str">
        <f>VLOOKUP(B345,Roster!$C$2:$D$1048576,2,)</f>
        <v>DEF</v>
      </c>
      <c r="D345" s="15" t="str">
        <f>VLOOKUP(A345,Results!$E$2:$N$1048576,10,)</f>
        <v>Win</v>
      </c>
      <c r="E345" s="15">
        <v>4</v>
      </c>
      <c r="F345" s="16">
        <v>5</v>
      </c>
      <c r="G345" s="16">
        <v>75</v>
      </c>
      <c r="L345" s="16">
        <v>0</v>
      </c>
    </row>
    <row r="346" spans="1:12" x14ac:dyDescent="0.3">
      <c r="A346" s="14" t="s">
        <v>362</v>
      </c>
      <c r="B346" s="14" t="s">
        <v>310</v>
      </c>
      <c r="C346" s="15" t="str">
        <f>VLOOKUP(B346,Roster!$C$2:$D$1048576,2,)</f>
        <v>DEF</v>
      </c>
      <c r="D346" s="15" t="str">
        <f>VLOOKUP(A346,Results!$E$2:$N$1048576,10,)</f>
        <v>Win</v>
      </c>
      <c r="E346" s="15">
        <v>14</v>
      </c>
      <c r="F346" s="16">
        <v>5</v>
      </c>
      <c r="G346" s="16">
        <v>75</v>
      </c>
      <c r="L346" s="16">
        <v>0</v>
      </c>
    </row>
    <row r="347" spans="1:12" x14ac:dyDescent="0.3">
      <c r="A347" s="14" t="s">
        <v>362</v>
      </c>
      <c r="B347" s="14" t="s">
        <v>272</v>
      </c>
      <c r="C347" s="15" t="str">
        <f>VLOOKUP(B347,Roster!$C$2:$D$1048576,2,)</f>
        <v>DEF</v>
      </c>
      <c r="D347" s="15" t="str">
        <f>VLOOKUP(A347,Results!$E$2:$N$1048576,10,)</f>
        <v>Win</v>
      </c>
      <c r="E347" s="15">
        <v>19</v>
      </c>
      <c r="F347" s="16">
        <v>5</v>
      </c>
      <c r="G347" s="16">
        <v>75</v>
      </c>
      <c r="H347" s="16">
        <v>1</v>
      </c>
      <c r="I347" s="16">
        <v>1</v>
      </c>
      <c r="L347" s="16">
        <v>0</v>
      </c>
    </row>
    <row r="348" spans="1:12" x14ac:dyDescent="0.3">
      <c r="A348" s="14" t="s">
        <v>362</v>
      </c>
      <c r="B348" s="14" t="s">
        <v>331</v>
      </c>
      <c r="C348" s="15" t="str">
        <f>VLOOKUP(B348,Roster!$C$2:$D$1048576,2,)</f>
        <v>FWD</v>
      </c>
      <c r="D348" s="15" t="str">
        <f>VLOOKUP(A348,Results!$E$2:$N$1048576,10,)</f>
        <v>Win</v>
      </c>
      <c r="E348" s="15">
        <v>7</v>
      </c>
      <c r="F348" s="16">
        <v>4</v>
      </c>
      <c r="G348" s="16">
        <v>75</v>
      </c>
      <c r="I348" s="16">
        <v>1</v>
      </c>
      <c r="L348" s="16">
        <v>0</v>
      </c>
    </row>
    <row r="349" spans="1:12" x14ac:dyDescent="0.3">
      <c r="A349" s="14" t="s">
        <v>362</v>
      </c>
      <c r="B349" s="14" t="s">
        <v>276</v>
      </c>
      <c r="C349" s="15" t="str">
        <f>VLOOKUP(B349,Roster!$C$2:$D$1048576,2,)</f>
        <v>MID</v>
      </c>
      <c r="D349" s="15" t="str">
        <f>VLOOKUP(A349,Results!$E$2:$N$1048576,10,)</f>
        <v>Win</v>
      </c>
      <c r="E349" s="15">
        <v>8</v>
      </c>
      <c r="F349" s="16">
        <v>3</v>
      </c>
      <c r="G349" s="16">
        <v>45</v>
      </c>
      <c r="H349" s="16">
        <v>1</v>
      </c>
      <c r="L349" s="16">
        <v>0</v>
      </c>
    </row>
    <row r="350" spans="1:12" x14ac:dyDescent="0.3">
      <c r="A350" s="14" t="s">
        <v>362</v>
      </c>
      <c r="B350" s="14" t="s">
        <v>325</v>
      </c>
      <c r="C350" s="15" t="str">
        <f>VLOOKUP(B350,Roster!$C$2:$D$1048576,2,)</f>
        <v>MID</v>
      </c>
      <c r="D350" s="15" t="str">
        <f>VLOOKUP(A350,Results!$E$2:$N$1048576,10,)</f>
        <v>Win</v>
      </c>
      <c r="E350" s="15">
        <v>5</v>
      </c>
      <c r="F350" s="16">
        <v>5</v>
      </c>
      <c r="G350" s="16">
        <v>90</v>
      </c>
      <c r="L350" s="16">
        <v>0</v>
      </c>
    </row>
    <row r="351" spans="1:12" x14ac:dyDescent="0.3">
      <c r="A351" s="14" t="s">
        <v>362</v>
      </c>
      <c r="B351" s="14" t="s">
        <v>289</v>
      </c>
      <c r="C351" s="15" t="str">
        <f>VLOOKUP(B351,Roster!$C$2:$D$1048576,2,)</f>
        <v>FWD</v>
      </c>
      <c r="D351" s="15" t="str">
        <f>VLOOKUP(A351,Results!$E$2:$N$1048576,10,)</f>
        <v>Win</v>
      </c>
      <c r="E351" s="15">
        <v>11</v>
      </c>
      <c r="F351" s="16">
        <v>5</v>
      </c>
      <c r="G351" s="16">
        <v>90</v>
      </c>
      <c r="H351" s="16">
        <v>1</v>
      </c>
      <c r="L351" s="16">
        <v>0</v>
      </c>
    </row>
    <row r="352" spans="1:12" x14ac:dyDescent="0.3">
      <c r="A352" s="14" t="s">
        <v>362</v>
      </c>
      <c r="B352" s="14" t="s">
        <v>265</v>
      </c>
      <c r="C352" s="15" t="str">
        <f>VLOOKUP(B352,Roster!$C$2:$D$1048576,2,)</f>
        <v>MID</v>
      </c>
      <c r="D352" s="15" t="str">
        <f>VLOOKUP(A352,Results!$E$2:$N$1048576,10,)</f>
        <v>Win</v>
      </c>
      <c r="E352" s="15">
        <v>6</v>
      </c>
      <c r="F352" s="16">
        <v>3</v>
      </c>
      <c r="G352" s="16">
        <v>45</v>
      </c>
      <c r="I352" s="16">
        <v>1</v>
      </c>
      <c r="L352" s="16">
        <v>0</v>
      </c>
    </row>
    <row r="353" spans="1:14" x14ac:dyDescent="0.3">
      <c r="A353" s="14" t="s">
        <v>362</v>
      </c>
      <c r="B353" s="14" t="s">
        <v>296</v>
      </c>
      <c r="C353" s="15" t="str">
        <f>VLOOKUP(B353,Roster!$C$2:$D$1048576,2,)</f>
        <v>DEF</v>
      </c>
      <c r="D353" s="15" t="str">
        <f>VLOOKUP(A353,Results!$E$2:$N$1048576,10,)</f>
        <v>Win</v>
      </c>
      <c r="E353" s="15">
        <v>16</v>
      </c>
      <c r="F353" s="16">
        <v>4</v>
      </c>
      <c r="G353" s="16">
        <v>60</v>
      </c>
      <c r="L353" s="16">
        <v>0</v>
      </c>
    </row>
    <row r="354" spans="1:14" x14ac:dyDescent="0.3">
      <c r="A354" s="14" t="s">
        <v>362</v>
      </c>
      <c r="B354" s="14" t="s">
        <v>284</v>
      </c>
      <c r="C354" s="15" t="str">
        <f>VLOOKUP(B354,Roster!$C$2:$D$1048576,2,)</f>
        <v>FWD</v>
      </c>
      <c r="D354" s="15" t="str">
        <f>VLOOKUP(A354,Results!$E$2:$N$1048576,10,)</f>
        <v>Win</v>
      </c>
      <c r="E354" s="15">
        <v>18</v>
      </c>
      <c r="F354" s="16">
        <v>3</v>
      </c>
      <c r="G354" s="16">
        <v>30</v>
      </c>
      <c r="L354" s="16">
        <v>0</v>
      </c>
    </row>
    <row r="355" spans="1:14" x14ac:dyDescent="0.3">
      <c r="A355" s="14" t="s">
        <v>362</v>
      </c>
      <c r="B355" s="14" t="s">
        <v>281</v>
      </c>
      <c r="C355" s="15" t="str">
        <f>VLOOKUP(B355,Roster!$C$2:$D$1048576,2,)</f>
        <v>FWD</v>
      </c>
      <c r="D355" s="15" t="str">
        <f>VLOOKUP(A355,Results!$E$2:$N$1048576,10,)</f>
        <v>Win</v>
      </c>
      <c r="E355" s="15">
        <v>21</v>
      </c>
      <c r="F355" s="16">
        <v>3</v>
      </c>
      <c r="G355" s="16">
        <v>45</v>
      </c>
      <c r="L355" s="16">
        <v>0</v>
      </c>
    </row>
    <row r="356" spans="1:14" x14ac:dyDescent="0.3">
      <c r="A356" s="14" t="s">
        <v>362</v>
      </c>
      <c r="B356" s="14" t="s">
        <v>270</v>
      </c>
      <c r="C356" s="15" t="str">
        <f>VLOOKUP(B356,Roster!$C$2:$D$1048576,2,)</f>
        <v>FWD</v>
      </c>
      <c r="D356" s="15" t="str">
        <f>VLOOKUP(A356,Results!$E$2:$N$1048576,10,)</f>
        <v>Win</v>
      </c>
      <c r="E356" s="15">
        <v>20</v>
      </c>
      <c r="F356" s="16">
        <v>3</v>
      </c>
      <c r="G356" s="16">
        <v>45</v>
      </c>
      <c r="L356" s="16">
        <v>0</v>
      </c>
    </row>
    <row r="357" spans="1:14" x14ac:dyDescent="0.3">
      <c r="A357" s="14" t="s">
        <v>364</v>
      </c>
      <c r="B357" s="14" t="s">
        <v>316</v>
      </c>
      <c r="C357" s="15" t="str">
        <f>VLOOKUP(B357,Roster!$C$2:$D$1048576,2,)</f>
        <v>GK</v>
      </c>
      <c r="D357" s="15" t="str">
        <f>VLOOKUP(A357,Results!$E$2:$N$1048576,10,)</f>
        <v>Win</v>
      </c>
      <c r="E357" s="15">
        <v>1</v>
      </c>
      <c r="F357" s="16">
        <v>5</v>
      </c>
      <c r="G357" s="16">
        <v>90</v>
      </c>
      <c r="L357" s="16">
        <v>0</v>
      </c>
    </row>
    <row r="358" spans="1:14" x14ac:dyDescent="0.3">
      <c r="A358" s="14" t="s">
        <v>364</v>
      </c>
      <c r="B358" s="14" t="s">
        <v>240</v>
      </c>
      <c r="C358" s="15" t="str">
        <f>VLOOKUP(B358,Roster!$C$2:$D$1048576,2,)</f>
        <v>DEF</v>
      </c>
      <c r="D358" s="15" t="str">
        <f>VLOOKUP(A358,Results!$E$2:$N$1048576,10,)</f>
        <v>Win</v>
      </c>
      <c r="E358" s="15">
        <v>2</v>
      </c>
      <c r="F358" s="16">
        <v>5</v>
      </c>
      <c r="G358" s="16">
        <v>90</v>
      </c>
      <c r="I358" s="16">
        <v>1</v>
      </c>
      <c r="L358" s="16">
        <v>0</v>
      </c>
    </row>
    <row r="359" spans="1:14" x14ac:dyDescent="0.3">
      <c r="A359" s="14" t="s">
        <v>364</v>
      </c>
      <c r="B359" s="14" t="s">
        <v>226</v>
      </c>
      <c r="C359" s="15" t="str">
        <f>VLOOKUP(B359,Roster!$C$2:$D$1048576,2,)</f>
        <v>DEF</v>
      </c>
      <c r="D359" s="15" t="str">
        <f>VLOOKUP(A359,Results!$E$2:$N$1048576,10,)</f>
        <v>Win</v>
      </c>
      <c r="E359" s="15">
        <v>4</v>
      </c>
      <c r="F359" s="16">
        <v>5</v>
      </c>
      <c r="G359" s="16">
        <v>90</v>
      </c>
      <c r="L359" s="16">
        <v>0</v>
      </c>
    </row>
    <row r="360" spans="1:14" x14ac:dyDescent="0.3">
      <c r="A360" s="14" t="s">
        <v>364</v>
      </c>
      <c r="B360" s="14" t="s">
        <v>227</v>
      </c>
      <c r="C360" s="15" t="str">
        <f>VLOOKUP(B360,Roster!$C$2:$D$1048576,2,)</f>
        <v>MID</v>
      </c>
      <c r="D360" s="15" t="str">
        <f>VLOOKUP(A360,Results!$E$2:$N$1048576,10,)</f>
        <v>Win</v>
      </c>
      <c r="E360" s="15">
        <v>5</v>
      </c>
      <c r="F360" s="16">
        <v>5</v>
      </c>
      <c r="G360" s="16">
        <v>25</v>
      </c>
      <c r="L360" s="16">
        <v>0</v>
      </c>
    </row>
    <row r="361" spans="1:14" x14ac:dyDescent="0.3">
      <c r="A361" s="14" t="s">
        <v>364</v>
      </c>
      <c r="B361" s="14" t="s">
        <v>229</v>
      </c>
      <c r="C361" s="15" t="str">
        <f>VLOOKUP(B361,Roster!$C$2:$D$1048576,2,)</f>
        <v>MID</v>
      </c>
      <c r="D361" s="15" t="str">
        <f>VLOOKUP(A361,Results!$E$2:$N$1048576,10,)</f>
        <v>Win</v>
      </c>
      <c r="E361" s="15">
        <v>6</v>
      </c>
      <c r="F361" s="16">
        <v>5</v>
      </c>
      <c r="G361" s="16">
        <v>90</v>
      </c>
      <c r="L361" s="16">
        <v>0</v>
      </c>
    </row>
    <row r="362" spans="1:14" x14ac:dyDescent="0.3">
      <c r="A362" s="14" t="s">
        <v>364</v>
      </c>
      <c r="B362" s="14" t="s">
        <v>231</v>
      </c>
      <c r="C362" s="15" t="str">
        <f>VLOOKUP(B362,Roster!$C$2:$D$1048576,2,)</f>
        <v>FWD</v>
      </c>
      <c r="D362" s="15" t="str">
        <f>VLOOKUP(A362,Results!$E$2:$N$1048576,10,)</f>
        <v>Win</v>
      </c>
      <c r="E362" s="15">
        <v>7</v>
      </c>
      <c r="F362" s="16">
        <v>5</v>
      </c>
      <c r="G362" s="16">
        <v>70</v>
      </c>
      <c r="L362" s="16">
        <v>0</v>
      </c>
      <c r="M362" s="16">
        <v>1</v>
      </c>
    </row>
    <row r="363" spans="1:14" x14ac:dyDescent="0.3">
      <c r="A363" s="14" t="s">
        <v>364</v>
      </c>
      <c r="B363" s="14" t="s">
        <v>309</v>
      </c>
      <c r="C363" s="15" t="str">
        <f>VLOOKUP(B363,Roster!$C$2:$D$1048576,2,)</f>
        <v>MID</v>
      </c>
      <c r="D363" s="15" t="str">
        <f>VLOOKUP(A363,Results!$E$2:$N$1048576,10,)</f>
        <v>Win</v>
      </c>
      <c r="E363" s="15">
        <v>8</v>
      </c>
      <c r="F363" s="16">
        <v>4</v>
      </c>
      <c r="G363" s="16">
        <v>20</v>
      </c>
      <c r="L363" s="16">
        <v>0</v>
      </c>
    </row>
    <row r="364" spans="1:14" x14ac:dyDescent="0.3">
      <c r="A364" s="14" t="s">
        <v>364</v>
      </c>
      <c r="B364" s="14" t="s">
        <v>263</v>
      </c>
      <c r="C364" s="15" t="str">
        <f>VLOOKUP(B364,Roster!$C$2:$D$1048576,2,)</f>
        <v>FWD</v>
      </c>
      <c r="D364" s="15" t="str">
        <f>VLOOKUP(A364,Results!$E$2:$N$1048576,10,)</f>
        <v>Win</v>
      </c>
      <c r="E364" s="15">
        <v>9</v>
      </c>
      <c r="F364" s="16">
        <v>5</v>
      </c>
      <c r="G364" s="16">
        <v>70</v>
      </c>
      <c r="H364" s="16">
        <v>1</v>
      </c>
      <c r="L364" s="16">
        <v>0</v>
      </c>
      <c r="N364" s="16">
        <v>1</v>
      </c>
    </row>
    <row r="365" spans="1:14" x14ac:dyDescent="0.3">
      <c r="A365" s="14" t="s">
        <v>364</v>
      </c>
      <c r="B365" s="14" t="s">
        <v>230</v>
      </c>
      <c r="C365" s="15" t="str">
        <f>VLOOKUP(B365,Roster!$C$2:$D$1048576,2,)</f>
        <v>MID</v>
      </c>
      <c r="D365" s="15" t="str">
        <f>VLOOKUP(A365,Results!$E$2:$N$1048576,10,)</f>
        <v>Win</v>
      </c>
      <c r="E365" s="15">
        <v>10</v>
      </c>
      <c r="F365" s="16">
        <v>5</v>
      </c>
      <c r="G365" s="16">
        <v>90</v>
      </c>
      <c r="L365" s="16">
        <v>0</v>
      </c>
    </row>
    <row r="366" spans="1:14" x14ac:dyDescent="0.3">
      <c r="A366" s="14" t="s">
        <v>364</v>
      </c>
      <c r="B366" s="14" t="s">
        <v>233</v>
      </c>
      <c r="C366" s="15" t="str">
        <f>VLOOKUP(B366,Roster!$C$2:$D$1048576,2,)</f>
        <v>FWD</v>
      </c>
      <c r="D366" s="15" t="str">
        <f>VLOOKUP(A366,Results!$E$2:$N$1048576,10,)</f>
        <v>Win</v>
      </c>
      <c r="E366" s="15">
        <v>11</v>
      </c>
      <c r="F366" s="16">
        <v>5</v>
      </c>
      <c r="G366" s="16">
        <v>65</v>
      </c>
      <c r="L366" s="16">
        <v>0</v>
      </c>
    </row>
    <row r="367" spans="1:14" x14ac:dyDescent="0.3">
      <c r="A367" s="14" t="s">
        <v>364</v>
      </c>
      <c r="B367" s="14" t="s">
        <v>235</v>
      </c>
      <c r="C367" s="15" t="str">
        <f>VLOOKUP(B367,Roster!$C$2:$D$1048576,2,)</f>
        <v>DEF</v>
      </c>
      <c r="D367" s="15" t="str">
        <f>VLOOKUP(A367,Results!$E$2:$N$1048576,10,)</f>
        <v>Win</v>
      </c>
      <c r="E367" s="15">
        <v>14</v>
      </c>
      <c r="F367" s="16">
        <v>5</v>
      </c>
      <c r="G367" s="16">
        <v>90</v>
      </c>
      <c r="L367" s="16">
        <v>0</v>
      </c>
    </row>
    <row r="368" spans="1:14" x14ac:dyDescent="0.3">
      <c r="A368" s="14" t="s">
        <v>364</v>
      </c>
      <c r="B368" s="14" t="s">
        <v>224</v>
      </c>
      <c r="C368" s="15" t="str">
        <f>VLOOKUP(B368,Roster!$C$2:$D$1048576,2,)</f>
        <v>DEF</v>
      </c>
      <c r="D368" s="15" t="str">
        <f>VLOOKUP(A368,Results!$E$2:$N$1048576,10,)</f>
        <v>Win</v>
      </c>
      <c r="E368" s="15">
        <v>15</v>
      </c>
      <c r="F368" s="16">
        <v>5</v>
      </c>
      <c r="G368" s="16">
        <v>65</v>
      </c>
      <c r="L368" s="16">
        <v>0</v>
      </c>
    </row>
    <row r="369" spans="1:12" x14ac:dyDescent="0.3">
      <c r="A369" s="14" t="s">
        <v>364</v>
      </c>
      <c r="B369" s="14" t="s">
        <v>260</v>
      </c>
      <c r="C369" s="15" t="str">
        <f>VLOOKUP(B369,Roster!$C$2:$D$1048576,2,)</f>
        <v>MID</v>
      </c>
      <c r="D369" s="15" t="str">
        <f>VLOOKUP(A369,Results!$E$2:$N$1048576,10,)</f>
        <v>Win</v>
      </c>
      <c r="E369" s="15">
        <v>18</v>
      </c>
      <c r="F369" s="16">
        <v>5</v>
      </c>
      <c r="G369" s="16">
        <v>90</v>
      </c>
      <c r="H369" s="16">
        <v>1</v>
      </c>
      <c r="L369" s="16">
        <v>0</v>
      </c>
    </row>
    <row r="370" spans="1:12" x14ac:dyDescent="0.3">
      <c r="A370" s="14" t="s">
        <v>364</v>
      </c>
      <c r="B370" s="14" t="s">
        <v>279</v>
      </c>
      <c r="C370" s="15" t="str">
        <f>VLOOKUP(B370,Roster!$C$2:$D$1048576,2,)</f>
        <v>FWD</v>
      </c>
      <c r="D370" s="15" t="str">
        <f>VLOOKUP(A370,Results!$E$2:$N$1048576,10,)</f>
        <v>Win</v>
      </c>
      <c r="E370" s="15">
        <v>19</v>
      </c>
      <c r="F370" s="16">
        <v>4</v>
      </c>
      <c r="G370" s="16">
        <v>20</v>
      </c>
      <c r="L370" s="16">
        <v>0</v>
      </c>
    </row>
    <row r="371" spans="1:12" x14ac:dyDescent="0.3">
      <c r="A371" s="14" t="s">
        <v>364</v>
      </c>
      <c r="B371" s="14" t="s">
        <v>239</v>
      </c>
      <c r="C371" s="15" t="str">
        <f>VLOOKUP(B371,Roster!$C$2:$D$1048576,2,)</f>
        <v>DEF</v>
      </c>
      <c r="D371" s="15" t="str">
        <f>VLOOKUP(A371,Results!$E$2:$N$1048576,10,)</f>
        <v>Win</v>
      </c>
      <c r="E371" s="15">
        <v>20</v>
      </c>
      <c r="F371" s="16">
        <v>4</v>
      </c>
      <c r="G371" s="16">
        <v>25</v>
      </c>
      <c r="L371" s="16">
        <v>0</v>
      </c>
    </row>
    <row r="372" spans="1:12" x14ac:dyDescent="0.3">
      <c r="A372" s="14" t="s">
        <v>368</v>
      </c>
      <c r="B372" s="14" t="s">
        <v>352</v>
      </c>
      <c r="C372" s="15" t="str">
        <f>VLOOKUP(B372,Roster!$C$2:$D$1048576,2,)</f>
        <v>GK</v>
      </c>
      <c r="D372" s="15" t="str">
        <f>VLOOKUP(A372,Results!$E$2:$N$1048576,10,)</f>
        <v>Lost</v>
      </c>
      <c r="E372" s="15">
        <v>1</v>
      </c>
      <c r="F372" s="16">
        <v>2</v>
      </c>
      <c r="G372" s="16">
        <v>90</v>
      </c>
      <c r="L372" s="16">
        <v>4</v>
      </c>
    </row>
    <row r="373" spans="1:12" x14ac:dyDescent="0.3">
      <c r="A373" s="14" t="s">
        <v>368</v>
      </c>
      <c r="B373" s="14" t="s">
        <v>274</v>
      </c>
      <c r="C373" s="15" t="str">
        <f>VLOOKUP(B373,Roster!$C$2:$D$1048576,2,)</f>
        <v>DEF</v>
      </c>
      <c r="D373" s="15" t="str">
        <f>VLOOKUP(A373,Results!$E$2:$N$1048576,10,)</f>
        <v>Lost</v>
      </c>
      <c r="E373" s="15">
        <v>3</v>
      </c>
      <c r="F373" s="16">
        <v>3</v>
      </c>
      <c r="G373" s="16">
        <v>90</v>
      </c>
      <c r="L373" s="16">
        <v>4</v>
      </c>
    </row>
    <row r="374" spans="1:12" x14ac:dyDescent="0.3">
      <c r="A374" s="14" t="s">
        <v>368</v>
      </c>
      <c r="B374" s="14" t="s">
        <v>369</v>
      </c>
      <c r="C374" s="15" t="str">
        <f>VLOOKUP(B374,Roster!$C$2:$D$1048576,2,)</f>
        <v>DEF</v>
      </c>
      <c r="D374" s="15" t="str">
        <f>VLOOKUP(A374,Results!$E$2:$N$1048576,10,)</f>
        <v>Lost</v>
      </c>
      <c r="E374" s="15">
        <v>4</v>
      </c>
      <c r="F374" s="16">
        <v>3</v>
      </c>
      <c r="G374" s="16">
        <v>30</v>
      </c>
      <c r="L374" s="16">
        <v>2</v>
      </c>
    </row>
    <row r="375" spans="1:12" x14ac:dyDescent="0.3">
      <c r="A375" s="14" t="s">
        <v>368</v>
      </c>
      <c r="B375" s="14" t="s">
        <v>325</v>
      </c>
      <c r="C375" s="15" t="str">
        <f>VLOOKUP(B375,Roster!$C$2:$D$1048576,2,)</f>
        <v>MID</v>
      </c>
      <c r="D375" s="15" t="str">
        <f>VLOOKUP(A375,Results!$E$2:$N$1048576,10,)</f>
        <v>Lost</v>
      </c>
      <c r="E375" s="15">
        <v>5</v>
      </c>
      <c r="F375" s="16">
        <v>3</v>
      </c>
      <c r="G375" s="16">
        <v>60</v>
      </c>
      <c r="L375" s="16">
        <v>2</v>
      </c>
    </row>
    <row r="376" spans="1:12" x14ac:dyDescent="0.3">
      <c r="A376" s="14" t="s">
        <v>368</v>
      </c>
      <c r="B376" s="14" t="s">
        <v>305</v>
      </c>
      <c r="C376" s="15" t="str">
        <f>VLOOKUP(B376,Roster!$C$2:$D$1048576,2,)</f>
        <v>MID</v>
      </c>
      <c r="D376" s="15" t="str">
        <f>VLOOKUP(A376,Results!$E$2:$N$1048576,10,)</f>
        <v>Lost</v>
      </c>
      <c r="E376" s="15">
        <v>6</v>
      </c>
      <c r="F376" s="16">
        <v>3</v>
      </c>
      <c r="G376" s="16">
        <v>60</v>
      </c>
      <c r="L376" s="16">
        <v>3</v>
      </c>
    </row>
    <row r="377" spans="1:12" x14ac:dyDescent="0.3">
      <c r="A377" s="14" t="s">
        <v>368</v>
      </c>
      <c r="B377" s="14" t="s">
        <v>288</v>
      </c>
      <c r="C377" s="15" t="str">
        <f>VLOOKUP(B377,Roster!$C$2:$D$1048576,2,)</f>
        <v>MID</v>
      </c>
      <c r="D377" s="15" t="str">
        <f>VLOOKUP(A377,Results!$E$2:$N$1048576,10,)</f>
        <v>Lost</v>
      </c>
      <c r="E377" s="15">
        <v>7</v>
      </c>
      <c r="F377" s="16">
        <v>3</v>
      </c>
      <c r="G377" s="16">
        <v>90</v>
      </c>
      <c r="L377" s="16">
        <v>4</v>
      </c>
    </row>
    <row r="378" spans="1:12" x14ac:dyDescent="0.3">
      <c r="A378" s="14" t="s">
        <v>368</v>
      </c>
      <c r="B378" s="14" t="s">
        <v>276</v>
      </c>
      <c r="C378" s="15" t="str">
        <f>VLOOKUP(B378,Roster!$C$2:$D$1048576,2,)</f>
        <v>MID</v>
      </c>
      <c r="D378" s="15" t="str">
        <f>VLOOKUP(A378,Results!$E$2:$N$1048576,10,)</f>
        <v>Lost</v>
      </c>
      <c r="E378" s="15">
        <v>8</v>
      </c>
      <c r="F378" s="16">
        <v>2</v>
      </c>
      <c r="G378" s="16">
        <v>60</v>
      </c>
      <c r="L378" s="16">
        <v>3</v>
      </c>
    </row>
    <row r="379" spans="1:12" x14ac:dyDescent="0.3">
      <c r="A379" s="14" t="s">
        <v>368</v>
      </c>
      <c r="B379" s="14" t="s">
        <v>251</v>
      </c>
      <c r="C379" s="15" t="str">
        <f>VLOOKUP(B379,Roster!$C$2:$D$1048576,2,)</f>
        <v>MID</v>
      </c>
      <c r="D379" s="15" t="str">
        <f>VLOOKUP(A379,Results!$E$2:$N$1048576,10,)</f>
        <v>Lost</v>
      </c>
      <c r="E379" s="15">
        <v>10</v>
      </c>
      <c r="F379" s="16">
        <v>3</v>
      </c>
      <c r="G379" s="16">
        <v>60</v>
      </c>
      <c r="I379" s="16">
        <v>1</v>
      </c>
      <c r="L379" s="16">
        <v>3</v>
      </c>
    </row>
    <row r="380" spans="1:12" x14ac:dyDescent="0.3">
      <c r="A380" s="14" t="s">
        <v>368</v>
      </c>
      <c r="B380" s="14" t="s">
        <v>289</v>
      </c>
      <c r="C380" s="15" t="str">
        <f>VLOOKUP(B380,Roster!$C$2:$D$1048576,2,)</f>
        <v>FWD</v>
      </c>
      <c r="D380" s="15" t="str">
        <f>VLOOKUP(A380,Results!$E$2:$N$1048576,10,)</f>
        <v>Lost</v>
      </c>
      <c r="E380" s="15">
        <v>11</v>
      </c>
      <c r="F380" s="16">
        <v>3</v>
      </c>
      <c r="G380" s="16">
        <v>90</v>
      </c>
      <c r="J380" s="16">
        <v>1</v>
      </c>
      <c r="L380" s="16">
        <v>4</v>
      </c>
    </row>
    <row r="381" spans="1:12" x14ac:dyDescent="0.3">
      <c r="A381" s="14" t="s">
        <v>368</v>
      </c>
      <c r="B381" s="14" t="s">
        <v>294</v>
      </c>
      <c r="C381" s="15" t="str">
        <f>VLOOKUP(B381,Roster!$C$2:$D$1048576,2,)</f>
        <v>DEF</v>
      </c>
      <c r="D381" s="15" t="str">
        <f>VLOOKUP(A381,Results!$E$2:$N$1048576,10,)</f>
        <v>Lost</v>
      </c>
      <c r="E381" s="15">
        <v>2</v>
      </c>
      <c r="F381" s="16">
        <v>3</v>
      </c>
      <c r="G381" s="16">
        <v>20</v>
      </c>
      <c r="L381" s="16">
        <v>2</v>
      </c>
    </row>
    <row r="382" spans="1:12" x14ac:dyDescent="0.3">
      <c r="A382" s="14" t="s">
        <v>368</v>
      </c>
      <c r="B382" s="14" t="s">
        <v>296</v>
      </c>
      <c r="C382" s="15" t="str">
        <f>VLOOKUP(B382,Roster!$C$2:$D$1048576,2,)</f>
        <v>DEF</v>
      </c>
      <c r="D382" s="15" t="str">
        <f>VLOOKUP(A382,Results!$E$2:$N$1048576,10,)</f>
        <v>Lost</v>
      </c>
      <c r="E382" s="15">
        <v>14</v>
      </c>
      <c r="F382" s="16">
        <v>2</v>
      </c>
      <c r="G382" s="16">
        <v>55</v>
      </c>
      <c r="L382" s="16">
        <v>3</v>
      </c>
    </row>
    <row r="383" spans="1:12" x14ac:dyDescent="0.3">
      <c r="A383" s="14" t="s">
        <v>368</v>
      </c>
      <c r="B383" s="14" t="s">
        <v>284</v>
      </c>
      <c r="C383" s="15" t="str">
        <f>VLOOKUP(B383,Roster!$C$2:$D$1048576,2,)</f>
        <v>FWD</v>
      </c>
      <c r="D383" s="15" t="str">
        <f>VLOOKUP(A383,Results!$E$2:$N$1048576,10,)</f>
        <v>Lost</v>
      </c>
      <c r="E383" s="15">
        <v>15</v>
      </c>
      <c r="F383" s="16">
        <v>2</v>
      </c>
      <c r="G383" s="16">
        <v>20</v>
      </c>
      <c r="L383" s="16">
        <v>1</v>
      </c>
    </row>
    <row r="384" spans="1:12" x14ac:dyDescent="0.3">
      <c r="A384" s="14" t="s">
        <v>368</v>
      </c>
      <c r="B384" s="14" t="s">
        <v>281</v>
      </c>
      <c r="C384" s="15" t="str">
        <f>VLOOKUP(B384,Roster!$C$2:$D$1048576,2,)</f>
        <v>FWD</v>
      </c>
      <c r="D384" s="15" t="str">
        <f>VLOOKUP(A384,Results!$E$2:$N$1048576,10,)</f>
        <v>Lost</v>
      </c>
      <c r="E384" s="15">
        <v>16</v>
      </c>
      <c r="F384" s="16">
        <v>2</v>
      </c>
      <c r="G384" s="16">
        <v>30</v>
      </c>
      <c r="L384" s="16">
        <v>1</v>
      </c>
    </row>
    <row r="385" spans="1:14" x14ac:dyDescent="0.3">
      <c r="A385" s="14" t="s">
        <v>368</v>
      </c>
      <c r="B385" s="14" t="s">
        <v>255</v>
      </c>
      <c r="C385" s="15" t="str">
        <f>VLOOKUP(B385,Roster!$C$2:$D$1048576,2,)</f>
        <v>DEF</v>
      </c>
      <c r="D385" s="15" t="str">
        <f>VLOOKUP(A385,Results!$E$2:$N$1048576,10,)</f>
        <v>Lost</v>
      </c>
      <c r="E385" s="15">
        <v>17</v>
      </c>
      <c r="F385" s="16">
        <v>3</v>
      </c>
      <c r="G385" s="16">
        <v>70</v>
      </c>
      <c r="L385" s="16">
        <v>3</v>
      </c>
    </row>
    <row r="386" spans="1:14" x14ac:dyDescent="0.3">
      <c r="A386" s="14" t="s">
        <v>368</v>
      </c>
      <c r="B386" s="14" t="s">
        <v>331</v>
      </c>
      <c r="C386" s="15" t="str">
        <f>VLOOKUP(B386,Roster!$C$2:$D$1048576,2,)</f>
        <v>FWD</v>
      </c>
      <c r="D386" s="15" t="str">
        <f>VLOOKUP(A386,Results!$E$2:$N$1048576,10,)</f>
        <v>Lost</v>
      </c>
      <c r="E386" s="15">
        <v>18</v>
      </c>
      <c r="F386" s="16">
        <v>2</v>
      </c>
      <c r="G386" s="16">
        <v>30</v>
      </c>
      <c r="L386" s="16">
        <v>2</v>
      </c>
    </row>
    <row r="387" spans="1:14" x14ac:dyDescent="0.3">
      <c r="A387" s="14" t="s">
        <v>368</v>
      </c>
      <c r="B387" s="14" t="s">
        <v>272</v>
      </c>
      <c r="C387" s="15" t="str">
        <f>VLOOKUP(B387,Roster!$C$2:$D$1048576,2,)</f>
        <v>DEF</v>
      </c>
      <c r="D387" s="15" t="str">
        <f>VLOOKUP(A387,Results!$E$2:$N$1048576,10,)</f>
        <v>Lost</v>
      </c>
      <c r="E387" s="15">
        <v>19</v>
      </c>
      <c r="F387" s="16">
        <v>3</v>
      </c>
      <c r="G387" s="16">
        <v>60</v>
      </c>
      <c r="H387" s="16">
        <v>1</v>
      </c>
      <c r="L387" s="16">
        <v>2</v>
      </c>
    </row>
    <row r="388" spans="1:14" x14ac:dyDescent="0.3">
      <c r="A388" s="14" t="s">
        <v>370</v>
      </c>
      <c r="B388" s="14" t="s">
        <v>316</v>
      </c>
      <c r="C388" s="15" t="str">
        <f>VLOOKUP(B388,Roster!$C$2:$D$1048576,2,)</f>
        <v>GK</v>
      </c>
      <c r="D388" s="15" t="str">
        <f>VLOOKUP(A388,Results!$E$2:$N$1048576,10,)</f>
        <v>Lost</v>
      </c>
      <c r="E388" s="15">
        <v>1</v>
      </c>
      <c r="F388" s="16">
        <v>4</v>
      </c>
      <c r="G388" s="16">
        <v>90</v>
      </c>
      <c r="L388" s="16">
        <v>3</v>
      </c>
    </row>
    <row r="389" spans="1:14" x14ac:dyDescent="0.3">
      <c r="A389" s="14" t="s">
        <v>370</v>
      </c>
      <c r="B389" s="14" t="s">
        <v>226</v>
      </c>
      <c r="C389" s="15" t="str">
        <f>VLOOKUP(B389,Roster!$C$2:$D$1048576,2,)</f>
        <v>DEF</v>
      </c>
      <c r="D389" s="15" t="str">
        <f>VLOOKUP(A389,Results!$E$2:$N$1048576,10,)</f>
        <v>Lost</v>
      </c>
      <c r="E389" s="15">
        <v>4</v>
      </c>
      <c r="F389" s="16">
        <v>5</v>
      </c>
      <c r="G389" s="16">
        <v>90</v>
      </c>
      <c r="L389" s="16">
        <v>3</v>
      </c>
    </row>
    <row r="390" spans="1:14" x14ac:dyDescent="0.3">
      <c r="A390" s="14" t="s">
        <v>370</v>
      </c>
      <c r="B390" s="14" t="s">
        <v>235</v>
      </c>
      <c r="C390" s="15" t="str">
        <f>VLOOKUP(B390,Roster!$C$2:$D$1048576,2,)</f>
        <v>DEF</v>
      </c>
      <c r="D390" s="15" t="str">
        <f>VLOOKUP(A390,Results!$E$2:$N$1048576,10,)</f>
        <v>Lost</v>
      </c>
      <c r="E390" s="15">
        <v>14</v>
      </c>
      <c r="F390" s="16">
        <v>4</v>
      </c>
      <c r="G390" s="16">
        <v>70</v>
      </c>
      <c r="J390" s="16">
        <v>1</v>
      </c>
      <c r="L390" s="16">
        <v>3</v>
      </c>
    </row>
    <row r="391" spans="1:14" x14ac:dyDescent="0.3">
      <c r="A391" s="14" t="s">
        <v>370</v>
      </c>
      <c r="B391" s="14" t="s">
        <v>240</v>
      </c>
      <c r="C391" s="15" t="str">
        <f>VLOOKUP(B391,Roster!$C$2:$D$1048576,2,)</f>
        <v>DEF</v>
      </c>
      <c r="D391" s="15" t="str">
        <f>VLOOKUP(A391,Results!$E$2:$N$1048576,10,)</f>
        <v>Lost</v>
      </c>
      <c r="E391" s="15">
        <v>2</v>
      </c>
      <c r="F391" s="16">
        <v>5</v>
      </c>
      <c r="G391" s="16">
        <v>90</v>
      </c>
      <c r="L391" s="16">
        <v>3</v>
      </c>
    </row>
    <row r="392" spans="1:14" x14ac:dyDescent="0.3">
      <c r="A392" s="14" t="s">
        <v>370</v>
      </c>
      <c r="B392" s="14" t="s">
        <v>224</v>
      </c>
      <c r="C392" s="15" t="str">
        <f>VLOOKUP(B392,Roster!$C$2:$D$1048576,2,)</f>
        <v>DEF</v>
      </c>
      <c r="D392" s="15" t="str">
        <f>VLOOKUP(A392,Results!$E$2:$N$1048576,10,)</f>
        <v>Lost</v>
      </c>
      <c r="E392" s="15">
        <v>3</v>
      </c>
      <c r="F392" s="16">
        <v>4</v>
      </c>
      <c r="G392" s="16">
        <v>45</v>
      </c>
      <c r="L392" s="16">
        <v>2</v>
      </c>
    </row>
    <row r="393" spans="1:14" x14ac:dyDescent="0.3">
      <c r="A393" s="14" t="s">
        <v>370</v>
      </c>
      <c r="B393" s="14" t="s">
        <v>239</v>
      </c>
      <c r="C393" s="15" t="str">
        <f>VLOOKUP(B393,Roster!$C$2:$D$1048576,2,)</f>
        <v>DEF</v>
      </c>
      <c r="D393" s="15" t="str">
        <f>VLOOKUP(A393,Results!$E$2:$N$1048576,10,)</f>
        <v>Lost</v>
      </c>
      <c r="E393" s="15">
        <v>20</v>
      </c>
      <c r="F393" s="16">
        <v>4</v>
      </c>
      <c r="G393" s="16">
        <v>45</v>
      </c>
      <c r="L393" s="16">
        <v>1</v>
      </c>
    </row>
    <row r="394" spans="1:14" x14ac:dyDescent="0.3">
      <c r="A394" s="14" t="s">
        <v>370</v>
      </c>
      <c r="B394" s="14" t="s">
        <v>230</v>
      </c>
      <c r="C394" s="15" t="str">
        <f>VLOOKUP(B394,Roster!$C$2:$D$1048576,2,)</f>
        <v>MID</v>
      </c>
      <c r="D394" s="15" t="str">
        <f>VLOOKUP(A394,Results!$E$2:$N$1048576,10,)</f>
        <v>Lost</v>
      </c>
      <c r="E394" s="15">
        <v>10</v>
      </c>
      <c r="F394" s="16">
        <v>4</v>
      </c>
      <c r="G394" s="16">
        <v>90</v>
      </c>
      <c r="H394" s="16">
        <v>1</v>
      </c>
      <c r="J394" s="16">
        <v>1</v>
      </c>
      <c r="L394" s="16">
        <v>3</v>
      </c>
      <c r="N394" s="16">
        <v>1</v>
      </c>
    </row>
    <row r="395" spans="1:14" x14ac:dyDescent="0.3">
      <c r="A395" s="14" t="s">
        <v>370</v>
      </c>
      <c r="B395" s="14" t="s">
        <v>229</v>
      </c>
      <c r="C395" s="15" t="str">
        <f>VLOOKUP(B395,Roster!$C$2:$D$1048576,2,)</f>
        <v>MID</v>
      </c>
      <c r="D395" s="15" t="str">
        <f>VLOOKUP(A395,Results!$E$2:$N$1048576,10,)</f>
        <v>Lost</v>
      </c>
      <c r="E395" s="15">
        <v>6</v>
      </c>
      <c r="F395" s="16">
        <v>5</v>
      </c>
      <c r="G395" s="16">
        <v>90</v>
      </c>
      <c r="I395" s="16">
        <v>1</v>
      </c>
      <c r="L395" s="16">
        <v>3</v>
      </c>
    </row>
    <row r="396" spans="1:14" x14ac:dyDescent="0.3">
      <c r="A396" s="14" t="s">
        <v>370</v>
      </c>
      <c r="B396" s="14" t="s">
        <v>260</v>
      </c>
      <c r="C396" s="15" t="str">
        <f>VLOOKUP(B396,Roster!$C$2:$D$1048576,2,)</f>
        <v>MID</v>
      </c>
      <c r="D396" s="15" t="str">
        <f>VLOOKUP(A396,Results!$E$2:$N$1048576,10,)</f>
        <v>Lost</v>
      </c>
      <c r="E396" s="15">
        <v>18</v>
      </c>
      <c r="F396" s="16">
        <v>5</v>
      </c>
      <c r="G396" s="16">
        <v>90</v>
      </c>
      <c r="H396" s="16">
        <v>1</v>
      </c>
      <c r="L396" s="16">
        <v>3</v>
      </c>
    </row>
    <row r="397" spans="1:14" x14ac:dyDescent="0.3">
      <c r="A397" s="14" t="s">
        <v>370</v>
      </c>
      <c r="B397" s="14" t="s">
        <v>309</v>
      </c>
      <c r="C397" s="15" t="str">
        <f>VLOOKUP(B397,Roster!$C$2:$D$1048576,2,)</f>
        <v>MID</v>
      </c>
      <c r="D397" s="15" t="str">
        <f>VLOOKUP(A397,Results!$E$2:$N$1048576,10,)</f>
        <v>Lost</v>
      </c>
      <c r="E397" s="15">
        <v>8</v>
      </c>
      <c r="F397" s="16">
        <v>5</v>
      </c>
      <c r="G397" s="16">
        <v>90</v>
      </c>
      <c r="L397" s="16">
        <v>3</v>
      </c>
    </row>
    <row r="398" spans="1:14" x14ac:dyDescent="0.3">
      <c r="A398" s="14" t="s">
        <v>370</v>
      </c>
      <c r="B398" s="14" t="s">
        <v>231</v>
      </c>
      <c r="C398" s="15" t="str">
        <f>VLOOKUP(B398,Roster!$C$2:$D$1048576,2,)</f>
        <v>FWD</v>
      </c>
      <c r="D398" s="15" t="str">
        <f>VLOOKUP(A398,Results!$E$2:$N$1048576,10,)</f>
        <v>Lost</v>
      </c>
      <c r="E398" s="15">
        <v>7</v>
      </c>
      <c r="F398" s="16">
        <v>4</v>
      </c>
      <c r="G398" s="16">
        <v>45</v>
      </c>
      <c r="L398" s="16">
        <v>1</v>
      </c>
      <c r="M398" s="16">
        <v>1</v>
      </c>
    </row>
    <row r="399" spans="1:14" x14ac:dyDescent="0.3">
      <c r="A399" s="14" t="s">
        <v>370</v>
      </c>
      <c r="B399" s="14" t="s">
        <v>279</v>
      </c>
      <c r="C399" s="15" t="str">
        <f>VLOOKUP(B399,Roster!$C$2:$D$1048576,2,)</f>
        <v>FWD</v>
      </c>
      <c r="D399" s="15" t="str">
        <f>VLOOKUP(A399,Results!$E$2:$N$1048576,10,)</f>
        <v>Lost</v>
      </c>
      <c r="E399" s="15">
        <v>19</v>
      </c>
      <c r="F399" s="16">
        <v>4</v>
      </c>
      <c r="G399" s="16">
        <v>20</v>
      </c>
      <c r="L399" s="16">
        <v>0</v>
      </c>
    </row>
    <row r="400" spans="1:14" x14ac:dyDescent="0.3">
      <c r="A400" s="14" t="s">
        <v>370</v>
      </c>
      <c r="B400" s="14" t="s">
        <v>233</v>
      </c>
      <c r="C400" s="15" t="str">
        <f>VLOOKUP(B400,Roster!$C$2:$D$1048576,2,)</f>
        <v>FWD</v>
      </c>
      <c r="D400" s="15" t="str">
        <f>VLOOKUP(A400,Results!$E$2:$N$1048576,10,)</f>
        <v>Lost</v>
      </c>
      <c r="E400" s="15">
        <v>11</v>
      </c>
      <c r="F400" s="16">
        <v>4</v>
      </c>
      <c r="G400" s="16">
        <v>80</v>
      </c>
      <c r="L400" s="16">
        <v>3</v>
      </c>
    </row>
    <row r="401" spans="1:15" x14ac:dyDescent="0.3">
      <c r="A401" s="14" t="s">
        <v>370</v>
      </c>
      <c r="B401" s="14" t="s">
        <v>287</v>
      </c>
      <c r="C401" s="15" t="str">
        <f>VLOOKUP(B401,Roster!$C$2:$D$1048576,2,)</f>
        <v>DEF</v>
      </c>
      <c r="D401" s="15" t="str">
        <f>VLOOKUP(A401,Results!$E$2:$N$1048576,10,)</f>
        <v>Lost</v>
      </c>
      <c r="E401" s="15">
        <v>15</v>
      </c>
      <c r="F401" s="16">
        <v>4</v>
      </c>
      <c r="G401" s="16">
        <v>20</v>
      </c>
      <c r="L401" s="16">
        <v>0</v>
      </c>
    </row>
    <row r="402" spans="1:15" x14ac:dyDescent="0.3">
      <c r="A402" s="14" t="s">
        <v>372</v>
      </c>
      <c r="B402" s="14" t="s">
        <v>234</v>
      </c>
      <c r="C402" s="15" t="str">
        <f>VLOOKUP(B402,Roster!$C$2:$D$1048576,2,)</f>
        <v>GK</v>
      </c>
      <c r="D402" s="15" t="str">
        <f>VLOOKUP(A402,Results!$E$2:$N$1048576,10,)</f>
        <v>Lost</v>
      </c>
      <c r="E402" s="15">
        <v>1</v>
      </c>
      <c r="F402" s="16">
        <v>4</v>
      </c>
      <c r="G402" s="16">
        <v>90</v>
      </c>
      <c r="L402" s="16">
        <v>4</v>
      </c>
    </row>
    <row r="403" spans="1:15" x14ac:dyDescent="0.3">
      <c r="A403" s="14" t="s">
        <v>372</v>
      </c>
      <c r="B403" s="14" t="s">
        <v>261</v>
      </c>
      <c r="C403" s="15" t="str">
        <f>VLOOKUP(B403,Roster!$C$2:$D$1048576,2,)</f>
        <v>DEF</v>
      </c>
      <c r="D403" s="15" t="str">
        <f>VLOOKUP(A403,Results!$E$2:$N$1048576,10,)</f>
        <v>Lost</v>
      </c>
      <c r="E403" s="15">
        <v>2</v>
      </c>
      <c r="F403" s="16">
        <v>4</v>
      </c>
      <c r="G403" s="16">
        <v>90</v>
      </c>
      <c r="I403" s="16">
        <v>1</v>
      </c>
      <c r="L403" s="16">
        <v>4</v>
      </c>
    </row>
    <row r="404" spans="1:15" x14ac:dyDescent="0.3">
      <c r="A404" s="14" t="s">
        <v>372</v>
      </c>
      <c r="B404" s="14" t="s">
        <v>254</v>
      </c>
      <c r="C404" s="15" t="str">
        <f>VLOOKUP(B404,Roster!$C$2:$D$1048576,2,)</f>
        <v>DEF</v>
      </c>
      <c r="D404" s="15" t="str">
        <f>VLOOKUP(A404,Results!$E$2:$N$1048576,10,)</f>
        <v>Lost</v>
      </c>
      <c r="E404" s="15">
        <v>3</v>
      </c>
      <c r="F404" s="16">
        <v>5</v>
      </c>
      <c r="G404" s="16">
        <v>90</v>
      </c>
      <c r="H404" s="16">
        <v>1</v>
      </c>
      <c r="L404" s="16">
        <v>4</v>
      </c>
    </row>
    <row r="405" spans="1:15" x14ac:dyDescent="0.3">
      <c r="A405" s="14" t="s">
        <v>372</v>
      </c>
      <c r="B405" s="14" t="s">
        <v>247</v>
      </c>
      <c r="C405" s="15" t="str">
        <f>VLOOKUP(B405,Roster!$C$2:$D$1048576,2,)</f>
        <v>DEF</v>
      </c>
      <c r="D405" s="15" t="str">
        <f>VLOOKUP(A405,Results!$E$2:$N$1048576,10,)</f>
        <v>Lost</v>
      </c>
      <c r="E405" s="15">
        <v>6</v>
      </c>
      <c r="F405" s="16">
        <v>4</v>
      </c>
      <c r="G405" s="16">
        <v>45</v>
      </c>
      <c r="L405" s="16">
        <v>0</v>
      </c>
    </row>
    <row r="406" spans="1:15" x14ac:dyDescent="0.3">
      <c r="A406" s="14" t="s">
        <v>372</v>
      </c>
      <c r="B406" s="14" t="s">
        <v>290</v>
      </c>
      <c r="C406" s="15" t="str">
        <f>VLOOKUP(B406,Roster!$C$2:$D$1048576,2,)</f>
        <v>DEF</v>
      </c>
      <c r="D406" s="15" t="str">
        <f>VLOOKUP(A406,Results!$E$2:$N$1048576,10,)</f>
        <v>Lost</v>
      </c>
      <c r="E406" s="15">
        <v>15</v>
      </c>
      <c r="F406" s="16">
        <v>4</v>
      </c>
      <c r="G406" s="16">
        <v>45</v>
      </c>
      <c r="L406" s="16">
        <v>0</v>
      </c>
    </row>
    <row r="407" spans="1:15" x14ac:dyDescent="0.3">
      <c r="A407" s="14" t="s">
        <v>372</v>
      </c>
      <c r="B407" s="14" t="s">
        <v>260</v>
      </c>
      <c r="C407" s="15" t="str">
        <f>VLOOKUP(B407,Roster!$C$2:$D$1048576,2,)</f>
        <v>MID</v>
      </c>
      <c r="D407" s="15" t="str">
        <f>VLOOKUP(A407,Results!$E$2:$N$1048576,10,)</f>
        <v>Lost</v>
      </c>
      <c r="E407" s="15">
        <v>18</v>
      </c>
      <c r="F407" s="16">
        <v>5</v>
      </c>
      <c r="G407" s="16">
        <v>90</v>
      </c>
      <c r="J407" s="16">
        <v>1</v>
      </c>
      <c r="L407" s="16">
        <v>4</v>
      </c>
    </row>
    <row r="408" spans="1:15" x14ac:dyDescent="0.3">
      <c r="A408" s="14" t="s">
        <v>372</v>
      </c>
      <c r="B408" s="14" t="s">
        <v>249</v>
      </c>
      <c r="C408" s="15" t="str">
        <f>VLOOKUP(B408,Roster!$C$2:$D$1048576,2,)</f>
        <v>MID</v>
      </c>
      <c r="D408" s="15" t="str">
        <f>VLOOKUP(A408,Results!$E$2:$N$1048576,10,)</f>
        <v>Lost</v>
      </c>
      <c r="E408" s="15">
        <v>8</v>
      </c>
      <c r="F408" s="16">
        <v>5</v>
      </c>
      <c r="G408" s="16">
        <v>78</v>
      </c>
      <c r="L408" s="16">
        <v>3</v>
      </c>
    </row>
    <row r="409" spans="1:15" x14ac:dyDescent="0.3">
      <c r="A409" s="14" t="s">
        <v>372</v>
      </c>
      <c r="B409" s="14" t="s">
        <v>246</v>
      </c>
      <c r="C409" s="15" t="str">
        <f>VLOOKUP(B409,Roster!$C$2:$D$1048576,2,)</f>
        <v>MID</v>
      </c>
      <c r="D409" s="15" t="str">
        <f>VLOOKUP(A409,Results!$E$2:$N$1048576,10,)</f>
        <v>Lost</v>
      </c>
      <c r="E409" s="15">
        <v>5</v>
      </c>
      <c r="F409" s="16">
        <v>4</v>
      </c>
      <c r="G409" s="16">
        <v>69</v>
      </c>
      <c r="J409" s="16">
        <v>1</v>
      </c>
      <c r="L409" s="16">
        <v>1</v>
      </c>
      <c r="O409" s="16">
        <v>1</v>
      </c>
    </row>
    <row r="410" spans="1:15" x14ac:dyDescent="0.3">
      <c r="A410" s="14" t="s">
        <v>372</v>
      </c>
      <c r="B410" s="14" t="s">
        <v>231</v>
      </c>
      <c r="C410" s="15" t="str">
        <f>VLOOKUP(B410,Roster!$C$2:$D$1048576,2,)</f>
        <v>FWD</v>
      </c>
      <c r="D410" s="15" t="str">
        <f>VLOOKUP(A410,Results!$E$2:$N$1048576,10,)</f>
        <v>Lost</v>
      </c>
      <c r="E410" s="15">
        <v>14</v>
      </c>
      <c r="F410" s="16">
        <v>4</v>
      </c>
      <c r="G410" s="16">
        <v>83</v>
      </c>
      <c r="H410" s="16">
        <v>1</v>
      </c>
      <c r="J410" s="16">
        <v>1</v>
      </c>
      <c r="L410" s="16">
        <v>3</v>
      </c>
    </row>
    <row r="411" spans="1:15" x14ac:dyDescent="0.3">
      <c r="A411" s="14" t="s">
        <v>372</v>
      </c>
      <c r="B411" s="14" t="s">
        <v>238</v>
      </c>
      <c r="C411" s="15" t="str">
        <f>VLOOKUP(B411,Roster!$C$2:$D$1048576,2,)</f>
        <v>FWD</v>
      </c>
      <c r="D411" s="15" t="str">
        <f>VLOOKUP(A411,Results!$E$2:$N$1048576,10,)</f>
        <v>Lost</v>
      </c>
      <c r="E411" s="15">
        <v>19</v>
      </c>
      <c r="F411" s="16">
        <v>4</v>
      </c>
      <c r="G411" s="16">
        <v>80</v>
      </c>
      <c r="H411" s="16">
        <v>1</v>
      </c>
      <c r="L411" s="16">
        <v>3</v>
      </c>
    </row>
    <row r="412" spans="1:15" x14ac:dyDescent="0.3">
      <c r="A412" s="14" t="s">
        <v>372</v>
      </c>
      <c r="B412" s="14" t="s">
        <v>248</v>
      </c>
      <c r="C412" s="15" t="str">
        <f>VLOOKUP(B412,Roster!$C$2:$D$1048576,2,)</f>
        <v>FWD</v>
      </c>
      <c r="D412" s="15" t="str">
        <f>VLOOKUP(A412,Results!$E$2:$N$1048576,10,)</f>
        <v>Lost</v>
      </c>
      <c r="E412" s="15">
        <v>7</v>
      </c>
      <c r="F412" s="16">
        <v>4</v>
      </c>
      <c r="G412" s="16">
        <v>90</v>
      </c>
      <c r="I412" s="16">
        <v>1</v>
      </c>
      <c r="L412" s="16">
        <v>4</v>
      </c>
    </row>
    <row r="413" spans="1:15" x14ac:dyDescent="0.3">
      <c r="A413" s="14" t="s">
        <v>372</v>
      </c>
      <c r="B413" s="14" t="s">
        <v>339</v>
      </c>
      <c r="C413" s="15" t="str">
        <f>VLOOKUP(B413,Roster!$C$2:$D$1048576,2,)</f>
        <v>MID</v>
      </c>
      <c r="D413" s="15" t="str">
        <f>VLOOKUP(A413,Results!$E$2:$N$1048576,10,)</f>
        <v>Lost</v>
      </c>
      <c r="E413" s="15">
        <v>26</v>
      </c>
      <c r="F413" s="16">
        <v>4</v>
      </c>
      <c r="G413" s="16">
        <v>12</v>
      </c>
      <c r="L413" s="16">
        <v>1</v>
      </c>
    </row>
    <row r="414" spans="1:15" x14ac:dyDescent="0.3">
      <c r="A414" s="14" t="s">
        <v>372</v>
      </c>
      <c r="B414" s="14" t="s">
        <v>250</v>
      </c>
      <c r="C414" s="15" t="str">
        <f>VLOOKUP(B414,Roster!$C$2:$D$1048576,2,)</f>
        <v>FWD</v>
      </c>
      <c r="D414" s="15" t="str">
        <f>VLOOKUP(A414,Results!$E$2:$N$1048576,10,)</f>
        <v>Lost</v>
      </c>
      <c r="E414" s="15">
        <v>9</v>
      </c>
      <c r="F414" s="16">
        <v>4</v>
      </c>
      <c r="G414" s="16">
        <v>10</v>
      </c>
      <c r="L414" s="16">
        <v>1</v>
      </c>
    </row>
    <row r="415" spans="1:15" x14ac:dyDescent="0.3">
      <c r="A415" s="14" t="s">
        <v>372</v>
      </c>
      <c r="B415" s="14" t="s">
        <v>253</v>
      </c>
      <c r="C415" s="19" t="str">
        <f>VLOOKUP(B415,Roster!$C$2:$D$1048576,2,)</f>
        <v>MID</v>
      </c>
      <c r="D415" s="15" t="str">
        <f>VLOOKUP(A415,Results!$E$2:$N$1048576,10,)</f>
        <v>Lost</v>
      </c>
      <c r="E415" s="15">
        <v>11</v>
      </c>
      <c r="F415" s="16">
        <v>4</v>
      </c>
      <c r="G415" s="16">
        <v>7</v>
      </c>
      <c r="L415" s="16">
        <v>1</v>
      </c>
    </row>
    <row r="416" spans="1:15" x14ac:dyDescent="0.3">
      <c r="A416" s="14" t="s">
        <v>372</v>
      </c>
      <c r="B416" s="17" t="s">
        <v>374</v>
      </c>
      <c r="C416" s="19" t="str">
        <f>VLOOKUP(B416,Roster!$C$2:$D$1048576,2,)</f>
        <v>MID</v>
      </c>
      <c r="D416" s="15" t="str">
        <f>VLOOKUP(A416,Results!$E$2:$N$1048576,10,)</f>
        <v>Lost</v>
      </c>
      <c r="E416" s="15">
        <v>25</v>
      </c>
      <c r="F416" s="16">
        <v>4</v>
      </c>
      <c r="G416" s="16">
        <v>21</v>
      </c>
      <c r="J416" s="16">
        <v>1</v>
      </c>
      <c r="L416" s="16">
        <v>3</v>
      </c>
    </row>
    <row r="417" spans="1:15" x14ac:dyDescent="0.3">
      <c r="A417" s="14" t="s">
        <v>372</v>
      </c>
      <c r="B417" s="14" t="s">
        <v>255</v>
      </c>
      <c r="C417" s="19" t="str">
        <f>VLOOKUP(B417,Roster!$C$2:$D$1048576,2,)</f>
        <v>DEF</v>
      </c>
      <c r="D417" s="15" t="str">
        <f>VLOOKUP(A417,Results!$E$2:$N$1048576,10,)</f>
        <v>Lost</v>
      </c>
      <c r="E417" s="15">
        <v>21</v>
      </c>
      <c r="F417" s="16">
        <v>5</v>
      </c>
      <c r="G417" s="16">
        <v>45</v>
      </c>
      <c r="L417" s="16">
        <v>4</v>
      </c>
    </row>
    <row r="418" spans="1:15" x14ac:dyDescent="0.3">
      <c r="A418" s="14" t="s">
        <v>372</v>
      </c>
      <c r="B418" s="14" t="s">
        <v>245</v>
      </c>
      <c r="C418" s="19" t="str">
        <f>VLOOKUP(B418,Roster!$C$2:$D$1048576,2,)</f>
        <v>DEF</v>
      </c>
      <c r="D418" s="15" t="str">
        <f>VLOOKUP(A418,Results!$E$2:$N$1048576,10,)</f>
        <v>Lost</v>
      </c>
      <c r="E418" s="15">
        <v>4</v>
      </c>
      <c r="F418" s="16">
        <v>4</v>
      </c>
      <c r="G418" s="16">
        <v>45</v>
      </c>
      <c r="L418" s="16">
        <v>4</v>
      </c>
    </row>
    <row r="419" spans="1:15" x14ac:dyDescent="0.3">
      <c r="A419" s="14" t="s">
        <v>375</v>
      </c>
      <c r="B419" s="14" t="s">
        <v>234</v>
      </c>
      <c r="C419" s="19" t="str">
        <f>VLOOKUP(B419,Roster!$C$2:$D$1048576,2,)</f>
        <v>GK</v>
      </c>
      <c r="D419" s="15" t="str">
        <f>VLOOKUP(A419,Results!$E$2:$N$1048576,10,)</f>
        <v>Lost</v>
      </c>
      <c r="E419" s="15">
        <v>1</v>
      </c>
      <c r="F419" s="15">
        <v>1</v>
      </c>
      <c r="G419" s="16">
        <v>90</v>
      </c>
      <c r="J419" s="16">
        <v>1</v>
      </c>
      <c r="L419" s="16">
        <v>6</v>
      </c>
      <c r="O419" s="16">
        <v>1</v>
      </c>
    </row>
    <row r="420" spans="1:15" x14ac:dyDescent="0.3">
      <c r="A420" s="14" t="s">
        <v>375</v>
      </c>
      <c r="B420" s="14" t="s">
        <v>254</v>
      </c>
      <c r="C420" s="19" t="str">
        <f>VLOOKUP(B420,Roster!$C$2:$D$1048576,2,)</f>
        <v>DEF</v>
      </c>
      <c r="D420" s="15" t="str">
        <f>VLOOKUP(A420,Results!$E$2:$N$1048576,10,)</f>
        <v>Lost</v>
      </c>
      <c r="E420" s="15">
        <v>3</v>
      </c>
      <c r="F420" s="15">
        <v>4</v>
      </c>
      <c r="G420" s="16">
        <v>90</v>
      </c>
      <c r="L420" s="16">
        <v>6</v>
      </c>
    </row>
    <row r="421" spans="1:15" x14ac:dyDescent="0.3">
      <c r="A421" s="14" t="s">
        <v>375</v>
      </c>
      <c r="B421" s="14" t="s">
        <v>247</v>
      </c>
      <c r="C421" s="19" t="str">
        <f>VLOOKUP(B421,Roster!$C$2:$D$1048576,2,)</f>
        <v>DEF</v>
      </c>
      <c r="D421" s="15" t="str">
        <f>VLOOKUP(A421,Results!$E$2:$N$1048576,10,)</f>
        <v>Lost</v>
      </c>
      <c r="E421" s="15">
        <v>2</v>
      </c>
      <c r="F421" s="15">
        <v>3</v>
      </c>
      <c r="G421" s="16">
        <v>45</v>
      </c>
      <c r="L421" s="16">
        <v>3</v>
      </c>
    </row>
    <row r="422" spans="1:15" x14ac:dyDescent="0.3">
      <c r="A422" s="14" t="s">
        <v>375</v>
      </c>
      <c r="B422" s="14" t="s">
        <v>260</v>
      </c>
      <c r="C422" s="19" t="str">
        <f>VLOOKUP(B422,Roster!$C$2:$D$1048576,2,)</f>
        <v>MID</v>
      </c>
      <c r="D422" s="15" t="str">
        <f>VLOOKUP(A422,Results!$E$2:$N$1048576,10,)</f>
        <v>Lost</v>
      </c>
      <c r="E422" s="15">
        <v>18</v>
      </c>
      <c r="F422" s="15">
        <v>4</v>
      </c>
      <c r="G422" s="16">
        <v>75</v>
      </c>
      <c r="I422" s="16">
        <v>1</v>
      </c>
      <c r="J422" s="16">
        <v>1</v>
      </c>
      <c r="L422" s="16">
        <v>5</v>
      </c>
    </row>
    <row r="423" spans="1:15" x14ac:dyDescent="0.3">
      <c r="A423" s="14" t="s">
        <v>375</v>
      </c>
      <c r="B423" s="14" t="s">
        <v>249</v>
      </c>
      <c r="C423" s="19" t="str">
        <f>VLOOKUP(B423,Roster!$C$2:$D$1048576,2,)</f>
        <v>MID</v>
      </c>
      <c r="D423" s="15" t="str">
        <f>VLOOKUP(A423,Results!$E$2:$N$1048576,10,)</f>
        <v>Lost</v>
      </c>
      <c r="E423" s="15">
        <v>7</v>
      </c>
      <c r="F423" s="15">
        <v>3</v>
      </c>
      <c r="G423" s="16">
        <v>78</v>
      </c>
      <c r="L423" s="16">
        <v>3</v>
      </c>
    </row>
    <row r="424" spans="1:15" x14ac:dyDescent="0.3">
      <c r="A424" s="14" t="s">
        <v>375</v>
      </c>
      <c r="B424" s="17" t="s">
        <v>379</v>
      </c>
      <c r="C424" s="19" t="str">
        <f>VLOOKUP(B424,Roster!$C$2:$D$1048576,2,)</f>
        <v>MID</v>
      </c>
      <c r="D424" s="15" t="str">
        <f>VLOOKUP(A424,Results!$E$2:$N$1048576,10,)</f>
        <v>Lost</v>
      </c>
      <c r="E424" s="15">
        <v>6</v>
      </c>
      <c r="F424" s="15">
        <v>3</v>
      </c>
      <c r="G424" s="16">
        <v>60</v>
      </c>
      <c r="L424" s="16">
        <v>4</v>
      </c>
    </row>
    <row r="425" spans="1:15" x14ac:dyDescent="0.3">
      <c r="A425" s="14" t="s">
        <v>375</v>
      </c>
      <c r="B425" s="14" t="s">
        <v>263</v>
      </c>
      <c r="C425" s="19" t="str">
        <f>VLOOKUP(B425,Roster!$C$2:$D$1048576,2,)</f>
        <v>FWD</v>
      </c>
      <c r="D425" s="15" t="str">
        <f>VLOOKUP(A425,Results!$E$2:$N$1048576,10,)</f>
        <v>Lost</v>
      </c>
      <c r="E425" s="15">
        <v>11</v>
      </c>
      <c r="F425" s="15">
        <v>3</v>
      </c>
      <c r="G425" s="16">
        <v>68</v>
      </c>
      <c r="I425" s="16">
        <v>1</v>
      </c>
      <c r="J425" s="16">
        <v>1</v>
      </c>
      <c r="L425" s="16">
        <v>5</v>
      </c>
    </row>
    <row r="426" spans="1:15" x14ac:dyDescent="0.3">
      <c r="A426" s="14" t="s">
        <v>375</v>
      </c>
      <c r="B426" s="14" t="s">
        <v>380</v>
      </c>
      <c r="C426" s="19" t="str">
        <f>VLOOKUP(B426,Roster!$C$2:$D$1048576,2,)</f>
        <v>MID</v>
      </c>
      <c r="D426" s="15" t="str">
        <f>VLOOKUP(A426,Results!$E$2:$N$1048576,10,)</f>
        <v>Lost</v>
      </c>
      <c r="E426" s="15">
        <v>8</v>
      </c>
      <c r="F426" s="15">
        <v>4</v>
      </c>
      <c r="G426" s="16">
        <v>71</v>
      </c>
      <c r="L426" s="16">
        <v>5</v>
      </c>
    </row>
    <row r="427" spans="1:15" x14ac:dyDescent="0.3">
      <c r="A427" s="14" t="s">
        <v>375</v>
      </c>
      <c r="B427" s="14" t="s">
        <v>248</v>
      </c>
      <c r="C427" s="15" t="str">
        <f>VLOOKUP(B427,Roster!$C$2:$D$1048576,2,)</f>
        <v>FWD</v>
      </c>
      <c r="D427" s="15" t="str">
        <f>VLOOKUP(A427,Results!$E$2:$N$1048576,10,)</f>
        <v>Lost</v>
      </c>
      <c r="E427" s="15">
        <v>10</v>
      </c>
      <c r="F427" s="15">
        <v>4</v>
      </c>
      <c r="G427" s="16">
        <v>60</v>
      </c>
      <c r="H427" s="16">
        <v>1</v>
      </c>
      <c r="L427" s="16">
        <v>4</v>
      </c>
    </row>
    <row r="428" spans="1:15" x14ac:dyDescent="0.3">
      <c r="A428" s="14" t="s">
        <v>375</v>
      </c>
      <c r="B428" s="14" t="s">
        <v>339</v>
      </c>
      <c r="C428" s="15" t="str">
        <f>VLOOKUP(B428,Roster!$C$2:$D$1048576,2,)</f>
        <v>MID</v>
      </c>
      <c r="D428" s="15" t="str">
        <f>VLOOKUP(A428,Results!$E$2:$N$1048576,10,)</f>
        <v>Lost</v>
      </c>
      <c r="E428" s="15">
        <v>16</v>
      </c>
      <c r="F428" s="15">
        <v>3</v>
      </c>
      <c r="G428" s="16">
        <v>28</v>
      </c>
      <c r="L428" s="16">
        <v>2</v>
      </c>
    </row>
    <row r="429" spans="1:15" x14ac:dyDescent="0.3">
      <c r="A429" s="14" t="s">
        <v>375</v>
      </c>
      <c r="B429" s="14" t="s">
        <v>250</v>
      </c>
      <c r="C429" s="15" t="str">
        <f>VLOOKUP(B429,Roster!$C$2:$D$1048576,2,)</f>
        <v>FWD</v>
      </c>
      <c r="D429" s="15" t="str">
        <f>VLOOKUP(A429,Results!$E$2:$N$1048576,10,)</f>
        <v>Lost</v>
      </c>
      <c r="E429" s="15">
        <v>20</v>
      </c>
      <c r="F429" s="15">
        <v>2</v>
      </c>
      <c r="G429" s="16">
        <v>15</v>
      </c>
      <c r="L429" s="16">
        <v>1</v>
      </c>
    </row>
    <row r="430" spans="1:15" x14ac:dyDescent="0.3">
      <c r="A430" s="14" t="s">
        <v>375</v>
      </c>
      <c r="B430" s="14" t="s">
        <v>253</v>
      </c>
      <c r="C430" s="15" t="str">
        <f>VLOOKUP(B430,Roster!$C$2:$D$1048576,2,)</f>
        <v>MID</v>
      </c>
      <c r="D430" s="15" t="str">
        <f>VLOOKUP(A430,Results!$E$2:$N$1048576,10,)</f>
        <v>Lost</v>
      </c>
      <c r="E430" s="15">
        <v>5</v>
      </c>
      <c r="F430" s="15">
        <v>2</v>
      </c>
      <c r="G430" s="16">
        <v>28</v>
      </c>
      <c r="J430" s="16">
        <v>1</v>
      </c>
      <c r="L430" s="16">
        <v>2</v>
      </c>
      <c r="O430" s="16">
        <v>1</v>
      </c>
    </row>
    <row r="431" spans="1:15" x14ac:dyDescent="0.3">
      <c r="A431" s="14" t="s">
        <v>375</v>
      </c>
      <c r="B431" s="14" t="s">
        <v>251</v>
      </c>
      <c r="C431" s="15" t="str">
        <f>VLOOKUP(B431,Roster!$C$2:$D$1048576,2,)</f>
        <v>MID</v>
      </c>
      <c r="D431" s="15" t="str">
        <f>VLOOKUP(A431,Results!$E$2:$N$1048576,10,)</f>
        <v>Lost</v>
      </c>
      <c r="E431" s="15">
        <v>17</v>
      </c>
      <c r="F431" s="15">
        <v>3</v>
      </c>
      <c r="G431" s="16">
        <v>19</v>
      </c>
      <c r="L431" s="16">
        <v>1</v>
      </c>
    </row>
    <row r="432" spans="1:15" x14ac:dyDescent="0.3">
      <c r="A432" s="14" t="s">
        <v>375</v>
      </c>
      <c r="B432" s="14" t="s">
        <v>255</v>
      </c>
      <c r="C432" s="15" t="str">
        <f>VLOOKUP(B432,Roster!$C$2:$D$1048576,2,)</f>
        <v>DEF</v>
      </c>
      <c r="D432" s="15" t="str">
        <f>VLOOKUP(A432,Results!$E$2:$N$1048576,10,)</f>
        <v>Lost</v>
      </c>
      <c r="E432" s="15">
        <v>14</v>
      </c>
      <c r="F432" s="15">
        <v>4</v>
      </c>
      <c r="G432" s="16">
        <v>45</v>
      </c>
      <c r="L432" s="16">
        <v>4</v>
      </c>
    </row>
    <row r="433" spans="1:13" x14ac:dyDescent="0.3">
      <c r="A433" s="14" t="s">
        <v>375</v>
      </c>
      <c r="B433" s="14" t="s">
        <v>290</v>
      </c>
      <c r="C433" s="15" t="str">
        <f>VLOOKUP(B433,Roster!$C$2:$D$1048576,2,)</f>
        <v>DEF</v>
      </c>
      <c r="D433" s="15" t="str">
        <f>VLOOKUP(A433,Results!$E$2:$N$1048576,10,)</f>
        <v>Lost</v>
      </c>
      <c r="E433" s="15">
        <v>13</v>
      </c>
      <c r="F433" s="15">
        <v>3</v>
      </c>
      <c r="G433" s="20">
        <v>30</v>
      </c>
      <c r="H433" s="20"/>
      <c r="I433" s="20"/>
      <c r="J433" s="20"/>
      <c r="K433" s="20"/>
      <c r="L433" s="20">
        <v>2</v>
      </c>
    </row>
    <row r="434" spans="1:13" x14ac:dyDescent="0.3">
      <c r="A434" s="14" t="s">
        <v>375</v>
      </c>
      <c r="B434" s="14" t="s">
        <v>270</v>
      </c>
      <c r="C434" s="15" t="str">
        <f>VLOOKUP(B434,Roster!$C$2:$D$1048576,2,)</f>
        <v>FWD</v>
      </c>
      <c r="D434" s="15" t="str">
        <f>VLOOKUP(A434,Results!$E$2:$N$1048576,10,)</f>
        <v>Lost</v>
      </c>
      <c r="E434" s="15">
        <v>19</v>
      </c>
      <c r="F434" s="15">
        <v>3</v>
      </c>
      <c r="G434" s="20">
        <v>22</v>
      </c>
      <c r="H434" s="20"/>
      <c r="I434" s="20"/>
      <c r="J434" s="20"/>
      <c r="K434" s="20"/>
      <c r="L434" s="20">
        <v>1</v>
      </c>
    </row>
    <row r="435" spans="1:13" x14ac:dyDescent="0.3">
      <c r="A435" s="14" t="s">
        <v>375</v>
      </c>
      <c r="B435" s="14" t="s">
        <v>257</v>
      </c>
      <c r="C435" s="15" t="str">
        <f>VLOOKUP(B435,Roster!$C$2:$D$1048576,2,)</f>
        <v>DEF</v>
      </c>
      <c r="D435" s="15" t="str">
        <f>VLOOKUP(A435,Results!$E$2:$N$1048576,10,)</f>
        <v>Lost</v>
      </c>
      <c r="E435" s="15">
        <v>12</v>
      </c>
      <c r="F435" s="15">
        <v>3</v>
      </c>
      <c r="G435" s="20">
        <v>30</v>
      </c>
      <c r="H435" s="20"/>
      <c r="I435" s="20"/>
      <c r="J435" s="20"/>
      <c r="K435" s="20"/>
      <c r="L435" s="20">
        <v>2</v>
      </c>
    </row>
    <row r="436" spans="1:13" x14ac:dyDescent="0.3">
      <c r="A436" s="14" t="s">
        <v>375</v>
      </c>
      <c r="B436" s="14" t="s">
        <v>231</v>
      </c>
      <c r="C436" s="15" t="str">
        <f>VLOOKUP(B436,Roster!$C$2:$D$1048576,2,)</f>
        <v>FWD</v>
      </c>
      <c r="D436" s="15" t="str">
        <f>VLOOKUP(A436,Results!$E$2:$N$1048576,10,)</f>
        <v>Lost</v>
      </c>
      <c r="E436" s="15">
        <v>18</v>
      </c>
      <c r="F436" s="20">
        <v>4</v>
      </c>
      <c r="G436" s="20">
        <v>30</v>
      </c>
      <c r="H436" s="20">
        <v>1</v>
      </c>
      <c r="I436" s="20"/>
      <c r="J436" s="20">
        <v>1</v>
      </c>
      <c r="K436" s="20"/>
      <c r="L436" s="20">
        <v>2</v>
      </c>
    </row>
    <row r="437" spans="1:13" x14ac:dyDescent="0.3">
      <c r="A437" s="14" t="s">
        <v>375</v>
      </c>
      <c r="B437" s="14" t="s">
        <v>246</v>
      </c>
      <c r="C437" s="15" t="str">
        <f>VLOOKUP(B437,Roster!$C$2:$D$1048576,2,)</f>
        <v>MID</v>
      </c>
      <c r="D437" s="15" t="str">
        <f>VLOOKUP(A437,Results!$E$2:$N$1048576,10,)</f>
        <v>Lost</v>
      </c>
      <c r="E437" s="15">
        <v>15</v>
      </c>
      <c r="F437" s="16">
        <v>3</v>
      </c>
      <c r="G437" s="20">
        <v>45</v>
      </c>
      <c r="H437" s="20"/>
      <c r="I437" s="20"/>
      <c r="J437" s="20"/>
      <c r="K437" s="20"/>
      <c r="L437" s="20">
        <v>3</v>
      </c>
    </row>
    <row r="438" spans="1:13" x14ac:dyDescent="0.3">
      <c r="A438" s="14" t="s">
        <v>382</v>
      </c>
      <c r="B438" s="14" t="s">
        <v>316</v>
      </c>
      <c r="C438" s="15" t="str">
        <f>VLOOKUP(B438,Roster!$C$2:$D$1048576,2,)</f>
        <v>GK</v>
      </c>
      <c r="D438" s="15" t="str">
        <f>VLOOKUP(A438,Results!$E$2:$N$1048576,10,)</f>
        <v>Win</v>
      </c>
      <c r="E438" s="15">
        <v>1</v>
      </c>
      <c r="F438" s="16">
        <v>5</v>
      </c>
      <c r="G438" s="20">
        <v>90</v>
      </c>
      <c r="H438" s="20"/>
      <c r="I438" s="20"/>
      <c r="J438" s="20"/>
      <c r="K438" s="20"/>
      <c r="L438" s="20">
        <v>1</v>
      </c>
    </row>
    <row r="439" spans="1:13" x14ac:dyDescent="0.3">
      <c r="A439" s="14" t="s">
        <v>382</v>
      </c>
      <c r="B439" s="14" t="s">
        <v>240</v>
      </c>
      <c r="C439" s="15" t="str">
        <f>VLOOKUP(B439,Roster!$C$2:$D$1048576,2,)</f>
        <v>DEF</v>
      </c>
      <c r="D439" s="15" t="str">
        <f>VLOOKUP(A439,Results!$E$2:$N$1048576,10,)</f>
        <v>Win</v>
      </c>
      <c r="E439" s="15">
        <v>2</v>
      </c>
      <c r="F439" s="16">
        <v>4</v>
      </c>
      <c r="G439" s="20">
        <v>90</v>
      </c>
      <c r="H439" s="20"/>
      <c r="I439" s="20"/>
      <c r="J439" s="20"/>
      <c r="K439" s="20"/>
      <c r="L439" s="20">
        <v>1</v>
      </c>
    </row>
    <row r="440" spans="1:13" x14ac:dyDescent="0.3">
      <c r="A440" s="14" t="s">
        <v>382</v>
      </c>
      <c r="B440" s="14" t="s">
        <v>224</v>
      </c>
      <c r="C440" s="15" t="str">
        <f>VLOOKUP(B440,Roster!$C$2:$D$1048576,2,)</f>
        <v>DEF</v>
      </c>
      <c r="D440" s="15" t="str">
        <f>VLOOKUP(A440,Results!$E$2:$N$1048576,10,)</f>
        <v>Win</v>
      </c>
      <c r="E440" s="15">
        <v>3</v>
      </c>
      <c r="F440" s="16">
        <v>4</v>
      </c>
      <c r="G440" s="20">
        <v>25</v>
      </c>
      <c r="H440" s="20"/>
      <c r="I440" s="20"/>
      <c r="J440" s="20">
        <v>1</v>
      </c>
      <c r="K440" s="20"/>
      <c r="L440" s="20">
        <v>1</v>
      </c>
    </row>
    <row r="441" spans="1:13" x14ac:dyDescent="0.3">
      <c r="A441" s="14" t="s">
        <v>382</v>
      </c>
      <c r="B441" s="14" t="s">
        <v>226</v>
      </c>
      <c r="C441" s="15" t="str">
        <f>VLOOKUP(B441,Roster!$C$2:$D$1048576,2,)</f>
        <v>DEF</v>
      </c>
      <c r="D441" s="15" t="str">
        <f>VLOOKUP(A441,Results!$E$2:$N$1048576,10,)</f>
        <v>Win</v>
      </c>
      <c r="E441" s="15">
        <v>4</v>
      </c>
      <c r="F441" s="16">
        <v>4</v>
      </c>
      <c r="G441" s="20">
        <v>90</v>
      </c>
      <c r="H441" s="20"/>
      <c r="I441" s="20"/>
      <c r="J441" s="20"/>
      <c r="K441" s="20"/>
      <c r="L441" s="20">
        <v>1</v>
      </c>
    </row>
    <row r="442" spans="1:13" x14ac:dyDescent="0.3">
      <c r="A442" s="14" t="s">
        <v>382</v>
      </c>
      <c r="B442" s="14" t="s">
        <v>227</v>
      </c>
      <c r="C442" s="15" t="str">
        <f>VLOOKUP(B442,Roster!$C$2:$D$1048576,2,)</f>
        <v>MID</v>
      </c>
      <c r="D442" s="15" t="str">
        <f>VLOOKUP(A442,Results!$E$2:$N$1048576,10,)</f>
        <v>Win</v>
      </c>
      <c r="E442" s="15">
        <v>5</v>
      </c>
      <c r="F442" s="16">
        <v>5</v>
      </c>
      <c r="G442" s="16">
        <v>25</v>
      </c>
      <c r="L442" s="16">
        <v>0</v>
      </c>
    </row>
    <row r="443" spans="1:13" x14ac:dyDescent="0.3">
      <c r="A443" s="14" t="s">
        <v>382</v>
      </c>
      <c r="B443" s="14" t="s">
        <v>229</v>
      </c>
      <c r="C443" s="15" t="str">
        <f>VLOOKUP(B443,Roster!$C$2:$D$1048576,2,)</f>
        <v>MID</v>
      </c>
      <c r="D443" s="15" t="str">
        <f>VLOOKUP(A443,Results!$E$2:$N$1048576,10,)</f>
        <v>Win</v>
      </c>
      <c r="E443" s="15">
        <v>6</v>
      </c>
      <c r="F443" s="16">
        <v>4</v>
      </c>
      <c r="G443" s="16">
        <v>90</v>
      </c>
      <c r="J443" s="16">
        <v>1</v>
      </c>
      <c r="L443" s="16">
        <v>1</v>
      </c>
    </row>
    <row r="444" spans="1:13" x14ac:dyDescent="0.3">
      <c r="A444" s="14" t="s">
        <v>382</v>
      </c>
      <c r="B444" s="14" t="s">
        <v>231</v>
      </c>
      <c r="C444" s="15" t="str">
        <f>VLOOKUP(B444,Roster!$C$2:$D$1048576,2,)</f>
        <v>FWD</v>
      </c>
      <c r="D444" s="15" t="str">
        <f>VLOOKUP(A444,Results!$E$2:$N$1048576,10,)</f>
        <v>Win</v>
      </c>
      <c r="E444" s="15">
        <v>7</v>
      </c>
      <c r="F444" s="16">
        <v>4</v>
      </c>
      <c r="G444" s="20">
        <v>90</v>
      </c>
      <c r="H444" s="20">
        <v>1</v>
      </c>
      <c r="I444" s="20"/>
      <c r="J444" s="20"/>
      <c r="K444" s="20"/>
      <c r="L444" s="20">
        <v>1</v>
      </c>
    </row>
    <row r="445" spans="1:13" x14ac:dyDescent="0.3">
      <c r="A445" s="14" t="s">
        <v>382</v>
      </c>
      <c r="B445" s="14" t="s">
        <v>279</v>
      </c>
      <c r="C445" s="15" t="str">
        <f>VLOOKUP(B445,Roster!$C$2:$D$1048576,2,)</f>
        <v>FWD</v>
      </c>
      <c r="D445" s="15" t="str">
        <f>VLOOKUP(A445,Results!$E$2:$N$1048576,10,)</f>
        <v>Win</v>
      </c>
      <c r="E445" s="15">
        <v>9</v>
      </c>
      <c r="F445" s="16">
        <v>5</v>
      </c>
      <c r="G445" s="16">
        <v>5</v>
      </c>
      <c r="L445" s="16">
        <v>0</v>
      </c>
    </row>
    <row r="446" spans="1:13" x14ac:dyDescent="0.3">
      <c r="A446" s="14" t="s">
        <v>382</v>
      </c>
      <c r="B446" s="14" t="s">
        <v>230</v>
      </c>
      <c r="C446" s="15" t="str">
        <f>VLOOKUP(B446,Roster!$C$2:$D$1048576,2,)</f>
        <v>MID</v>
      </c>
      <c r="D446" s="15" t="str">
        <f>VLOOKUP(A446,Results!$E$2:$N$1048576,10,)</f>
        <v>Win</v>
      </c>
      <c r="E446" s="15">
        <v>10</v>
      </c>
      <c r="F446" s="16">
        <v>5</v>
      </c>
      <c r="G446" s="16">
        <v>85</v>
      </c>
      <c r="H446" s="16">
        <v>1</v>
      </c>
      <c r="L446" s="16">
        <v>1</v>
      </c>
    </row>
    <row r="447" spans="1:13" x14ac:dyDescent="0.3">
      <c r="A447" s="14" t="s">
        <v>382</v>
      </c>
      <c r="B447" s="14" t="s">
        <v>233</v>
      </c>
      <c r="C447" s="15" t="str">
        <f>VLOOKUP(B447,Roster!$C$2:$D$1048576,2,)</f>
        <v>FWD</v>
      </c>
      <c r="D447" s="15" t="str">
        <f>VLOOKUP(A447,Results!$E$2:$N$1048576,10,)</f>
        <v>Win</v>
      </c>
      <c r="E447" s="15">
        <v>11</v>
      </c>
      <c r="F447" s="16">
        <v>5</v>
      </c>
      <c r="G447" s="16">
        <v>75</v>
      </c>
      <c r="L447" s="16">
        <v>1</v>
      </c>
      <c r="M447" s="16">
        <v>1</v>
      </c>
    </row>
    <row r="448" spans="1:13" x14ac:dyDescent="0.3">
      <c r="A448" s="14" t="s">
        <v>382</v>
      </c>
      <c r="B448" s="14" t="s">
        <v>235</v>
      </c>
      <c r="C448" s="15" t="str">
        <f>VLOOKUP(B448,Roster!$C$2:$D$1048576,2,)</f>
        <v>DEF</v>
      </c>
      <c r="D448" s="15" t="str">
        <f>VLOOKUP(A448,Results!$E$2:$N$1048576,10,)</f>
        <v>Win</v>
      </c>
      <c r="E448" s="15">
        <v>14</v>
      </c>
      <c r="F448" s="16">
        <v>5</v>
      </c>
      <c r="G448" s="16">
        <v>90</v>
      </c>
      <c r="I448" s="16">
        <v>1</v>
      </c>
      <c r="L448" s="16">
        <v>1</v>
      </c>
    </row>
    <row r="449" spans="1:12" x14ac:dyDescent="0.3">
      <c r="A449" s="14" t="s">
        <v>382</v>
      </c>
      <c r="B449" s="14" t="s">
        <v>309</v>
      </c>
      <c r="C449" s="15" t="str">
        <f>VLOOKUP(B449,Roster!$C$2:$D$1048576,2,)</f>
        <v>MID</v>
      </c>
      <c r="D449" s="15" t="str">
        <f>VLOOKUP(A449,Results!$E$2:$N$1048576,10,)</f>
        <v>Win</v>
      </c>
      <c r="E449" s="15">
        <v>15</v>
      </c>
      <c r="F449" s="16">
        <v>4</v>
      </c>
      <c r="G449" s="16">
        <v>45</v>
      </c>
      <c r="L449" s="16">
        <v>0</v>
      </c>
    </row>
    <row r="450" spans="1:12" x14ac:dyDescent="0.3">
      <c r="A450" s="14" t="s">
        <v>382</v>
      </c>
      <c r="B450" s="14" t="s">
        <v>248</v>
      </c>
      <c r="C450" s="15" t="str">
        <f>VLOOKUP(B450,Roster!$C$2:$D$1048576,2,)</f>
        <v>FWD</v>
      </c>
      <c r="D450" s="15" t="str">
        <f>VLOOKUP(A450,Results!$E$2:$N$1048576,10,)</f>
        <v>Win</v>
      </c>
      <c r="E450" s="15">
        <v>17</v>
      </c>
      <c r="F450" s="16">
        <v>4</v>
      </c>
      <c r="G450" s="16">
        <v>45</v>
      </c>
      <c r="L450" s="16">
        <v>1</v>
      </c>
    </row>
    <row r="451" spans="1:12" x14ac:dyDescent="0.3">
      <c r="A451" s="14" t="s">
        <v>382</v>
      </c>
      <c r="B451" s="14" t="s">
        <v>260</v>
      </c>
      <c r="C451" s="15" t="str">
        <f>VLOOKUP(B451,Roster!$C$2:$D$1048576,2,)</f>
        <v>MID</v>
      </c>
      <c r="D451" s="15" t="str">
        <f>VLOOKUP(A451,Results!$E$2:$N$1048576,10,)</f>
        <v>Win</v>
      </c>
      <c r="E451" s="15">
        <v>18</v>
      </c>
      <c r="F451" s="16">
        <v>5</v>
      </c>
      <c r="G451" s="16">
        <v>90</v>
      </c>
      <c r="L451" s="16">
        <v>1</v>
      </c>
    </row>
    <row r="452" spans="1:12" x14ac:dyDescent="0.3">
      <c r="A452" s="14" t="s">
        <v>382</v>
      </c>
      <c r="B452" s="14" t="s">
        <v>239</v>
      </c>
      <c r="C452" s="15" t="str">
        <f>VLOOKUP(B452,Roster!$C$2:$D$1048576,2,)</f>
        <v>DEF</v>
      </c>
      <c r="D452" s="15" t="str">
        <f>VLOOKUP(A452,Results!$E$2:$N$1048576,10,)</f>
        <v>Win</v>
      </c>
      <c r="E452" s="15">
        <v>20</v>
      </c>
      <c r="F452" s="16">
        <v>4</v>
      </c>
      <c r="G452" s="16">
        <v>15</v>
      </c>
      <c r="L452" s="16">
        <v>0</v>
      </c>
    </row>
    <row r="453" spans="1:12" x14ac:dyDescent="0.3">
      <c r="A453" s="14" t="s">
        <v>382</v>
      </c>
      <c r="B453" s="14" t="s">
        <v>261</v>
      </c>
      <c r="C453" s="15" t="str">
        <f>VLOOKUP(B453,Roster!$C$2:$D$1048576,2,)</f>
        <v>DEF</v>
      </c>
      <c r="D453" s="15" t="str">
        <f>VLOOKUP(A453,Results!$E$2:$N$1048576,10,)</f>
        <v>Win</v>
      </c>
      <c r="E453" s="15">
        <v>23</v>
      </c>
      <c r="F453" s="16">
        <v>5</v>
      </c>
      <c r="G453" s="16">
        <v>75</v>
      </c>
      <c r="L453" s="16">
        <v>0</v>
      </c>
    </row>
    <row r="454" spans="1:12" x14ac:dyDescent="0.3">
      <c r="A454" s="14" t="s">
        <v>387</v>
      </c>
      <c r="B454" s="14" t="s">
        <v>352</v>
      </c>
      <c r="C454" s="15" t="str">
        <f>VLOOKUP(B454,Roster!$C$2:$D$1048576,2,)</f>
        <v>GK</v>
      </c>
      <c r="D454" s="15" t="str">
        <f>VLOOKUP(A454,Results!$E$2:$N$1048576,10,)</f>
        <v>Lost</v>
      </c>
      <c r="E454" s="15">
        <v>1</v>
      </c>
      <c r="F454" s="16">
        <v>2</v>
      </c>
      <c r="G454" s="16">
        <v>90</v>
      </c>
      <c r="L454" s="16">
        <v>4</v>
      </c>
    </row>
    <row r="455" spans="1:12" x14ac:dyDescent="0.3">
      <c r="A455" s="14" t="s">
        <v>387</v>
      </c>
      <c r="B455" s="14" t="s">
        <v>272</v>
      </c>
      <c r="C455" s="15" t="str">
        <f>VLOOKUP(B455,Roster!$C$2:$D$1048576,2,)</f>
        <v>DEF</v>
      </c>
      <c r="D455" s="15" t="str">
        <f>VLOOKUP(A455,Results!$E$2:$N$1048576,10,)</f>
        <v>Lost</v>
      </c>
      <c r="E455" s="15">
        <v>21</v>
      </c>
      <c r="F455" s="16">
        <v>3</v>
      </c>
      <c r="G455" s="16">
        <v>60</v>
      </c>
      <c r="L455" s="16">
        <v>3</v>
      </c>
    </row>
    <row r="456" spans="1:12" x14ac:dyDescent="0.3">
      <c r="A456" s="14" t="s">
        <v>387</v>
      </c>
      <c r="B456" s="14" t="s">
        <v>274</v>
      </c>
      <c r="C456" s="15" t="str">
        <f>VLOOKUP(B456,Roster!$C$2:$D$1048576,2,)</f>
        <v>DEF</v>
      </c>
      <c r="D456" s="15" t="str">
        <f>VLOOKUP(A456,Results!$E$2:$N$1048576,10,)</f>
        <v>Lost</v>
      </c>
      <c r="E456" s="15">
        <v>3</v>
      </c>
      <c r="F456" s="16">
        <v>3</v>
      </c>
      <c r="G456" s="16">
        <v>70</v>
      </c>
      <c r="L456" s="16">
        <v>3</v>
      </c>
    </row>
    <row r="457" spans="1:12" x14ac:dyDescent="0.3">
      <c r="A457" s="14" t="s">
        <v>387</v>
      </c>
      <c r="B457" s="14" t="s">
        <v>369</v>
      </c>
      <c r="C457" s="15" t="str">
        <f>VLOOKUP(B457,Roster!$C$2:$D$1048576,2,)</f>
        <v>DEF</v>
      </c>
      <c r="D457" s="15" t="str">
        <f>VLOOKUP(A457,Results!$E$2:$N$1048576,10,)</f>
        <v>Lost</v>
      </c>
      <c r="E457" s="15">
        <v>14</v>
      </c>
      <c r="F457" s="16">
        <v>2</v>
      </c>
      <c r="G457" s="16">
        <v>20</v>
      </c>
      <c r="L457" s="16">
        <v>1</v>
      </c>
    </row>
    <row r="458" spans="1:12" x14ac:dyDescent="0.3">
      <c r="A458" s="14" t="s">
        <v>387</v>
      </c>
      <c r="B458" s="14" t="s">
        <v>325</v>
      </c>
      <c r="C458" s="15" t="str">
        <f>VLOOKUP(B458,Roster!$C$2:$D$1048576,2,)</f>
        <v>MID</v>
      </c>
      <c r="D458" s="15" t="str">
        <f>VLOOKUP(A458,Results!$E$2:$N$1048576,10,)</f>
        <v>Lost</v>
      </c>
      <c r="E458" s="15">
        <v>5</v>
      </c>
      <c r="F458" s="16">
        <v>2</v>
      </c>
      <c r="G458" s="16">
        <v>30</v>
      </c>
      <c r="L458" s="16">
        <v>2</v>
      </c>
    </row>
    <row r="459" spans="1:12" x14ac:dyDescent="0.3">
      <c r="A459" s="14" t="s">
        <v>387</v>
      </c>
      <c r="B459" s="14" t="s">
        <v>305</v>
      </c>
      <c r="C459" s="15" t="str">
        <f>VLOOKUP(B459,Roster!$C$2:$D$1048576,2,)</f>
        <v>MID</v>
      </c>
      <c r="D459" s="15" t="str">
        <f>VLOOKUP(A459,Results!$E$2:$N$1048576,10,)</f>
        <v>Lost</v>
      </c>
      <c r="E459" s="15">
        <v>6</v>
      </c>
      <c r="F459" s="16">
        <v>3</v>
      </c>
      <c r="G459" s="16">
        <v>70</v>
      </c>
      <c r="L459" s="16">
        <v>3</v>
      </c>
    </row>
    <row r="460" spans="1:12" x14ac:dyDescent="0.3">
      <c r="A460" s="14" t="s">
        <v>387</v>
      </c>
      <c r="B460" s="14" t="s">
        <v>288</v>
      </c>
      <c r="C460" s="15" t="str">
        <f>VLOOKUP(B460,Roster!$C$2:$D$1048576,2,)</f>
        <v>MID</v>
      </c>
      <c r="D460" s="15" t="str">
        <f>VLOOKUP(A460,Results!$E$2:$N$1048576,10,)</f>
        <v>Lost</v>
      </c>
      <c r="E460" s="15">
        <v>7</v>
      </c>
      <c r="F460" s="16">
        <v>5</v>
      </c>
      <c r="G460" s="16">
        <v>90</v>
      </c>
      <c r="H460" s="20">
        <v>2</v>
      </c>
      <c r="L460" s="16">
        <v>4</v>
      </c>
    </row>
    <row r="461" spans="1:12" x14ac:dyDescent="0.3">
      <c r="A461" s="14" t="s">
        <v>387</v>
      </c>
      <c r="B461" s="14" t="s">
        <v>231</v>
      </c>
      <c r="C461" s="15" t="str">
        <f>VLOOKUP(B461,Roster!$C$2:$D$1048576,2,)</f>
        <v>FWD</v>
      </c>
      <c r="D461" s="15" t="str">
        <f>VLOOKUP(A461,Results!$E$2:$N$1048576,10,)</f>
        <v>Lost</v>
      </c>
      <c r="E461" s="15">
        <v>9</v>
      </c>
      <c r="F461" s="16">
        <v>4</v>
      </c>
      <c r="G461" s="16">
        <v>90</v>
      </c>
      <c r="H461" s="20">
        <v>1</v>
      </c>
      <c r="L461" s="16">
        <v>4</v>
      </c>
    </row>
    <row r="462" spans="1:12" x14ac:dyDescent="0.3">
      <c r="A462" s="14" t="s">
        <v>387</v>
      </c>
      <c r="B462" s="14" t="s">
        <v>280</v>
      </c>
      <c r="C462" s="15" t="str">
        <f>VLOOKUP(B462,Roster!$C$2:$D$1048576,2,)</f>
        <v>MID</v>
      </c>
      <c r="D462" s="15" t="str">
        <f>VLOOKUP(A462,Results!$E$2:$N$1048576,10,)</f>
        <v>Lost</v>
      </c>
      <c r="E462" s="15">
        <v>10</v>
      </c>
      <c r="F462" s="16">
        <v>4</v>
      </c>
      <c r="G462" s="16">
        <v>70</v>
      </c>
      <c r="I462" s="16">
        <v>2</v>
      </c>
      <c r="J462" s="16">
        <v>1</v>
      </c>
      <c r="L462" s="16">
        <v>3</v>
      </c>
    </row>
    <row r="463" spans="1:12" x14ac:dyDescent="0.3">
      <c r="A463" s="14" t="s">
        <v>387</v>
      </c>
      <c r="B463" s="14" t="s">
        <v>289</v>
      </c>
      <c r="C463" s="15" t="str">
        <f>VLOOKUP(B463,Roster!$C$2:$D$1048576,2,)</f>
        <v>FWD</v>
      </c>
      <c r="D463" s="15" t="str">
        <f>VLOOKUP(A463,Results!$E$2:$N$1048576,10,)</f>
        <v>Lost</v>
      </c>
      <c r="E463" s="15">
        <v>11</v>
      </c>
      <c r="F463" s="16">
        <v>5</v>
      </c>
      <c r="G463" s="16">
        <v>90</v>
      </c>
      <c r="L463" s="16">
        <v>4</v>
      </c>
    </row>
    <row r="464" spans="1:12" x14ac:dyDescent="0.3">
      <c r="A464" s="14" t="s">
        <v>387</v>
      </c>
      <c r="B464" s="14" t="s">
        <v>230</v>
      </c>
      <c r="C464" s="15" t="str">
        <f>VLOOKUP(B464,Roster!$C$2:$D$1048576,2,)</f>
        <v>MID</v>
      </c>
      <c r="D464" s="15" t="str">
        <f>VLOOKUP(A464,Results!$E$2:$N$1048576,10,)</f>
        <v>Lost</v>
      </c>
      <c r="E464" s="15">
        <v>30</v>
      </c>
      <c r="F464" s="16">
        <v>4</v>
      </c>
      <c r="G464" s="16">
        <v>90</v>
      </c>
      <c r="I464" s="16">
        <v>1</v>
      </c>
      <c r="J464" s="16">
        <v>1</v>
      </c>
      <c r="L464" s="16">
        <v>4</v>
      </c>
    </row>
    <row r="465" spans="1:12" x14ac:dyDescent="0.3">
      <c r="A465" s="14" t="s">
        <v>387</v>
      </c>
      <c r="B465" s="14" t="s">
        <v>287</v>
      </c>
      <c r="C465" s="15" t="str">
        <f>VLOOKUP(B465,Roster!$C$2:$D$1048576,2,)</f>
        <v>DEF</v>
      </c>
      <c r="D465" s="15" t="str">
        <f>VLOOKUP(A465,Results!$E$2:$N$1048576,10,)</f>
        <v>Lost</v>
      </c>
      <c r="E465" s="15">
        <v>4</v>
      </c>
      <c r="F465" s="16">
        <v>3</v>
      </c>
      <c r="G465" s="16">
        <v>90</v>
      </c>
      <c r="L465" s="16">
        <v>4</v>
      </c>
    </row>
    <row r="466" spans="1:12" x14ac:dyDescent="0.3">
      <c r="A466" s="14" t="s">
        <v>387</v>
      </c>
      <c r="B466" s="14" t="s">
        <v>281</v>
      </c>
      <c r="C466" s="15" t="str">
        <f>VLOOKUP(B466,Roster!$C$2:$D$1048576,2,)</f>
        <v>FWD</v>
      </c>
      <c r="D466" s="15" t="str">
        <f>VLOOKUP(A466,Results!$E$2:$N$1048576,10,)</f>
        <v>Lost</v>
      </c>
      <c r="E466" s="15">
        <v>19</v>
      </c>
      <c r="F466" s="16">
        <v>2</v>
      </c>
      <c r="G466" s="16">
        <v>20</v>
      </c>
      <c r="L466" s="16">
        <v>1</v>
      </c>
    </row>
    <row r="467" spans="1:12" x14ac:dyDescent="0.3">
      <c r="A467" s="14" t="s">
        <v>387</v>
      </c>
      <c r="B467" s="14" t="s">
        <v>284</v>
      </c>
      <c r="C467" s="15" t="str">
        <f>VLOOKUP(B467,Roster!$C$2:$D$1048576,2,)</f>
        <v>FWD</v>
      </c>
      <c r="D467" s="15" t="str">
        <f>VLOOKUP(A467,Results!$E$2:$N$1048576,10,)</f>
        <v>Lost</v>
      </c>
      <c r="E467" s="15">
        <v>2</v>
      </c>
      <c r="F467" s="16">
        <v>4</v>
      </c>
      <c r="G467" s="16">
        <v>75</v>
      </c>
      <c r="L467" s="16">
        <v>3</v>
      </c>
    </row>
    <row r="468" spans="1:12" x14ac:dyDescent="0.3">
      <c r="A468" s="14" t="s">
        <v>387</v>
      </c>
      <c r="B468" s="14" t="s">
        <v>255</v>
      </c>
      <c r="C468" s="15" t="str">
        <f>VLOOKUP(B468,Roster!$C$2:$D$1048576,2,)</f>
        <v>DEF</v>
      </c>
      <c r="D468" s="15" t="str">
        <f>VLOOKUP(A468,Results!$E$2:$N$1048576,10,)</f>
        <v>Lost</v>
      </c>
      <c r="E468" s="15">
        <v>20</v>
      </c>
      <c r="F468" s="16">
        <v>4</v>
      </c>
      <c r="G468" s="16">
        <v>45</v>
      </c>
      <c r="L468" s="16">
        <v>3</v>
      </c>
    </row>
    <row r="469" spans="1:12" x14ac:dyDescent="0.3">
      <c r="A469" s="14" t="s">
        <v>388</v>
      </c>
      <c r="B469" s="14" t="s">
        <v>352</v>
      </c>
      <c r="C469" s="15" t="str">
        <f>VLOOKUP(B469,Roster!$C$2:$D$1048576,2,)</f>
        <v>GK</v>
      </c>
      <c r="D469" s="15" t="str">
        <f>VLOOKUP(A469,Results!$E$2:$N$1048576,10,)</f>
        <v>Lost</v>
      </c>
      <c r="E469" s="15">
        <v>1</v>
      </c>
      <c r="F469" s="16">
        <v>2</v>
      </c>
      <c r="G469" s="16">
        <v>90</v>
      </c>
      <c r="L469" s="16">
        <v>4</v>
      </c>
    </row>
    <row r="470" spans="1:12" x14ac:dyDescent="0.3">
      <c r="A470" s="14" t="s">
        <v>388</v>
      </c>
      <c r="B470" s="14" t="s">
        <v>272</v>
      </c>
      <c r="C470" s="15" t="str">
        <f>VLOOKUP(B470,Roster!$C$2:$D$1048576,2,)</f>
        <v>DEF</v>
      </c>
      <c r="D470" s="15" t="str">
        <f>VLOOKUP(A470,Results!$E$2:$N$1048576,10,)</f>
        <v>Lost</v>
      </c>
      <c r="E470" s="15">
        <v>21</v>
      </c>
      <c r="F470" s="16">
        <v>3</v>
      </c>
      <c r="G470" s="16">
        <v>90</v>
      </c>
      <c r="L470" s="16">
        <v>4</v>
      </c>
    </row>
    <row r="471" spans="1:12" x14ac:dyDescent="0.3">
      <c r="A471" s="14" t="s">
        <v>388</v>
      </c>
      <c r="B471" s="14" t="s">
        <v>310</v>
      </c>
      <c r="C471" s="15" t="str">
        <f>VLOOKUP(B471,Roster!$C$2:$D$1048576,2,)</f>
        <v>DEF</v>
      </c>
      <c r="D471" s="15" t="str">
        <f>VLOOKUP(A471,Results!$E$2:$N$1048576,10,)</f>
        <v>Lost</v>
      </c>
      <c r="E471" s="15">
        <v>2</v>
      </c>
      <c r="F471" s="16">
        <v>4</v>
      </c>
      <c r="G471" s="16">
        <v>90</v>
      </c>
      <c r="L471" s="16">
        <v>4</v>
      </c>
    </row>
    <row r="472" spans="1:12" x14ac:dyDescent="0.3">
      <c r="A472" s="14" t="s">
        <v>388</v>
      </c>
      <c r="B472" s="14" t="s">
        <v>274</v>
      </c>
      <c r="C472" s="15" t="str">
        <f>VLOOKUP(B472,Roster!$C$2:$D$1048576,2,)</f>
        <v>DEF</v>
      </c>
      <c r="D472" s="15" t="str">
        <f>VLOOKUP(A472,Results!$E$2:$N$1048576,10,)</f>
        <v>Lost</v>
      </c>
      <c r="E472" s="15">
        <v>3</v>
      </c>
      <c r="F472" s="16">
        <v>3</v>
      </c>
      <c r="G472" s="16">
        <v>90</v>
      </c>
      <c r="L472" s="16">
        <v>4</v>
      </c>
    </row>
    <row r="473" spans="1:12" x14ac:dyDescent="0.3">
      <c r="A473" s="14" t="s">
        <v>388</v>
      </c>
      <c r="B473" s="14" t="s">
        <v>255</v>
      </c>
      <c r="C473" s="15" t="str">
        <f>VLOOKUP(B473,Roster!$C$2:$D$1048576,2,)</f>
        <v>DEF</v>
      </c>
      <c r="D473" s="15" t="str">
        <f>VLOOKUP(A473,Results!$E$2:$N$1048576,10,)</f>
        <v>Lost</v>
      </c>
      <c r="E473" s="15">
        <v>8</v>
      </c>
      <c r="F473" s="16">
        <v>4</v>
      </c>
      <c r="G473" s="16">
        <v>90</v>
      </c>
      <c r="L473" s="16">
        <v>4</v>
      </c>
    </row>
    <row r="474" spans="1:12" x14ac:dyDescent="0.3">
      <c r="A474" s="14" t="s">
        <v>388</v>
      </c>
      <c r="B474" s="14" t="s">
        <v>325</v>
      </c>
      <c r="C474" s="15" t="str">
        <f>VLOOKUP(B474,Roster!$C$2:$D$1048576,2,)</f>
        <v>MID</v>
      </c>
      <c r="D474" s="15" t="str">
        <f>VLOOKUP(A474,Results!$E$2:$N$1048576,10,)</f>
        <v>Lost</v>
      </c>
      <c r="E474" s="15">
        <v>5</v>
      </c>
      <c r="F474" s="16">
        <v>4</v>
      </c>
      <c r="G474" s="16">
        <v>90</v>
      </c>
      <c r="L474" s="16">
        <v>4</v>
      </c>
    </row>
    <row r="475" spans="1:12" x14ac:dyDescent="0.3">
      <c r="A475" s="14" t="s">
        <v>388</v>
      </c>
      <c r="B475" s="14" t="s">
        <v>305</v>
      </c>
      <c r="C475" s="15" t="str">
        <f>VLOOKUP(B475,Roster!$C$2:$D$1048576,2,)</f>
        <v>MID</v>
      </c>
      <c r="D475" s="15" t="str">
        <f>VLOOKUP(A475,Results!$E$2:$N$1048576,10,)</f>
        <v>Lost</v>
      </c>
      <c r="E475" s="15">
        <v>6</v>
      </c>
      <c r="F475" s="16">
        <v>3</v>
      </c>
      <c r="G475" s="16">
        <v>60</v>
      </c>
      <c r="L475" s="16">
        <v>3</v>
      </c>
    </row>
    <row r="476" spans="1:12" x14ac:dyDescent="0.3">
      <c r="A476" s="14" t="s">
        <v>388</v>
      </c>
      <c r="B476" s="14" t="s">
        <v>288</v>
      </c>
      <c r="C476" s="15" t="str">
        <f>VLOOKUP(B476,Roster!$C$2:$D$1048576,2,)</f>
        <v>MID</v>
      </c>
      <c r="D476" s="15" t="str">
        <f>VLOOKUP(A476,Results!$E$2:$N$1048576,10,)</f>
        <v>Lost</v>
      </c>
      <c r="E476" s="15">
        <v>7</v>
      </c>
      <c r="F476" s="16">
        <v>4</v>
      </c>
      <c r="G476" s="16">
        <v>90</v>
      </c>
      <c r="I476" s="16">
        <v>1</v>
      </c>
      <c r="L476" s="16">
        <v>4</v>
      </c>
    </row>
    <row r="477" spans="1:12" x14ac:dyDescent="0.3">
      <c r="A477" s="14" t="s">
        <v>388</v>
      </c>
      <c r="B477" s="14" t="s">
        <v>281</v>
      </c>
      <c r="C477" s="15" t="str">
        <f>VLOOKUP(B477,Roster!$C$2:$D$1048576,2,)</f>
        <v>FWD</v>
      </c>
      <c r="D477" s="15" t="str">
        <f>VLOOKUP(A477,Results!$E$2:$N$1048576,10,)</f>
        <v>Lost</v>
      </c>
      <c r="E477" s="15">
        <v>19</v>
      </c>
      <c r="F477" s="16">
        <v>3</v>
      </c>
      <c r="G477" s="16">
        <v>60</v>
      </c>
      <c r="L477" s="16">
        <v>2</v>
      </c>
    </row>
    <row r="478" spans="1:12" x14ac:dyDescent="0.3">
      <c r="A478" s="14" t="s">
        <v>388</v>
      </c>
      <c r="B478" s="14" t="s">
        <v>331</v>
      </c>
      <c r="C478" s="15" t="str">
        <f>VLOOKUP(B478,Roster!$C$2:$D$1048576,2,)</f>
        <v>FWD</v>
      </c>
      <c r="D478" s="15" t="str">
        <f>VLOOKUP(A478,Results!$E$2:$N$1048576,10,)</f>
        <v>Lost</v>
      </c>
      <c r="E478" s="15">
        <v>20</v>
      </c>
      <c r="F478" s="16">
        <v>3</v>
      </c>
      <c r="G478" s="16">
        <v>45</v>
      </c>
      <c r="L478" s="16">
        <v>3</v>
      </c>
    </row>
    <row r="479" spans="1:12" x14ac:dyDescent="0.3">
      <c r="A479" s="14" t="s">
        <v>388</v>
      </c>
      <c r="B479" s="14" t="s">
        <v>289</v>
      </c>
      <c r="C479" s="15" t="str">
        <f>VLOOKUP(B479,Roster!$C$2:$D$1048576,2,)</f>
        <v>FWD</v>
      </c>
      <c r="D479" s="15" t="str">
        <f>VLOOKUP(A479,Results!$E$2:$N$1048576,10,)</f>
        <v>Lost</v>
      </c>
      <c r="E479" s="15">
        <v>11</v>
      </c>
      <c r="F479" s="16">
        <v>4</v>
      </c>
      <c r="G479" s="16">
        <v>90</v>
      </c>
      <c r="L479" s="16">
        <v>4</v>
      </c>
    </row>
    <row r="480" spans="1:12" x14ac:dyDescent="0.3">
      <c r="A480" s="14" t="s">
        <v>388</v>
      </c>
      <c r="B480" s="14" t="s">
        <v>296</v>
      </c>
      <c r="C480" s="15" t="str">
        <f>VLOOKUP(B480,Roster!$C$2:$D$1048576,2,)</f>
        <v>DEF</v>
      </c>
      <c r="D480" s="15" t="str">
        <f>VLOOKUP(A480,Results!$E$2:$N$1048576,10,)</f>
        <v>Lost</v>
      </c>
      <c r="E480" s="15">
        <v>14</v>
      </c>
      <c r="F480" s="16">
        <v>2</v>
      </c>
      <c r="G480" s="16">
        <v>30</v>
      </c>
      <c r="L480" s="16">
        <v>3</v>
      </c>
    </row>
    <row r="481" spans="1:15" x14ac:dyDescent="0.3">
      <c r="A481" s="14" t="s">
        <v>388</v>
      </c>
      <c r="B481" s="14" t="s">
        <v>279</v>
      </c>
      <c r="C481" s="15" t="str">
        <f>VLOOKUP(B481,Roster!$C$2:$D$1048576,2,)</f>
        <v>FWD</v>
      </c>
      <c r="D481" s="15" t="str">
        <f>VLOOKUP(A481,Results!$E$2:$N$1048576,10,)</f>
        <v>Lost</v>
      </c>
      <c r="E481" s="15">
        <v>9</v>
      </c>
      <c r="F481" s="16">
        <v>4</v>
      </c>
      <c r="G481" s="16">
        <v>90</v>
      </c>
      <c r="H481" s="16">
        <v>1</v>
      </c>
      <c r="L481" s="16">
        <v>4</v>
      </c>
    </row>
    <row r="482" spans="1:15" x14ac:dyDescent="0.3">
      <c r="A482" s="14" t="s">
        <v>389</v>
      </c>
      <c r="B482" s="14" t="s">
        <v>293</v>
      </c>
      <c r="C482" s="15" t="str">
        <f>VLOOKUP(B482,Roster!$C$2:$D$1048576,2,)</f>
        <v>GK</v>
      </c>
      <c r="D482" s="15" t="str">
        <f>VLOOKUP(A482,Results!$E$2:$N$1048576,10,)</f>
        <v>Win</v>
      </c>
      <c r="E482" s="15">
        <v>1</v>
      </c>
      <c r="F482" s="16">
        <v>4</v>
      </c>
      <c r="G482" s="16">
        <v>90</v>
      </c>
      <c r="L482" s="16">
        <v>1</v>
      </c>
    </row>
    <row r="483" spans="1:15" x14ac:dyDescent="0.3">
      <c r="A483" s="14" t="s">
        <v>389</v>
      </c>
      <c r="B483" s="14" t="s">
        <v>310</v>
      </c>
      <c r="C483" s="15" t="str">
        <f>VLOOKUP(B483,Roster!$C$2:$D$1048576,2,)</f>
        <v>DEF</v>
      </c>
      <c r="D483" s="15" t="str">
        <f>VLOOKUP(A483,Results!$E$2:$N$1048576,10,)</f>
        <v>Win</v>
      </c>
      <c r="E483" s="15">
        <v>2</v>
      </c>
      <c r="F483" s="16">
        <v>4</v>
      </c>
      <c r="G483" s="16">
        <v>90</v>
      </c>
      <c r="I483" s="16">
        <v>1</v>
      </c>
      <c r="L483" s="16">
        <v>1</v>
      </c>
    </row>
    <row r="484" spans="1:15" x14ac:dyDescent="0.3">
      <c r="A484" s="14" t="s">
        <v>389</v>
      </c>
      <c r="B484" s="14" t="s">
        <v>325</v>
      </c>
      <c r="C484" s="15" t="str">
        <f>VLOOKUP(B484,Roster!$C$2:$D$1048576,2,)</f>
        <v>MID</v>
      </c>
      <c r="D484" s="15" t="str">
        <f>VLOOKUP(A484,Results!$E$2:$N$1048576,10,)</f>
        <v>Win</v>
      </c>
      <c r="E484" s="15">
        <v>5</v>
      </c>
      <c r="F484" s="16">
        <v>3</v>
      </c>
      <c r="G484" s="16">
        <v>90</v>
      </c>
      <c r="L484" s="16">
        <v>1</v>
      </c>
    </row>
    <row r="485" spans="1:15" x14ac:dyDescent="0.3">
      <c r="A485" s="14" t="s">
        <v>389</v>
      </c>
      <c r="B485" s="14" t="s">
        <v>369</v>
      </c>
      <c r="C485" s="15" t="str">
        <f>VLOOKUP(B485,Roster!$C$2:$D$1048576,2,)</f>
        <v>DEF</v>
      </c>
      <c r="D485" s="15" t="str">
        <f>VLOOKUP(A485,Results!$E$2:$N$1048576,10,)</f>
        <v>Win</v>
      </c>
      <c r="E485" s="15">
        <v>3</v>
      </c>
      <c r="F485" s="16">
        <v>4</v>
      </c>
      <c r="G485" s="16">
        <v>90</v>
      </c>
      <c r="L485" s="16">
        <v>1</v>
      </c>
    </row>
    <row r="486" spans="1:15" x14ac:dyDescent="0.3">
      <c r="A486" s="14" t="s">
        <v>389</v>
      </c>
      <c r="B486" s="14" t="s">
        <v>272</v>
      </c>
      <c r="C486" s="15" t="str">
        <f>VLOOKUP(B486,Roster!$C$2:$D$1048576,2,)</f>
        <v>DEF</v>
      </c>
      <c r="D486" s="15" t="str">
        <f>VLOOKUP(A486,Results!$E$2:$N$1048576,10,)</f>
        <v>Win</v>
      </c>
      <c r="E486" s="15">
        <v>21</v>
      </c>
      <c r="F486" s="16">
        <v>3</v>
      </c>
      <c r="G486" s="16">
        <v>45</v>
      </c>
      <c r="L486" s="16">
        <v>0</v>
      </c>
    </row>
    <row r="487" spans="1:15" x14ac:dyDescent="0.3">
      <c r="A487" s="14" t="s">
        <v>389</v>
      </c>
      <c r="B487" s="14" t="s">
        <v>296</v>
      </c>
      <c r="C487" s="15" t="str">
        <f>VLOOKUP(B487,Roster!$C$2:$D$1048576,2,)</f>
        <v>DEF</v>
      </c>
      <c r="D487" s="15" t="str">
        <f>VLOOKUP(A487,Results!$E$2:$N$1048576,10,)</f>
        <v>Win</v>
      </c>
      <c r="E487" s="15">
        <v>4</v>
      </c>
      <c r="F487" s="16">
        <v>4</v>
      </c>
      <c r="G487" s="16">
        <v>60</v>
      </c>
      <c r="L487" s="16">
        <v>1</v>
      </c>
    </row>
    <row r="488" spans="1:15" x14ac:dyDescent="0.3">
      <c r="A488" s="14" t="s">
        <v>389</v>
      </c>
      <c r="B488" s="14" t="s">
        <v>230</v>
      </c>
      <c r="C488" s="15" t="str">
        <f>VLOOKUP(B488,Roster!$C$2:$D$1048576,2,)</f>
        <v>MID</v>
      </c>
      <c r="D488" s="15" t="str">
        <f>VLOOKUP(A488,Results!$E$2:$N$1048576,10,)</f>
        <v>Win</v>
      </c>
      <c r="E488" s="15">
        <v>10</v>
      </c>
      <c r="F488" s="16">
        <v>2</v>
      </c>
      <c r="G488" s="16">
        <v>40</v>
      </c>
      <c r="H488" s="16">
        <v>1</v>
      </c>
      <c r="J488" s="16">
        <v>2</v>
      </c>
      <c r="K488" s="16">
        <v>1</v>
      </c>
      <c r="L488" s="16">
        <v>0</v>
      </c>
    </row>
    <row r="489" spans="1:15" x14ac:dyDescent="0.3">
      <c r="A489" s="14" t="s">
        <v>389</v>
      </c>
      <c r="B489" s="14" t="s">
        <v>288</v>
      </c>
      <c r="C489" s="15" t="str">
        <f>VLOOKUP(B489,Roster!$C$2:$D$1048576,2,)</f>
        <v>MID</v>
      </c>
      <c r="D489" s="15" t="str">
        <f>VLOOKUP(A489,Results!$E$2:$N$1048576,10,)</f>
        <v>Win</v>
      </c>
      <c r="E489" s="15">
        <v>7</v>
      </c>
      <c r="F489" s="16">
        <v>4</v>
      </c>
      <c r="G489" s="16">
        <v>90</v>
      </c>
      <c r="L489" s="16">
        <v>1</v>
      </c>
    </row>
    <row r="490" spans="1:15" x14ac:dyDescent="0.3">
      <c r="A490" s="14" t="s">
        <v>389</v>
      </c>
      <c r="B490" s="14" t="s">
        <v>281</v>
      </c>
      <c r="C490" s="15" t="str">
        <f>VLOOKUP(B490,Roster!$C$2:$D$1048576,2,)</f>
        <v>FWD</v>
      </c>
      <c r="D490" s="15" t="str">
        <f>VLOOKUP(A490,Results!$E$2:$N$1048576,10,)</f>
        <v>Win</v>
      </c>
      <c r="E490" s="15">
        <v>19</v>
      </c>
      <c r="F490" s="16">
        <v>3</v>
      </c>
      <c r="G490" s="16">
        <v>45</v>
      </c>
      <c r="L490" s="16">
        <v>0</v>
      </c>
    </row>
    <row r="491" spans="1:15" x14ac:dyDescent="0.3">
      <c r="A491" s="14" t="s">
        <v>389</v>
      </c>
      <c r="B491" s="14" t="s">
        <v>289</v>
      </c>
      <c r="C491" s="15" t="str">
        <f>VLOOKUP(B491,Roster!$C$2:$D$1048576,2,)</f>
        <v>FWD</v>
      </c>
      <c r="D491" s="15" t="str">
        <f>VLOOKUP(A491,Results!$E$2:$N$1048576,10,)</f>
        <v>Win</v>
      </c>
      <c r="E491" s="15">
        <v>11</v>
      </c>
      <c r="F491" s="16">
        <v>4</v>
      </c>
      <c r="G491" s="16">
        <v>90</v>
      </c>
      <c r="H491" s="16">
        <v>1</v>
      </c>
      <c r="L491" s="16">
        <v>1</v>
      </c>
    </row>
    <row r="492" spans="1:15" x14ac:dyDescent="0.3">
      <c r="A492" s="14" t="s">
        <v>389</v>
      </c>
      <c r="B492" s="14" t="s">
        <v>322</v>
      </c>
      <c r="C492" s="15" t="str">
        <f>VLOOKUP(B492,Roster!$C$2:$D$1048576,2,)</f>
        <v>FWD</v>
      </c>
      <c r="D492" s="15" t="str">
        <f>VLOOKUP(A492,Results!$E$2:$N$1048576,10,)</f>
        <v>Win</v>
      </c>
      <c r="E492" s="15">
        <v>9</v>
      </c>
      <c r="F492" s="16">
        <v>3</v>
      </c>
      <c r="G492" s="16">
        <v>45</v>
      </c>
      <c r="I492" s="16">
        <v>1</v>
      </c>
      <c r="L492" s="16">
        <v>1</v>
      </c>
    </row>
    <row r="493" spans="1:15" x14ac:dyDescent="0.3">
      <c r="A493" s="14" t="s">
        <v>389</v>
      </c>
      <c r="B493" s="14" t="s">
        <v>280</v>
      </c>
      <c r="C493" s="15" t="str">
        <f>VLOOKUP(B493,Roster!$C$2:$D$1048576,2,)</f>
        <v>MID</v>
      </c>
      <c r="D493" s="15" t="str">
        <f>VLOOKUP(A493,Results!$E$2:$N$1048576,10,)</f>
        <v>Win</v>
      </c>
      <c r="E493" s="15">
        <v>30</v>
      </c>
      <c r="F493" s="16">
        <v>3</v>
      </c>
      <c r="G493" s="16">
        <v>45</v>
      </c>
      <c r="L493" s="16">
        <v>1</v>
      </c>
    </row>
    <row r="494" spans="1:15" x14ac:dyDescent="0.3">
      <c r="A494" s="14" t="s">
        <v>389</v>
      </c>
      <c r="B494" s="14" t="s">
        <v>331</v>
      </c>
      <c r="C494" s="15" t="str">
        <f>VLOOKUP(B494,Roster!$C$2:$D$1048576,2,)</f>
        <v>FWD</v>
      </c>
      <c r="D494" s="15" t="str">
        <f>VLOOKUP(A494,Results!$E$2:$N$1048576,10,)</f>
        <v>Win</v>
      </c>
      <c r="E494" s="15">
        <v>8</v>
      </c>
      <c r="F494" s="16">
        <v>3</v>
      </c>
      <c r="G494" s="16">
        <v>30</v>
      </c>
      <c r="L494" s="16">
        <v>0</v>
      </c>
    </row>
    <row r="495" spans="1:15" x14ac:dyDescent="0.3">
      <c r="A495" s="14" t="s">
        <v>389</v>
      </c>
      <c r="B495" s="14" t="s">
        <v>284</v>
      </c>
      <c r="C495" s="15" t="str">
        <f>VLOOKUP(B495,Roster!$C$2:$D$1048576,2,)</f>
        <v>FWD</v>
      </c>
      <c r="D495" s="15" t="str">
        <f>VLOOKUP(A495,Results!$E$2:$N$1048576,10,)</f>
        <v>Win</v>
      </c>
      <c r="E495" s="15">
        <v>20</v>
      </c>
      <c r="F495" s="16">
        <v>3</v>
      </c>
      <c r="G495" s="16">
        <v>10</v>
      </c>
      <c r="L495" s="16">
        <v>0</v>
      </c>
    </row>
    <row r="496" spans="1:15" x14ac:dyDescent="0.3">
      <c r="A496" s="14" t="s">
        <v>396</v>
      </c>
      <c r="B496" s="14" t="s">
        <v>234</v>
      </c>
      <c r="C496" s="15" t="str">
        <f>VLOOKUP(B496,Roster!$C$2:$D$1048576,2,)</f>
        <v>GK</v>
      </c>
      <c r="D496" s="15" t="str">
        <f>VLOOKUP(A496,Results!$E$2:$N$1048576,10,)</f>
        <v>Draw</v>
      </c>
      <c r="E496" s="15">
        <v>1</v>
      </c>
      <c r="F496" s="16">
        <v>4</v>
      </c>
      <c r="G496" s="16">
        <v>90</v>
      </c>
      <c r="L496" s="16">
        <v>2</v>
      </c>
      <c r="O496" s="16">
        <v>1</v>
      </c>
    </row>
    <row r="497" spans="1:14" x14ac:dyDescent="0.3">
      <c r="A497" s="14" t="s">
        <v>396</v>
      </c>
      <c r="B497" s="14" t="s">
        <v>247</v>
      </c>
      <c r="C497" s="15" t="str">
        <f>VLOOKUP(B497,Roster!$C$2:$D$1048576,2,)</f>
        <v>DEF</v>
      </c>
      <c r="D497" s="15" t="str">
        <f>VLOOKUP(A497,Results!$E$2:$N$1048576,10,)</f>
        <v>Draw</v>
      </c>
      <c r="E497" s="15">
        <v>6</v>
      </c>
      <c r="F497" s="16">
        <v>4</v>
      </c>
      <c r="G497" s="16">
        <v>45</v>
      </c>
      <c r="L497" s="16">
        <v>1</v>
      </c>
    </row>
    <row r="498" spans="1:14" x14ac:dyDescent="0.3">
      <c r="A498" s="14" t="s">
        <v>396</v>
      </c>
      <c r="B498" s="14" t="s">
        <v>254</v>
      </c>
      <c r="C498" s="15" t="str">
        <f>VLOOKUP(B498,Roster!$C$2:$D$1048576,2,)</f>
        <v>DEF</v>
      </c>
      <c r="D498" s="15" t="str">
        <f>VLOOKUP(A498,Results!$E$2:$N$1048576,10,)</f>
        <v>Draw</v>
      </c>
      <c r="E498" s="15">
        <v>3</v>
      </c>
      <c r="F498" s="16">
        <v>4</v>
      </c>
      <c r="G498" s="16">
        <v>90</v>
      </c>
      <c r="L498" s="16">
        <v>2</v>
      </c>
    </row>
    <row r="499" spans="1:14" x14ac:dyDescent="0.3">
      <c r="A499" s="14" t="s">
        <v>396</v>
      </c>
      <c r="B499" s="14" t="s">
        <v>257</v>
      </c>
      <c r="C499" s="15" t="str">
        <f>VLOOKUP(B499,Roster!$C$2:$D$1048576,2,)</f>
        <v>DEF</v>
      </c>
      <c r="D499" s="15" t="str">
        <f>VLOOKUP(A499,Results!$E$2:$N$1048576,10,)</f>
        <v>Draw</v>
      </c>
      <c r="E499" s="15">
        <v>2</v>
      </c>
      <c r="F499" s="16">
        <v>4</v>
      </c>
      <c r="G499" s="16">
        <v>90</v>
      </c>
      <c r="L499" s="16">
        <v>2</v>
      </c>
    </row>
    <row r="500" spans="1:14" x14ac:dyDescent="0.3">
      <c r="A500" s="14" t="s">
        <v>396</v>
      </c>
      <c r="B500" s="14" t="s">
        <v>245</v>
      </c>
      <c r="C500" s="15" t="str">
        <f>VLOOKUP(B500,Roster!$C$2:$D$1048576,2,)</f>
        <v>DEF</v>
      </c>
      <c r="D500" s="15" t="str">
        <f>VLOOKUP(A500,Results!$E$2:$N$1048576,10,)</f>
        <v>Draw</v>
      </c>
      <c r="E500" s="15">
        <v>4</v>
      </c>
      <c r="F500" s="16">
        <v>4</v>
      </c>
      <c r="G500" s="16">
        <v>45</v>
      </c>
      <c r="L500" s="16">
        <v>1</v>
      </c>
    </row>
    <row r="501" spans="1:14" x14ac:dyDescent="0.3">
      <c r="A501" s="14" t="s">
        <v>396</v>
      </c>
      <c r="B501" s="14" t="s">
        <v>246</v>
      </c>
      <c r="C501" s="15" t="str">
        <f>VLOOKUP(B501,Roster!$C$2:$D$1048576,2,)</f>
        <v>MID</v>
      </c>
      <c r="D501" s="15" t="str">
        <f>VLOOKUP(A501,Results!$E$2:$N$1048576,10,)</f>
        <v>Draw</v>
      </c>
      <c r="E501" s="15">
        <v>5</v>
      </c>
      <c r="F501" s="16">
        <v>4</v>
      </c>
      <c r="G501" s="16">
        <v>45</v>
      </c>
      <c r="H501" s="16">
        <v>1</v>
      </c>
      <c r="L501" s="16">
        <v>1</v>
      </c>
    </row>
    <row r="502" spans="1:14" x14ac:dyDescent="0.3">
      <c r="A502" s="14" t="s">
        <v>396</v>
      </c>
      <c r="B502" s="14" t="s">
        <v>249</v>
      </c>
      <c r="C502" s="15" t="str">
        <f>VLOOKUP(B502,Roster!$C$2:$D$1048576,2,)</f>
        <v>MID</v>
      </c>
      <c r="D502" s="15" t="str">
        <f>VLOOKUP(A502,Results!$E$2:$N$1048576,10,)</f>
        <v>Draw</v>
      </c>
      <c r="E502" s="15">
        <v>8</v>
      </c>
      <c r="F502" s="16">
        <v>4</v>
      </c>
      <c r="G502" s="16">
        <v>90</v>
      </c>
      <c r="L502" s="16">
        <v>2</v>
      </c>
    </row>
    <row r="503" spans="1:14" x14ac:dyDescent="0.3">
      <c r="A503" s="14" t="s">
        <v>396</v>
      </c>
      <c r="B503" s="14" t="s">
        <v>260</v>
      </c>
      <c r="C503" s="15" t="str">
        <f>VLOOKUP(B503,Roster!$C$2:$D$1048576,2,)</f>
        <v>MID</v>
      </c>
      <c r="D503" s="15" t="str">
        <f>VLOOKUP(A503,Results!$E$2:$N$1048576,10,)</f>
        <v>Draw</v>
      </c>
      <c r="E503" s="15">
        <v>18</v>
      </c>
      <c r="F503" s="16">
        <v>4</v>
      </c>
      <c r="G503" s="16">
        <v>90</v>
      </c>
      <c r="L503" s="16">
        <v>2</v>
      </c>
    </row>
    <row r="504" spans="1:14" x14ac:dyDescent="0.3">
      <c r="A504" s="14" t="s">
        <v>396</v>
      </c>
      <c r="B504" s="14" t="s">
        <v>248</v>
      </c>
      <c r="C504" s="15" t="str">
        <f>VLOOKUP(B504,Roster!$C$2:$D$1048576,2,)</f>
        <v>FWD</v>
      </c>
      <c r="D504" s="15" t="str">
        <f>VLOOKUP(A504,Results!$E$2:$N$1048576,10,)</f>
        <v>Draw</v>
      </c>
      <c r="E504" s="15">
        <v>7</v>
      </c>
      <c r="F504" s="16">
        <v>4</v>
      </c>
      <c r="G504" s="16">
        <v>88</v>
      </c>
      <c r="H504" s="16">
        <v>1</v>
      </c>
      <c r="L504" s="16">
        <v>2</v>
      </c>
      <c r="M504" s="16">
        <v>1</v>
      </c>
      <c r="N504" s="16">
        <v>1</v>
      </c>
    </row>
    <row r="505" spans="1:14" x14ac:dyDescent="0.3">
      <c r="A505" s="14" t="s">
        <v>396</v>
      </c>
      <c r="B505" s="14" t="s">
        <v>255</v>
      </c>
      <c r="C505" s="15" t="str">
        <f>VLOOKUP(B505,Roster!$C$2:$D$1048576,2,)</f>
        <v>DEF</v>
      </c>
      <c r="D505" s="15" t="str">
        <f>VLOOKUP(A505,Results!$E$2:$N$1048576,10,)</f>
        <v>Draw</v>
      </c>
      <c r="E505" s="15">
        <v>21</v>
      </c>
      <c r="F505" s="16">
        <v>4</v>
      </c>
      <c r="G505" s="16">
        <v>45</v>
      </c>
      <c r="L505" s="16">
        <v>1</v>
      </c>
    </row>
    <row r="506" spans="1:14" x14ac:dyDescent="0.3">
      <c r="A506" s="14" t="s">
        <v>396</v>
      </c>
      <c r="B506" s="14" t="s">
        <v>238</v>
      </c>
      <c r="C506" s="15" t="str">
        <f>VLOOKUP(B506,Roster!$C$2:$D$1048576,2,)</f>
        <v>FWD</v>
      </c>
      <c r="D506" s="15" t="str">
        <f>VLOOKUP(A506,Results!$E$2:$N$1048576,10,)</f>
        <v>Draw</v>
      </c>
      <c r="E506" s="15">
        <v>32</v>
      </c>
      <c r="F506" s="16">
        <v>4</v>
      </c>
      <c r="G506" s="16">
        <v>75</v>
      </c>
      <c r="I506" s="16">
        <v>1</v>
      </c>
      <c r="L506" s="16">
        <v>1</v>
      </c>
    </row>
    <row r="507" spans="1:14" x14ac:dyDescent="0.3">
      <c r="A507" s="14" t="s">
        <v>396</v>
      </c>
      <c r="B507" s="14" t="s">
        <v>339</v>
      </c>
      <c r="C507" s="15" t="str">
        <f>VLOOKUP(B507,Roster!$C$2:$D$1048576,2,)</f>
        <v>MID</v>
      </c>
      <c r="D507" s="15" t="str">
        <f>VLOOKUP(A507,Results!$E$2:$N$1048576,10,)</f>
        <v>Draw</v>
      </c>
      <c r="E507" s="15">
        <v>20</v>
      </c>
      <c r="F507" s="16">
        <v>3</v>
      </c>
      <c r="G507" s="16">
        <v>45</v>
      </c>
      <c r="L507" s="16">
        <v>1</v>
      </c>
    </row>
    <row r="508" spans="1:14" x14ac:dyDescent="0.3">
      <c r="A508" s="14" t="s">
        <v>396</v>
      </c>
      <c r="B508" s="14" t="s">
        <v>374</v>
      </c>
      <c r="C508" s="15" t="str">
        <f>VLOOKUP(B508,Roster!$C$2:$D$1048576,2,)</f>
        <v>MID</v>
      </c>
      <c r="D508" s="15" t="str">
        <f>VLOOKUP(A508,Results!$E$2:$N$1048576,10,)</f>
        <v>Draw</v>
      </c>
      <c r="E508" s="15">
        <v>14</v>
      </c>
      <c r="F508" s="16">
        <v>3</v>
      </c>
      <c r="G508" s="16">
        <v>15</v>
      </c>
      <c r="L508" s="16">
        <v>1</v>
      </c>
    </row>
    <row r="509" spans="1:14" x14ac:dyDescent="0.3">
      <c r="A509" s="14" t="s">
        <v>396</v>
      </c>
      <c r="B509" s="14" t="s">
        <v>360</v>
      </c>
      <c r="C509" s="15" t="str">
        <f>VLOOKUP(B509,Roster!$C$2:$D$1048576,2,)</f>
        <v>DEF</v>
      </c>
      <c r="D509" s="15" t="str">
        <f>VLOOKUP(A509,Results!$E$2:$N$1048576,10,)</f>
        <v>Draw</v>
      </c>
      <c r="E509" s="15">
        <v>15</v>
      </c>
      <c r="F509" s="16">
        <v>3</v>
      </c>
      <c r="G509" s="16">
        <v>45</v>
      </c>
      <c r="L509" s="16">
        <v>1</v>
      </c>
    </row>
    <row r="510" spans="1:14" x14ac:dyDescent="0.3">
      <c r="A510" s="14" t="s">
        <v>396</v>
      </c>
      <c r="B510" s="14" t="s">
        <v>290</v>
      </c>
      <c r="C510" s="15" t="str">
        <f>VLOOKUP(B510,Roster!$C$2:$D$1048576,2,)</f>
        <v>DEF</v>
      </c>
      <c r="D510" s="15" t="str">
        <f>VLOOKUP(A510,Results!$E$2:$N$1048576,10,)</f>
        <v>Draw</v>
      </c>
      <c r="E510" s="15">
        <v>16</v>
      </c>
      <c r="F510" s="16">
        <v>3</v>
      </c>
      <c r="G510" s="16">
        <v>45</v>
      </c>
      <c r="L510" s="16">
        <v>1</v>
      </c>
    </row>
    <row r="511" spans="1:14" x14ac:dyDescent="0.3">
      <c r="A511" s="14" t="s">
        <v>396</v>
      </c>
      <c r="B511" s="14" t="s">
        <v>253</v>
      </c>
      <c r="C511" s="15" t="str">
        <f>VLOOKUP(B511,Roster!$C$2:$D$1048576,2,)</f>
        <v>MID</v>
      </c>
      <c r="D511" s="15" t="str">
        <f>VLOOKUP(A511,Results!$E$2:$N$1048576,10,)</f>
        <v>Draw</v>
      </c>
      <c r="E511" s="15">
        <v>11</v>
      </c>
      <c r="F511" s="16">
        <v>3</v>
      </c>
      <c r="G511" s="16">
        <v>45</v>
      </c>
      <c r="L511" s="16">
        <v>1</v>
      </c>
    </row>
    <row r="512" spans="1:14" x14ac:dyDescent="0.3">
      <c r="A512" s="14" t="s">
        <v>396</v>
      </c>
      <c r="B512" s="14" t="s">
        <v>250</v>
      </c>
      <c r="C512" s="15" t="str">
        <f>VLOOKUP(B512,Roster!$C$2:$D$1048576,2,)</f>
        <v>FWD</v>
      </c>
      <c r="D512" s="15" t="str">
        <f>VLOOKUP(A512,Results!$E$2:$N$1048576,10,)</f>
        <v>Draw</v>
      </c>
      <c r="E512" s="15">
        <v>9</v>
      </c>
      <c r="F512" s="16">
        <v>3</v>
      </c>
      <c r="G512" s="16">
        <v>2</v>
      </c>
      <c r="L512" s="16">
        <v>2</v>
      </c>
    </row>
    <row r="513" spans="1:18" x14ac:dyDescent="0.3">
      <c r="A513" s="14" t="s">
        <v>397</v>
      </c>
      <c r="B513" s="14" t="s">
        <v>316</v>
      </c>
      <c r="C513" s="15" t="str">
        <f>VLOOKUP(B513,Roster!$C$2:$D$1048576,2,)</f>
        <v>GK</v>
      </c>
      <c r="D513" s="15" t="str">
        <f>VLOOKUP(A513,Results!$E$2:$N$1048576,10,)</f>
        <v>Win</v>
      </c>
      <c r="E513" s="15">
        <v>1</v>
      </c>
      <c r="F513" s="16">
        <v>5</v>
      </c>
      <c r="G513" s="16">
        <v>90</v>
      </c>
      <c r="L513" s="16">
        <v>0</v>
      </c>
    </row>
    <row r="514" spans="1:18" x14ac:dyDescent="0.3">
      <c r="A514" s="14" t="s">
        <v>397</v>
      </c>
      <c r="B514" s="14" t="s">
        <v>235</v>
      </c>
      <c r="C514" s="15" t="str">
        <f>VLOOKUP(B514,Roster!$C$2:$D$1048576,2,)</f>
        <v>DEF</v>
      </c>
      <c r="D514" s="15" t="str">
        <f>VLOOKUP(A514,Results!$E$2:$N$1048576,10,)</f>
        <v>Win</v>
      </c>
      <c r="E514" s="15">
        <v>14</v>
      </c>
      <c r="F514" s="16">
        <v>5</v>
      </c>
      <c r="G514" s="16">
        <v>45</v>
      </c>
      <c r="L514" s="16">
        <v>0</v>
      </c>
    </row>
    <row r="515" spans="1:18" x14ac:dyDescent="0.3">
      <c r="A515" s="14" t="s">
        <v>397</v>
      </c>
      <c r="B515" s="14" t="s">
        <v>226</v>
      </c>
      <c r="C515" s="15" t="str">
        <f>VLOOKUP(B515,Roster!$C$2:$D$1048576,2,)</f>
        <v>DEF</v>
      </c>
      <c r="D515" s="15" t="str">
        <f>VLOOKUP(A515,Results!$E$2:$N$1048576,10,)</f>
        <v>Win</v>
      </c>
      <c r="E515" s="15">
        <v>2</v>
      </c>
      <c r="F515" s="16">
        <v>4</v>
      </c>
      <c r="G515" s="16">
        <v>90</v>
      </c>
      <c r="J515" s="16">
        <v>1</v>
      </c>
      <c r="L515" s="16">
        <v>0</v>
      </c>
    </row>
    <row r="516" spans="1:18" x14ac:dyDescent="0.3">
      <c r="A516" s="14" t="s">
        <v>397</v>
      </c>
      <c r="B516" s="14" t="s">
        <v>261</v>
      </c>
      <c r="C516" s="15" t="str">
        <f>VLOOKUP(B516,Roster!$C$2:$D$1048576,2,)</f>
        <v>DEF</v>
      </c>
      <c r="D516" s="15" t="str">
        <f>VLOOKUP(A516,Results!$E$2:$N$1048576,10,)</f>
        <v>Win</v>
      </c>
      <c r="E516" s="15">
        <v>3</v>
      </c>
      <c r="F516" s="16">
        <v>5</v>
      </c>
      <c r="G516" s="16">
        <v>90</v>
      </c>
      <c r="L516" s="16">
        <v>0</v>
      </c>
    </row>
    <row r="517" spans="1:18" x14ac:dyDescent="0.3">
      <c r="A517" s="14" t="s">
        <v>397</v>
      </c>
      <c r="B517" s="14" t="s">
        <v>240</v>
      </c>
      <c r="C517" s="15" t="str">
        <f>VLOOKUP(B517,Roster!$C$2:$D$1048576,2,)</f>
        <v>DEF</v>
      </c>
      <c r="D517" s="15" t="str">
        <f>VLOOKUP(A517,Results!$E$2:$N$1048576,10,)</f>
        <v>Win</v>
      </c>
      <c r="E517" s="15">
        <v>4</v>
      </c>
      <c r="F517" s="16">
        <v>5</v>
      </c>
      <c r="G517" s="16">
        <v>90</v>
      </c>
      <c r="L517" s="16">
        <v>0</v>
      </c>
    </row>
    <row r="518" spans="1:18" x14ac:dyDescent="0.3">
      <c r="A518" s="14" t="s">
        <v>397</v>
      </c>
      <c r="B518" s="14" t="s">
        <v>355</v>
      </c>
      <c r="C518" s="15" t="str">
        <f>VLOOKUP(B518,Roster!$C$2:$D$1048576,2,)</f>
        <v>DEF</v>
      </c>
      <c r="D518" s="15" t="str">
        <f>VLOOKUP(A518,Results!$E$2:$N$1048576,10,)</f>
        <v>Win</v>
      </c>
      <c r="E518" s="15">
        <v>5</v>
      </c>
      <c r="F518" s="16">
        <v>4</v>
      </c>
      <c r="G518" s="16">
        <v>45</v>
      </c>
      <c r="J518" s="16">
        <v>1</v>
      </c>
      <c r="L518" s="16">
        <v>0</v>
      </c>
    </row>
    <row r="519" spans="1:18" x14ac:dyDescent="0.3">
      <c r="A519" s="14" t="s">
        <v>397</v>
      </c>
      <c r="B519" s="14" t="s">
        <v>230</v>
      </c>
      <c r="C519" s="15" t="str">
        <f>VLOOKUP(B519,Roster!$C$2:$D$1048576,2,)</f>
        <v>MID</v>
      </c>
      <c r="D519" s="15" t="str">
        <f>VLOOKUP(A519,Results!$E$2:$N$1048576,10,)</f>
        <v>Win</v>
      </c>
      <c r="E519" s="15">
        <v>6</v>
      </c>
      <c r="F519" s="16">
        <v>3</v>
      </c>
      <c r="G519" s="16">
        <v>90</v>
      </c>
      <c r="J519" s="16">
        <v>1</v>
      </c>
      <c r="L519" s="16">
        <v>0</v>
      </c>
    </row>
    <row r="520" spans="1:18" x14ac:dyDescent="0.3">
      <c r="A520" s="14" t="s">
        <v>397</v>
      </c>
      <c r="B520" s="14" t="s">
        <v>229</v>
      </c>
      <c r="C520" s="15" t="str">
        <f>VLOOKUP(B520,Roster!$C$2:$D$1048576,2,)</f>
        <v>MID</v>
      </c>
      <c r="D520" s="15" t="str">
        <f>VLOOKUP(A520,Results!$E$2:$N$1048576,10,)</f>
        <v>Win</v>
      </c>
      <c r="E520" s="15">
        <v>11</v>
      </c>
      <c r="F520" s="16">
        <v>5</v>
      </c>
      <c r="G520" s="16">
        <v>75</v>
      </c>
      <c r="L520" s="16">
        <v>0</v>
      </c>
    </row>
    <row r="521" spans="1:18" x14ac:dyDescent="0.3">
      <c r="A521" s="14" t="s">
        <v>397</v>
      </c>
      <c r="B521" s="14" t="s">
        <v>374</v>
      </c>
      <c r="C521" s="15" t="str">
        <f>VLOOKUP(B521,Roster!$C$2:$D$1048576,2,)</f>
        <v>MID</v>
      </c>
      <c r="D521" s="15" t="str">
        <f>VLOOKUP(A521,Results!$E$2:$N$1048576,10,)</f>
        <v>Win</v>
      </c>
      <c r="E521" s="15">
        <v>8</v>
      </c>
      <c r="F521" s="16">
        <v>3</v>
      </c>
      <c r="G521" s="16">
        <v>30</v>
      </c>
      <c r="J521" s="16">
        <v>2</v>
      </c>
      <c r="K521" s="16">
        <v>1</v>
      </c>
      <c r="L521" s="16">
        <v>0</v>
      </c>
    </row>
    <row r="522" spans="1:18" x14ac:dyDescent="0.3">
      <c r="A522" s="14" t="s">
        <v>397</v>
      </c>
      <c r="B522" s="14" t="s">
        <v>260</v>
      </c>
      <c r="C522" s="15" t="str">
        <f>VLOOKUP(B522,Roster!$C$2:$D$1048576,2,)</f>
        <v>MID</v>
      </c>
      <c r="D522" s="15" t="str">
        <f>VLOOKUP(A522,Results!$E$2:$N$1048576,10,)</f>
        <v>Win</v>
      </c>
      <c r="E522" s="15">
        <v>18</v>
      </c>
      <c r="F522" s="16">
        <v>5</v>
      </c>
      <c r="G522" s="16">
        <v>90</v>
      </c>
      <c r="H522" s="16">
        <v>1</v>
      </c>
      <c r="L522" s="16">
        <v>0</v>
      </c>
      <c r="R522" s="16">
        <v>1</v>
      </c>
    </row>
    <row r="523" spans="1:18" x14ac:dyDescent="0.3">
      <c r="A523" s="14" t="s">
        <v>397</v>
      </c>
      <c r="B523" s="14" t="s">
        <v>233</v>
      </c>
      <c r="C523" s="15" t="str">
        <f>VLOOKUP(B523,Roster!$C$2:$D$1048576,2,)</f>
        <v>FWD</v>
      </c>
      <c r="D523" s="15" t="str">
        <f>VLOOKUP(A523,Results!$E$2:$N$1048576,10,)</f>
        <v>Win</v>
      </c>
      <c r="E523" s="15">
        <v>19</v>
      </c>
      <c r="F523" s="16">
        <v>5</v>
      </c>
      <c r="G523" s="16">
        <v>45</v>
      </c>
      <c r="L523" s="16">
        <v>0</v>
      </c>
    </row>
    <row r="524" spans="1:18" x14ac:dyDescent="0.3">
      <c r="A524" s="14" t="s">
        <v>397</v>
      </c>
      <c r="B524" s="14" t="s">
        <v>231</v>
      </c>
      <c r="C524" s="15" t="str">
        <f>VLOOKUP(B524,Roster!$C$2:$D$1048576,2,)</f>
        <v>FWD</v>
      </c>
      <c r="D524" s="15" t="str">
        <f>VLOOKUP(A524,Results!$E$2:$N$1048576,10,)</f>
        <v>Win</v>
      </c>
      <c r="E524" s="15">
        <v>7</v>
      </c>
      <c r="F524" s="16">
        <v>5</v>
      </c>
      <c r="G524" s="16">
        <v>45</v>
      </c>
      <c r="L524" s="16">
        <v>0</v>
      </c>
    </row>
    <row r="525" spans="1:18" x14ac:dyDescent="0.3">
      <c r="A525" s="14" t="s">
        <v>397</v>
      </c>
      <c r="B525" s="14" t="s">
        <v>248</v>
      </c>
      <c r="C525" s="15" t="str">
        <f>VLOOKUP(B525,Roster!$C$2:$D$1048576,2,)</f>
        <v>FWD</v>
      </c>
      <c r="D525" s="15" t="str">
        <f>VLOOKUP(A525,Results!$E$2:$N$1048576,10,)</f>
        <v>Win</v>
      </c>
      <c r="E525" s="15">
        <v>21</v>
      </c>
      <c r="F525" s="16">
        <v>4</v>
      </c>
      <c r="G525" s="16">
        <v>45</v>
      </c>
      <c r="L525" s="16">
        <v>0</v>
      </c>
    </row>
    <row r="526" spans="1:18" x14ac:dyDescent="0.3">
      <c r="A526" s="14" t="s">
        <v>397</v>
      </c>
      <c r="B526" s="14" t="s">
        <v>322</v>
      </c>
      <c r="C526" s="15" t="str">
        <f>VLOOKUP(B526,Roster!$C$2:$D$1048576,2,)</f>
        <v>FWD</v>
      </c>
      <c r="D526" s="15" t="str">
        <f>VLOOKUP(A526,Results!$E$2:$N$1048576,10,)</f>
        <v>Win</v>
      </c>
      <c r="E526" s="15">
        <v>9</v>
      </c>
      <c r="F526" s="16">
        <v>4</v>
      </c>
      <c r="G526" s="16">
        <v>65</v>
      </c>
      <c r="L526" s="16">
        <v>0</v>
      </c>
    </row>
    <row r="527" spans="1:18" x14ac:dyDescent="0.3">
      <c r="A527" s="14" t="s">
        <v>397</v>
      </c>
      <c r="B527" s="14" t="s">
        <v>398</v>
      </c>
      <c r="C527" s="15" t="str">
        <f>VLOOKUP(B527,Roster!$C$2:$D$1048576,2,)</f>
        <v>FWD</v>
      </c>
      <c r="D527" s="15" t="str">
        <f>VLOOKUP(A527,Results!$E$2:$N$1048576,10,)</f>
        <v>Win</v>
      </c>
      <c r="E527" s="15">
        <v>17</v>
      </c>
      <c r="F527" s="16">
        <v>4</v>
      </c>
      <c r="G527" s="16">
        <v>20</v>
      </c>
      <c r="L527" s="16">
        <v>0</v>
      </c>
    </row>
    <row r="528" spans="1:18" x14ac:dyDescent="0.3">
      <c r="A528" s="14" t="s">
        <v>397</v>
      </c>
      <c r="B528" s="14" t="s">
        <v>227</v>
      </c>
      <c r="C528" s="15" t="str">
        <f>VLOOKUP(B528,Roster!$C$2:$D$1048576,2,)</f>
        <v>MID</v>
      </c>
      <c r="D528" s="15" t="str">
        <f>VLOOKUP(A528,Results!$E$2:$N$1048576,10,)</f>
        <v>Win</v>
      </c>
      <c r="E528" s="15">
        <v>20</v>
      </c>
      <c r="F528" s="16">
        <v>3</v>
      </c>
      <c r="G528" s="16">
        <v>25</v>
      </c>
      <c r="L528" s="16">
        <v>0</v>
      </c>
    </row>
    <row r="529" spans="1:18" x14ac:dyDescent="0.3">
      <c r="A529" s="14" t="s">
        <v>399</v>
      </c>
      <c r="B529" s="14" t="s">
        <v>293</v>
      </c>
      <c r="C529" s="15" t="str">
        <f>VLOOKUP(B529,Roster!$C$2:$D$1048576,2,)</f>
        <v>GK</v>
      </c>
      <c r="D529" s="15" t="str">
        <f>VLOOKUP(A529,Results!$E$2:$N$1048576,10,)</f>
        <v>Lost</v>
      </c>
      <c r="E529" s="15">
        <v>1</v>
      </c>
      <c r="F529" s="16">
        <v>3</v>
      </c>
      <c r="G529" s="16">
        <v>45</v>
      </c>
      <c r="L529" s="16">
        <v>2</v>
      </c>
    </row>
    <row r="530" spans="1:18" x14ac:dyDescent="0.3">
      <c r="A530" s="14" t="s">
        <v>399</v>
      </c>
      <c r="B530" s="14" t="s">
        <v>352</v>
      </c>
      <c r="C530" s="15" t="str">
        <f>VLOOKUP(B530,Roster!$C$2:$D$1048576,2,)</f>
        <v>GK</v>
      </c>
      <c r="D530" s="15" t="str">
        <f>VLOOKUP(A530,Results!$E$2:$N$1048576,10,)</f>
        <v>Lost</v>
      </c>
      <c r="E530" s="15">
        <v>13</v>
      </c>
      <c r="F530" s="16">
        <v>3</v>
      </c>
      <c r="G530" s="16">
        <v>45</v>
      </c>
      <c r="L530" s="16">
        <v>3</v>
      </c>
    </row>
    <row r="531" spans="1:18" x14ac:dyDescent="0.3">
      <c r="A531" s="14" t="s">
        <v>399</v>
      </c>
      <c r="B531" s="14" t="s">
        <v>369</v>
      </c>
      <c r="C531" s="15" t="str">
        <f>VLOOKUP(B531,Roster!$C$2:$D$1048576,2,)</f>
        <v>DEF</v>
      </c>
      <c r="D531" s="15" t="str">
        <f>VLOOKUP(A531,Results!$E$2:$N$1048576,10,)</f>
        <v>Lost</v>
      </c>
      <c r="E531" s="15">
        <v>24</v>
      </c>
      <c r="F531" s="16">
        <v>4</v>
      </c>
      <c r="G531" s="16">
        <v>45</v>
      </c>
      <c r="L531" s="16">
        <v>2</v>
      </c>
    </row>
    <row r="532" spans="1:18" x14ac:dyDescent="0.3">
      <c r="A532" s="14" t="s">
        <v>399</v>
      </c>
      <c r="B532" s="14" t="s">
        <v>325</v>
      </c>
      <c r="C532" s="15" t="str">
        <f>VLOOKUP(B532,Roster!$C$2:$D$1048576,2,)</f>
        <v>MID</v>
      </c>
      <c r="D532" s="15" t="str">
        <f>VLOOKUP(A532,Results!$E$2:$N$1048576,10,)</f>
        <v>Lost</v>
      </c>
      <c r="E532" s="15">
        <v>5</v>
      </c>
      <c r="F532" s="16">
        <v>4</v>
      </c>
      <c r="G532" s="16">
        <v>75</v>
      </c>
      <c r="L532" s="16">
        <v>5</v>
      </c>
    </row>
    <row r="533" spans="1:18" x14ac:dyDescent="0.3">
      <c r="A533" s="14" t="s">
        <v>399</v>
      </c>
      <c r="B533" s="14" t="s">
        <v>310</v>
      </c>
      <c r="C533" s="15" t="str">
        <f>VLOOKUP(B533,Roster!$C$2:$D$1048576,2,)</f>
        <v>DEF</v>
      </c>
      <c r="D533" s="15" t="str">
        <f>VLOOKUP(A533,Results!$E$2:$N$1048576,10,)</f>
        <v>Lost</v>
      </c>
      <c r="E533" s="15">
        <v>2</v>
      </c>
      <c r="F533" s="16">
        <v>4</v>
      </c>
      <c r="G533" s="16">
        <v>90</v>
      </c>
      <c r="L533" s="16">
        <v>5</v>
      </c>
    </row>
    <row r="534" spans="1:18" x14ac:dyDescent="0.3">
      <c r="A534" s="14" t="s">
        <v>399</v>
      </c>
      <c r="B534" s="14" t="s">
        <v>246</v>
      </c>
      <c r="C534" s="15" t="str">
        <f>VLOOKUP(B534,Roster!$C$2:$D$1048576,2,)</f>
        <v>MID</v>
      </c>
      <c r="D534" s="15" t="str">
        <f>VLOOKUP(A534,Results!$E$2:$N$1048576,10,)</f>
        <v>Lost</v>
      </c>
      <c r="E534" s="15">
        <v>3</v>
      </c>
      <c r="F534" s="16">
        <v>4</v>
      </c>
      <c r="G534" s="16">
        <v>90</v>
      </c>
      <c r="L534" s="16">
        <v>5</v>
      </c>
    </row>
    <row r="535" spans="1:18" x14ac:dyDescent="0.3">
      <c r="A535" s="14" t="s">
        <v>399</v>
      </c>
      <c r="B535" s="14" t="s">
        <v>255</v>
      </c>
      <c r="C535" s="15" t="str">
        <f>VLOOKUP(B535,Roster!$C$2:$D$1048576,2,)</f>
        <v>DEF</v>
      </c>
      <c r="D535" s="15" t="str">
        <f>VLOOKUP(A535,Results!$E$2:$N$1048576,10,)</f>
        <v>Lost</v>
      </c>
      <c r="E535" s="15">
        <v>4</v>
      </c>
      <c r="F535" s="16">
        <v>3</v>
      </c>
      <c r="G535" s="16">
        <v>45</v>
      </c>
      <c r="L535" s="16">
        <v>2</v>
      </c>
    </row>
    <row r="536" spans="1:18" x14ac:dyDescent="0.3">
      <c r="A536" s="14" t="s">
        <v>399</v>
      </c>
      <c r="B536" s="14" t="s">
        <v>284</v>
      </c>
      <c r="C536" s="15" t="str">
        <f>VLOOKUP(B536,Roster!$C$2:$D$1048576,2,)</f>
        <v>FWD</v>
      </c>
      <c r="D536" s="15" t="str">
        <f>VLOOKUP(A536,Results!$E$2:$N$1048576,10,)</f>
        <v>Lost</v>
      </c>
      <c r="E536" s="15">
        <v>14</v>
      </c>
      <c r="F536" s="16">
        <v>3</v>
      </c>
      <c r="G536" s="16">
        <v>15</v>
      </c>
      <c r="L536" s="16">
        <v>0</v>
      </c>
    </row>
    <row r="537" spans="1:18" x14ac:dyDescent="0.3">
      <c r="A537" s="14" t="s">
        <v>399</v>
      </c>
      <c r="B537" s="14" t="s">
        <v>272</v>
      </c>
      <c r="C537" s="15" t="str">
        <f>VLOOKUP(B537,Roster!$C$2:$D$1048576,2,)</f>
        <v>DEF</v>
      </c>
      <c r="D537" s="15" t="str">
        <f>VLOOKUP(A537,Results!$E$2:$N$1048576,10,)</f>
        <v>Lost</v>
      </c>
      <c r="E537" s="15">
        <v>21</v>
      </c>
      <c r="F537" s="16">
        <v>3</v>
      </c>
      <c r="G537" s="16">
        <v>45</v>
      </c>
      <c r="L537" s="16">
        <v>3</v>
      </c>
    </row>
    <row r="538" spans="1:18" x14ac:dyDescent="0.3">
      <c r="A538" s="14" t="s">
        <v>399</v>
      </c>
      <c r="B538" s="14" t="s">
        <v>305</v>
      </c>
      <c r="C538" s="15" t="str">
        <f>VLOOKUP(B538,Roster!$C$2:$D$1048576,2,)</f>
        <v>MID</v>
      </c>
      <c r="D538" s="15" t="str">
        <f>VLOOKUP(A538,Results!$E$2:$N$1048576,10,)</f>
        <v>Lost</v>
      </c>
      <c r="E538" s="15">
        <v>8</v>
      </c>
      <c r="F538" s="16">
        <v>4</v>
      </c>
      <c r="G538" s="16">
        <v>65</v>
      </c>
      <c r="J538" s="16">
        <v>1</v>
      </c>
      <c r="L538" s="16">
        <v>4</v>
      </c>
    </row>
    <row r="539" spans="1:18" x14ac:dyDescent="0.3">
      <c r="A539" s="14" t="s">
        <v>399</v>
      </c>
      <c r="B539" s="14" t="s">
        <v>296</v>
      </c>
      <c r="C539" s="15" t="str">
        <f>VLOOKUP(B539,Roster!$C$2:$D$1048576,2,)</f>
        <v>DEF</v>
      </c>
      <c r="D539" s="15" t="str">
        <f>VLOOKUP(A539,Results!$E$2:$N$1048576,10,)</f>
        <v>Lost</v>
      </c>
      <c r="E539" s="15">
        <v>6</v>
      </c>
      <c r="F539" s="16">
        <v>4</v>
      </c>
      <c r="G539" s="16">
        <v>60</v>
      </c>
      <c r="L539" s="16">
        <v>3</v>
      </c>
    </row>
    <row r="540" spans="1:18" x14ac:dyDescent="0.3">
      <c r="A540" s="14" t="s">
        <v>399</v>
      </c>
      <c r="B540" s="14" t="s">
        <v>400</v>
      </c>
      <c r="C540" s="15" t="str">
        <f>VLOOKUP(B540,Roster!$C$2:$D$1048576,2,)</f>
        <v>MID</v>
      </c>
      <c r="D540" s="15" t="str">
        <f>VLOOKUP(A540,Results!$E$2:$N$1048576,10,)</f>
        <v>Lost</v>
      </c>
      <c r="E540" s="15">
        <v>18</v>
      </c>
      <c r="F540" s="16">
        <v>3</v>
      </c>
      <c r="G540" s="16">
        <v>30</v>
      </c>
      <c r="L540" s="16">
        <v>2</v>
      </c>
    </row>
    <row r="541" spans="1:18" x14ac:dyDescent="0.3">
      <c r="A541" s="14" t="s">
        <v>399</v>
      </c>
      <c r="B541" s="14" t="s">
        <v>280</v>
      </c>
      <c r="C541" s="15" t="str">
        <f>VLOOKUP(B541,Roster!$C$2:$D$1048576,2,)</f>
        <v>MID</v>
      </c>
      <c r="D541" s="15" t="str">
        <f>VLOOKUP(A541,Results!$E$2:$N$1048576,10,)</f>
        <v>Lost</v>
      </c>
      <c r="E541" s="15">
        <v>10</v>
      </c>
      <c r="F541" s="16">
        <v>3</v>
      </c>
      <c r="G541" s="16">
        <v>25</v>
      </c>
      <c r="L541" s="16">
        <v>1</v>
      </c>
    </row>
    <row r="542" spans="1:18" x14ac:dyDescent="0.3">
      <c r="A542" s="14" t="s">
        <v>399</v>
      </c>
      <c r="B542" s="14" t="s">
        <v>288</v>
      </c>
      <c r="C542" s="15" t="str">
        <f>VLOOKUP(B542,Roster!$C$2:$D$1048576,2,)</f>
        <v>MID</v>
      </c>
      <c r="D542" s="15" t="str">
        <f>VLOOKUP(A542,Results!$E$2:$N$1048576,10,)</f>
        <v>Lost</v>
      </c>
      <c r="E542" s="15">
        <v>7</v>
      </c>
      <c r="F542" s="16">
        <v>5</v>
      </c>
      <c r="G542" s="16">
        <v>90</v>
      </c>
      <c r="H542" s="16">
        <v>3</v>
      </c>
      <c r="L542" s="16">
        <v>5</v>
      </c>
      <c r="N542" s="16">
        <v>1</v>
      </c>
      <c r="R542" s="16">
        <v>2</v>
      </c>
    </row>
    <row r="543" spans="1:18" x14ac:dyDescent="0.3">
      <c r="A543" s="14" t="s">
        <v>399</v>
      </c>
      <c r="B543" s="14" t="s">
        <v>281</v>
      </c>
      <c r="C543" s="15" t="str">
        <f>VLOOKUP(B543,Roster!$C$2:$D$1048576,2,)</f>
        <v>FWD</v>
      </c>
      <c r="D543" s="15" t="str">
        <f>VLOOKUP(A543,Results!$E$2:$N$1048576,10,)</f>
        <v>Lost</v>
      </c>
      <c r="E543" s="15">
        <v>19</v>
      </c>
      <c r="F543" s="16">
        <v>3</v>
      </c>
      <c r="G543" s="16">
        <v>15</v>
      </c>
      <c r="L543" s="16">
        <v>0</v>
      </c>
    </row>
    <row r="544" spans="1:18" x14ac:dyDescent="0.3">
      <c r="A544" s="14" t="s">
        <v>399</v>
      </c>
      <c r="B544" s="14" t="s">
        <v>279</v>
      </c>
      <c r="C544" s="15" t="str">
        <f>VLOOKUP(B544,Roster!$C$2:$D$1048576,2,)</f>
        <v>FWD</v>
      </c>
      <c r="D544" s="15" t="str">
        <f>VLOOKUP(A544,Results!$E$2:$N$1048576,10,)</f>
        <v>Lost</v>
      </c>
      <c r="E544" s="15">
        <v>9</v>
      </c>
      <c r="F544" s="16">
        <v>4</v>
      </c>
      <c r="G544" s="16">
        <v>90</v>
      </c>
      <c r="L544" s="16">
        <v>5</v>
      </c>
      <c r="M544" s="16">
        <v>2</v>
      </c>
      <c r="Q544" s="16">
        <v>1</v>
      </c>
    </row>
    <row r="545" spans="1:15" x14ac:dyDescent="0.3">
      <c r="A545" s="14" t="s">
        <v>399</v>
      </c>
      <c r="B545" s="14" t="s">
        <v>289</v>
      </c>
      <c r="C545" s="15" t="str">
        <f>VLOOKUP(B545,Roster!$C$2:$D$1048576,2,)</f>
        <v>FWD</v>
      </c>
      <c r="D545" s="15" t="str">
        <f>VLOOKUP(A545,Results!$E$2:$N$1048576,10,)</f>
        <v>Lost</v>
      </c>
      <c r="E545" s="15">
        <v>11</v>
      </c>
      <c r="F545" s="16">
        <v>4</v>
      </c>
      <c r="G545" s="16">
        <v>75</v>
      </c>
      <c r="H545" s="16">
        <v>1</v>
      </c>
      <c r="L545" s="16">
        <v>5</v>
      </c>
    </row>
    <row r="546" spans="1:15" x14ac:dyDescent="0.3">
      <c r="A546" s="14" t="s">
        <v>399</v>
      </c>
      <c r="B546" s="14" t="s">
        <v>331</v>
      </c>
      <c r="C546" s="15" t="str">
        <f>VLOOKUP(B546,Roster!$C$2:$D$1048576,2,)</f>
        <v>FWD</v>
      </c>
      <c r="D546" s="15" t="str">
        <f>VLOOKUP(A546,Results!$E$2:$N$1048576,10,)</f>
        <v>Lost</v>
      </c>
      <c r="E546" s="15">
        <v>17</v>
      </c>
      <c r="F546" s="16">
        <v>4</v>
      </c>
      <c r="G546" s="16">
        <v>45</v>
      </c>
      <c r="L546" s="16">
        <v>3</v>
      </c>
    </row>
    <row r="547" spans="1:15" x14ac:dyDescent="0.3">
      <c r="A547" s="14" t="s">
        <v>401</v>
      </c>
      <c r="B547" s="14" t="s">
        <v>316</v>
      </c>
      <c r="C547" s="15" t="str">
        <f>VLOOKUP(B547,Roster!$C$2:$D$1048576,2,)</f>
        <v>GK</v>
      </c>
      <c r="D547" s="15" t="str">
        <f>VLOOKUP(A547,Results!$E$2:$N$1048576,10,)</f>
        <v>Lost</v>
      </c>
      <c r="E547" s="15">
        <v>1</v>
      </c>
      <c r="F547" s="16">
        <v>4</v>
      </c>
      <c r="G547" s="16">
        <v>90</v>
      </c>
      <c r="L547" s="16">
        <v>1</v>
      </c>
    </row>
    <row r="548" spans="1:15" x14ac:dyDescent="0.3">
      <c r="A548" s="14" t="s">
        <v>401</v>
      </c>
      <c r="B548" s="14" t="s">
        <v>240</v>
      </c>
      <c r="C548" s="15" t="str">
        <f>VLOOKUP(B548,Roster!$C$2:$D$1048576,2,)</f>
        <v>DEF</v>
      </c>
      <c r="D548" s="15" t="str">
        <f>VLOOKUP(A548,Results!$E$2:$N$1048576,10,)</f>
        <v>Lost</v>
      </c>
      <c r="E548" s="15">
        <v>2</v>
      </c>
      <c r="F548" s="16">
        <v>5</v>
      </c>
      <c r="G548" s="16">
        <v>45</v>
      </c>
      <c r="L548" s="16">
        <v>1</v>
      </c>
    </row>
    <row r="549" spans="1:15" x14ac:dyDescent="0.3">
      <c r="A549" s="14" t="s">
        <v>401</v>
      </c>
      <c r="B549" s="14" t="s">
        <v>355</v>
      </c>
      <c r="C549" s="15" t="str">
        <f>VLOOKUP(B549,Roster!$C$2:$D$1048576,2,)</f>
        <v>DEF</v>
      </c>
      <c r="D549" s="15" t="str">
        <f>VLOOKUP(A549,Results!$E$2:$N$1048576,10,)</f>
        <v>Lost</v>
      </c>
      <c r="E549" s="15">
        <v>3</v>
      </c>
      <c r="F549" s="16">
        <v>5</v>
      </c>
      <c r="G549" s="16">
        <v>45</v>
      </c>
      <c r="L549" s="16">
        <v>0</v>
      </c>
    </row>
    <row r="550" spans="1:15" x14ac:dyDescent="0.3">
      <c r="A550" s="14" t="s">
        <v>401</v>
      </c>
      <c r="B550" s="14" t="s">
        <v>226</v>
      </c>
      <c r="C550" s="15" t="str">
        <f>VLOOKUP(B550,Roster!$C$2:$D$1048576,2,)</f>
        <v>DEF</v>
      </c>
      <c r="D550" s="15" t="str">
        <f>VLOOKUP(A550,Results!$E$2:$N$1048576,10,)</f>
        <v>Lost</v>
      </c>
      <c r="E550" s="15">
        <v>4</v>
      </c>
      <c r="F550" s="16">
        <v>5</v>
      </c>
      <c r="G550" s="16">
        <v>90</v>
      </c>
      <c r="J550" s="16">
        <v>1</v>
      </c>
      <c r="L550" s="16">
        <v>1</v>
      </c>
      <c r="O550" s="16">
        <v>1</v>
      </c>
    </row>
    <row r="551" spans="1:15" x14ac:dyDescent="0.3">
      <c r="A551" s="14" t="s">
        <v>401</v>
      </c>
      <c r="B551" s="14" t="s">
        <v>227</v>
      </c>
      <c r="C551" s="15" t="str">
        <f>VLOOKUP(B551,Roster!$C$2:$D$1048576,2,)</f>
        <v>MID</v>
      </c>
      <c r="D551" s="15" t="str">
        <f>VLOOKUP(A551,Results!$E$2:$N$1048576,10,)</f>
        <v>Lost</v>
      </c>
      <c r="E551" s="15">
        <v>5</v>
      </c>
      <c r="F551" s="16">
        <v>5</v>
      </c>
      <c r="G551" s="16">
        <v>45</v>
      </c>
      <c r="L551" s="16">
        <v>0</v>
      </c>
    </row>
    <row r="552" spans="1:15" x14ac:dyDescent="0.3">
      <c r="A552" s="14" t="s">
        <v>401</v>
      </c>
      <c r="B552" s="14" t="s">
        <v>229</v>
      </c>
      <c r="C552" s="15" t="str">
        <f>VLOOKUP(B552,Roster!$C$2:$D$1048576,2,)</f>
        <v>MID</v>
      </c>
      <c r="D552" s="15" t="str">
        <f>VLOOKUP(A552,Results!$E$2:$N$1048576,10,)</f>
        <v>Lost</v>
      </c>
      <c r="E552" s="15">
        <v>11</v>
      </c>
      <c r="F552" s="16">
        <v>5</v>
      </c>
      <c r="G552" s="16">
        <v>90</v>
      </c>
      <c r="I552" s="16">
        <v>1</v>
      </c>
      <c r="L552" s="16">
        <v>1</v>
      </c>
    </row>
    <row r="553" spans="1:15" x14ac:dyDescent="0.3">
      <c r="A553" s="14" t="s">
        <v>401</v>
      </c>
      <c r="B553" s="14" t="s">
        <v>231</v>
      </c>
      <c r="C553" s="15" t="str">
        <f>VLOOKUP(B553,Roster!$C$2:$D$1048576,2,)</f>
        <v>FWD</v>
      </c>
      <c r="D553" s="15" t="str">
        <f>VLOOKUP(A553,Results!$E$2:$N$1048576,10,)</f>
        <v>Lost</v>
      </c>
      <c r="E553" s="15">
        <v>7</v>
      </c>
      <c r="F553" s="16">
        <v>5</v>
      </c>
      <c r="G553" s="16">
        <v>45</v>
      </c>
      <c r="J553" s="16">
        <v>1</v>
      </c>
      <c r="L553" s="16">
        <v>1</v>
      </c>
    </row>
    <row r="554" spans="1:15" x14ac:dyDescent="0.3">
      <c r="A554" s="14" t="s">
        <v>401</v>
      </c>
      <c r="B554" s="14" t="s">
        <v>230</v>
      </c>
      <c r="C554" s="15" t="str">
        <f>VLOOKUP(B554,Roster!$C$2:$D$1048576,2,)</f>
        <v>MID</v>
      </c>
      <c r="D554" s="15" t="str">
        <f>VLOOKUP(A554,Results!$E$2:$N$1048576,10,)</f>
        <v>Lost</v>
      </c>
      <c r="E554" s="15">
        <v>10</v>
      </c>
      <c r="F554" s="16">
        <v>4</v>
      </c>
      <c r="G554" s="16">
        <v>45</v>
      </c>
      <c r="J554" s="16">
        <v>1</v>
      </c>
      <c r="L554" s="16">
        <v>1</v>
      </c>
    </row>
    <row r="555" spans="1:15" x14ac:dyDescent="0.3">
      <c r="A555" s="14" t="s">
        <v>401</v>
      </c>
      <c r="B555" s="14" t="s">
        <v>322</v>
      </c>
      <c r="C555" s="15" t="str">
        <f>VLOOKUP(B555,Roster!$C$2:$D$1048576,2,)</f>
        <v>FWD</v>
      </c>
      <c r="D555" s="15" t="str">
        <f>VLOOKUP(A555,Results!$E$2:$N$1048576,10,)</f>
        <v>Lost</v>
      </c>
      <c r="E555" s="15">
        <v>9</v>
      </c>
      <c r="F555" s="16">
        <v>5</v>
      </c>
      <c r="G555" s="16">
        <v>45</v>
      </c>
      <c r="L555" s="16">
        <v>1</v>
      </c>
    </row>
    <row r="556" spans="1:15" x14ac:dyDescent="0.3">
      <c r="A556" s="14" t="s">
        <v>401</v>
      </c>
      <c r="B556" s="14" t="s">
        <v>260</v>
      </c>
      <c r="C556" s="15" t="str">
        <f>VLOOKUP(B556,Roster!$C$2:$D$1048576,2,)</f>
        <v>MID</v>
      </c>
      <c r="D556" s="15" t="str">
        <f>VLOOKUP(A556,Results!$E$2:$N$1048576,10,)</f>
        <v>Lost</v>
      </c>
      <c r="E556" s="15">
        <v>18</v>
      </c>
      <c r="F556" s="16">
        <v>5</v>
      </c>
      <c r="G556" s="16">
        <v>90</v>
      </c>
      <c r="H556" s="16">
        <v>1</v>
      </c>
      <c r="J556" s="16">
        <v>1</v>
      </c>
      <c r="L556" s="16">
        <v>1</v>
      </c>
    </row>
    <row r="557" spans="1:15" x14ac:dyDescent="0.3">
      <c r="A557" s="14" t="s">
        <v>401</v>
      </c>
      <c r="B557" s="14" t="s">
        <v>233</v>
      </c>
      <c r="C557" s="15" t="str">
        <f>VLOOKUP(B557,Roster!$C$2:$D$1048576,2,)</f>
        <v>FWD</v>
      </c>
      <c r="D557" s="15" t="str">
        <f>VLOOKUP(A557,Results!$E$2:$N$1048576,10,)</f>
        <v>Lost</v>
      </c>
      <c r="E557" s="15">
        <v>6</v>
      </c>
      <c r="F557" s="16">
        <v>5</v>
      </c>
      <c r="G557" s="16">
        <v>45</v>
      </c>
      <c r="L557" s="16">
        <v>1</v>
      </c>
    </row>
    <row r="558" spans="1:15" x14ac:dyDescent="0.3">
      <c r="A558" s="14" t="s">
        <v>401</v>
      </c>
      <c r="B558" s="14" t="s">
        <v>235</v>
      </c>
      <c r="C558" s="15" t="str">
        <f>VLOOKUP(B558,Roster!$C$2:$D$1048576,2,)</f>
        <v>DEF</v>
      </c>
      <c r="D558" s="15" t="str">
        <f>VLOOKUP(A558,Results!$E$2:$N$1048576,10,)</f>
        <v>Lost</v>
      </c>
      <c r="E558" s="15">
        <v>14</v>
      </c>
      <c r="F558" s="16">
        <v>5</v>
      </c>
      <c r="G558" s="16">
        <v>45</v>
      </c>
      <c r="J558" s="16">
        <v>1</v>
      </c>
      <c r="L558" s="16">
        <v>1</v>
      </c>
    </row>
    <row r="559" spans="1:15" x14ac:dyDescent="0.3">
      <c r="A559" s="14" t="s">
        <v>401</v>
      </c>
      <c r="B559" s="14" t="s">
        <v>309</v>
      </c>
      <c r="C559" s="15" t="str">
        <f>VLOOKUP(B559,Roster!$C$2:$D$1048576,2,)</f>
        <v>MID</v>
      </c>
      <c r="D559" s="15" t="str">
        <f>VLOOKUP(A559,Results!$E$2:$N$1048576,10,)</f>
        <v>Lost</v>
      </c>
      <c r="E559" s="15">
        <v>19</v>
      </c>
      <c r="F559" s="16">
        <v>3</v>
      </c>
      <c r="G559" s="16">
        <v>45</v>
      </c>
      <c r="J559" s="16">
        <v>1</v>
      </c>
      <c r="L559" s="16">
        <v>0</v>
      </c>
    </row>
    <row r="560" spans="1:15" x14ac:dyDescent="0.3">
      <c r="A560" s="14" t="s">
        <v>401</v>
      </c>
      <c r="B560" s="14" t="s">
        <v>248</v>
      </c>
      <c r="C560" s="15" t="str">
        <f>VLOOKUP(B560,Roster!$C$2:$D$1048576,2,)</f>
        <v>FWD</v>
      </c>
      <c r="D560" s="15" t="str">
        <f>VLOOKUP(A560,Results!$E$2:$N$1048576,10,)</f>
        <v>Lost</v>
      </c>
      <c r="E560" s="15">
        <v>17</v>
      </c>
      <c r="F560" s="16">
        <v>4</v>
      </c>
      <c r="G560" s="16">
        <v>45</v>
      </c>
      <c r="L560" s="16">
        <v>0</v>
      </c>
    </row>
    <row r="561" spans="1:12" x14ac:dyDescent="0.3">
      <c r="A561" s="14" t="s">
        <v>401</v>
      </c>
      <c r="B561" s="14" t="s">
        <v>261</v>
      </c>
      <c r="C561" s="15" t="str">
        <f>VLOOKUP(B561,Roster!$C$2:$D$1048576,2,)</f>
        <v>DEF</v>
      </c>
      <c r="D561" s="15" t="str">
        <f>VLOOKUP(A561,Results!$E$2:$N$1048576,10,)</f>
        <v>Lost</v>
      </c>
      <c r="E561" s="15">
        <v>8</v>
      </c>
      <c r="F561" s="16">
        <v>5</v>
      </c>
      <c r="G561" s="16">
        <v>90</v>
      </c>
      <c r="J561" s="16">
        <v>1</v>
      </c>
      <c r="L561" s="16">
        <v>1</v>
      </c>
    </row>
    <row r="562" spans="1:12" x14ac:dyDescent="0.3">
      <c r="A562" s="14" t="s">
        <v>403</v>
      </c>
      <c r="B562" s="14" t="s">
        <v>352</v>
      </c>
      <c r="C562" s="15" t="str">
        <f>VLOOKUP(B562,Roster!$C$2:$D$1048576,2,)</f>
        <v>GK</v>
      </c>
      <c r="D562" s="15" t="str">
        <f>VLOOKUP(A562,Results!$E$2:$N$1048576,10,)</f>
        <v>Draw</v>
      </c>
      <c r="E562" s="15">
        <v>1</v>
      </c>
      <c r="F562" s="16">
        <v>3</v>
      </c>
      <c r="G562" s="16">
        <v>45</v>
      </c>
      <c r="L562" s="16">
        <v>3</v>
      </c>
    </row>
    <row r="563" spans="1:12" x14ac:dyDescent="0.3">
      <c r="A563" s="14" t="s">
        <v>403</v>
      </c>
      <c r="B563" s="14" t="s">
        <v>293</v>
      </c>
      <c r="C563" s="15" t="str">
        <f>VLOOKUP(B563,Roster!$C$2:$D$1048576,2,)</f>
        <v>GK</v>
      </c>
      <c r="D563" s="15" t="str">
        <f>VLOOKUP(A563,Results!$E$2:$N$1048576,10,)</f>
        <v>Draw</v>
      </c>
      <c r="E563" s="15">
        <v>13</v>
      </c>
      <c r="F563" s="16">
        <v>3</v>
      </c>
      <c r="G563" s="16">
        <v>45</v>
      </c>
      <c r="L563" s="16">
        <v>0</v>
      </c>
    </row>
    <row r="564" spans="1:12" x14ac:dyDescent="0.3">
      <c r="A564" s="14" t="s">
        <v>403</v>
      </c>
      <c r="B564" s="14" t="s">
        <v>272</v>
      </c>
      <c r="C564" s="15" t="str">
        <f>VLOOKUP(B564,Roster!$C$2:$D$1048576,2,)</f>
        <v>DEF</v>
      </c>
      <c r="D564" s="15" t="str">
        <f>VLOOKUP(A564,Results!$E$2:$N$1048576,10,)</f>
        <v>Draw</v>
      </c>
      <c r="E564" s="15">
        <v>21</v>
      </c>
      <c r="F564" s="16">
        <v>3</v>
      </c>
      <c r="G564" s="16">
        <v>60</v>
      </c>
      <c r="L564" s="16">
        <v>3</v>
      </c>
    </row>
    <row r="565" spans="1:12" x14ac:dyDescent="0.3">
      <c r="A565" s="14" t="s">
        <v>403</v>
      </c>
      <c r="B565" s="14" t="s">
        <v>331</v>
      </c>
      <c r="C565" s="15" t="str">
        <f>VLOOKUP(B565,Roster!$C$2:$D$1048576,2,)</f>
        <v>FWD</v>
      </c>
      <c r="D565" s="15" t="str">
        <f>VLOOKUP(A565,Results!$E$2:$N$1048576,10,)</f>
        <v>Draw</v>
      </c>
      <c r="E565" s="15">
        <v>17</v>
      </c>
      <c r="F565" s="16">
        <v>3</v>
      </c>
      <c r="G565" s="16">
        <v>30</v>
      </c>
      <c r="L565" s="16">
        <v>0</v>
      </c>
    </row>
    <row r="566" spans="1:12" x14ac:dyDescent="0.3">
      <c r="A566" s="14" t="s">
        <v>403</v>
      </c>
      <c r="B566" s="14" t="s">
        <v>325</v>
      </c>
      <c r="C566" s="15" t="str">
        <f>VLOOKUP(B566,Roster!$C$2:$D$1048576,2,)</f>
        <v>MID</v>
      </c>
      <c r="D566" s="15" t="str">
        <f>VLOOKUP(A566,Results!$E$2:$N$1048576,10,)</f>
        <v>Draw</v>
      </c>
      <c r="E566" s="15">
        <v>5</v>
      </c>
      <c r="F566" s="16">
        <v>4</v>
      </c>
      <c r="G566" s="16">
        <v>90</v>
      </c>
      <c r="L566" s="16">
        <v>3</v>
      </c>
    </row>
    <row r="567" spans="1:12" x14ac:dyDescent="0.3">
      <c r="A567" s="14" t="s">
        <v>403</v>
      </c>
      <c r="B567" s="14" t="s">
        <v>369</v>
      </c>
      <c r="C567" s="15" t="str">
        <f>VLOOKUP(B567,Roster!$C$2:$D$1048576,2,)</f>
        <v>DEF</v>
      </c>
      <c r="D567" s="15" t="str">
        <f>VLOOKUP(A567,Results!$E$2:$N$1048576,10,)</f>
        <v>Draw</v>
      </c>
      <c r="E567" s="15">
        <v>24</v>
      </c>
      <c r="F567" s="16">
        <v>4</v>
      </c>
      <c r="G567" s="16">
        <v>90</v>
      </c>
      <c r="L567" s="16">
        <v>3</v>
      </c>
    </row>
    <row r="568" spans="1:12" x14ac:dyDescent="0.3">
      <c r="A568" s="14" t="s">
        <v>403</v>
      </c>
      <c r="B568" s="14" t="s">
        <v>400</v>
      </c>
      <c r="C568" s="15" t="str">
        <f>VLOOKUP(B568,Roster!$C$2:$D$1048576,2,)</f>
        <v>MID</v>
      </c>
      <c r="D568" s="15" t="str">
        <f>VLOOKUP(A568,Results!$E$2:$N$1048576,10,)</f>
        <v>Draw</v>
      </c>
      <c r="E568" s="15">
        <v>3</v>
      </c>
      <c r="F568" s="16">
        <v>3</v>
      </c>
      <c r="G568" s="16">
        <v>90</v>
      </c>
      <c r="L568" s="16">
        <v>3</v>
      </c>
    </row>
    <row r="569" spans="1:12" x14ac:dyDescent="0.3">
      <c r="A569" s="14" t="s">
        <v>403</v>
      </c>
      <c r="B569" s="14" t="s">
        <v>305</v>
      </c>
      <c r="C569" s="15" t="str">
        <f>VLOOKUP(B569,Roster!$C$2:$D$1048576,2,)</f>
        <v>MID</v>
      </c>
      <c r="D569" s="15" t="str">
        <f>VLOOKUP(A569,Results!$E$2:$N$1048576,10,)</f>
        <v>Draw</v>
      </c>
      <c r="E569" s="15">
        <v>8</v>
      </c>
      <c r="F569" s="16">
        <v>4</v>
      </c>
      <c r="G569" s="16">
        <v>60</v>
      </c>
      <c r="L569" s="16">
        <v>3</v>
      </c>
    </row>
    <row r="570" spans="1:12" x14ac:dyDescent="0.3">
      <c r="A570" s="14" t="s">
        <v>403</v>
      </c>
      <c r="B570" s="14" t="s">
        <v>296</v>
      </c>
      <c r="C570" s="15" t="str">
        <f>VLOOKUP(B570,Roster!$C$2:$D$1048576,2,)</f>
        <v>DEF</v>
      </c>
      <c r="D570" s="15" t="str">
        <f>VLOOKUP(A570,Results!$E$2:$N$1048576,10,)</f>
        <v>Draw</v>
      </c>
      <c r="E570" s="15">
        <v>6</v>
      </c>
      <c r="F570" s="16">
        <v>3</v>
      </c>
      <c r="G570" s="16">
        <v>30</v>
      </c>
      <c r="L570" s="16">
        <v>0</v>
      </c>
    </row>
    <row r="571" spans="1:12" x14ac:dyDescent="0.3">
      <c r="A571" s="14" t="s">
        <v>403</v>
      </c>
      <c r="B571" s="14" t="s">
        <v>280</v>
      </c>
      <c r="C571" s="15" t="str">
        <f>VLOOKUP(B571,Roster!$C$2:$D$1048576,2,)</f>
        <v>MID</v>
      </c>
      <c r="D571" s="15" t="str">
        <f>VLOOKUP(A571,Results!$E$2:$N$1048576,10,)</f>
        <v>Draw</v>
      </c>
      <c r="E571" s="15">
        <v>10</v>
      </c>
      <c r="F571" s="16">
        <v>4</v>
      </c>
      <c r="G571" s="16">
        <v>60</v>
      </c>
      <c r="I571" s="16">
        <v>2</v>
      </c>
      <c r="L571" s="16">
        <v>3</v>
      </c>
    </row>
    <row r="572" spans="1:12" x14ac:dyDescent="0.3">
      <c r="A572" s="14" t="s">
        <v>403</v>
      </c>
      <c r="B572" s="14" t="s">
        <v>251</v>
      </c>
      <c r="C572" s="15" t="str">
        <f>VLOOKUP(B572,Roster!$C$2:$D$1048576,2,)</f>
        <v>MID</v>
      </c>
      <c r="D572" s="15" t="str">
        <f>VLOOKUP(A572,Results!$E$2:$N$1048576,10,)</f>
        <v>Draw</v>
      </c>
      <c r="E572" s="15">
        <v>20</v>
      </c>
      <c r="F572" s="16">
        <v>4</v>
      </c>
      <c r="G572" s="16">
        <v>30</v>
      </c>
      <c r="L572" s="16">
        <v>0</v>
      </c>
    </row>
    <row r="573" spans="1:12" x14ac:dyDescent="0.3">
      <c r="A573" s="14" t="s">
        <v>403</v>
      </c>
      <c r="B573" s="14" t="s">
        <v>288</v>
      </c>
      <c r="C573" s="15" t="str">
        <f>VLOOKUP(B573,Roster!$C$2:$D$1048576,2,)</f>
        <v>MID</v>
      </c>
      <c r="D573" s="15" t="str">
        <f>VLOOKUP(A573,Results!$E$2:$N$1048576,10,)</f>
        <v>Draw</v>
      </c>
      <c r="E573" s="15">
        <v>7</v>
      </c>
      <c r="F573" s="16">
        <v>4</v>
      </c>
      <c r="G573" s="16">
        <v>90</v>
      </c>
      <c r="H573" s="16">
        <v>1</v>
      </c>
      <c r="L573" s="16">
        <v>3</v>
      </c>
    </row>
    <row r="574" spans="1:12" x14ac:dyDescent="0.3">
      <c r="A574" s="14" t="s">
        <v>403</v>
      </c>
      <c r="B574" s="14" t="s">
        <v>255</v>
      </c>
      <c r="C574" s="15" t="str">
        <f>VLOOKUP(B574,Roster!$C$2:$D$1048576,2,)</f>
        <v>DEF</v>
      </c>
      <c r="D574" s="15" t="str">
        <f>VLOOKUP(A574,Results!$E$2:$N$1048576,10,)</f>
        <v>Draw</v>
      </c>
      <c r="E574" s="15">
        <v>14</v>
      </c>
      <c r="F574" s="16">
        <v>4</v>
      </c>
      <c r="G574" s="16">
        <v>45</v>
      </c>
      <c r="L574" s="16">
        <v>3</v>
      </c>
    </row>
    <row r="575" spans="1:12" x14ac:dyDescent="0.3">
      <c r="A575" s="14" t="s">
        <v>403</v>
      </c>
      <c r="B575" s="14" t="s">
        <v>289</v>
      </c>
      <c r="C575" s="15" t="str">
        <f>VLOOKUP(B575,Roster!$C$2:$D$1048576,2,)</f>
        <v>FWD</v>
      </c>
      <c r="D575" s="15" t="str">
        <f>VLOOKUP(A575,Results!$E$2:$N$1048576,10,)</f>
        <v>Draw</v>
      </c>
      <c r="E575" s="15">
        <v>11</v>
      </c>
      <c r="F575" s="16">
        <v>4</v>
      </c>
      <c r="G575" s="16">
        <v>45</v>
      </c>
      <c r="L575" s="16">
        <v>0</v>
      </c>
    </row>
    <row r="576" spans="1:12" x14ac:dyDescent="0.3">
      <c r="A576" s="14" t="s">
        <v>403</v>
      </c>
      <c r="B576" s="14" t="s">
        <v>322</v>
      </c>
      <c r="C576" s="15" t="str">
        <f>VLOOKUP(B576,Roster!$C$2:$D$1048576,2,)</f>
        <v>FWD</v>
      </c>
      <c r="D576" s="15" t="str">
        <f>VLOOKUP(A576,Results!$E$2:$N$1048576,10,)</f>
        <v>Draw</v>
      </c>
      <c r="E576" s="15">
        <v>9</v>
      </c>
      <c r="F576" s="16">
        <v>3</v>
      </c>
      <c r="G576" s="16">
        <v>90</v>
      </c>
      <c r="H576" s="16">
        <v>1</v>
      </c>
      <c r="L576" s="16">
        <v>3</v>
      </c>
    </row>
    <row r="577" spans="1:12" x14ac:dyDescent="0.3">
      <c r="A577" s="14" t="s">
        <v>403</v>
      </c>
      <c r="B577" s="14" t="s">
        <v>281</v>
      </c>
      <c r="C577" s="15" t="str">
        <f>VLOOKUP(B577,Roster!$C$2:$D$1048576,2,)</f>
        <v>FWD</v>
      </c>
      <c r="D577" s="15" t="str">
        <f>VLOOKUP(A577,Results!$E$2:$N$1048576,10,)</f>
        <v>Draw</v>
      </c>
      <c r="E577" s="15">
        <v>16</v>
      </c>
      <c r="F577" s="16">
        <v>3</v>
      </c>
      <c r="G577" s="16">
        <v>45</v>
      </c>
      <c r="L577" s="16">
        <v>3</v>
      </c>
    </row>
    <row r="578" spans="1:12" x14ac:dyDescent="0.3">
      <c r="A578" s="14" t="s">
        <v>403</v>
      </c>
      <c r="B578" s="14" t="s">
        <v>279</v>
      </c>
      <c r="C578" s="15" t="str">
        <f>VLOOKUP(B578,Roster!$C$2:$D$1048576,2,)</f>
        <v>FWD</v>
      </c>
      <c r="D578" s="15" t="str">
        <f>VLOOKUP(A578,Results!$E$2:$N$1048576,10,)</f>
        <v>Draw</v>
      </c>
      <c r="E578" s="15">
        <v>19</v>
      </c>
      <c r="F578" s="16">
        <v>4</v>
      </c>
      <c r="G578" s="16">
        <v>45</v>
      </c>
      <c r="H578" s="16">
        <v>1</v>
      </c>
      <c r="L578" s="16">
        <v>0</v>
      </c>
    </row>
    <row r="579" spans="1:12" x14ac:dyDescent="0.3">
      <c r="A579" s="14" t="s">
        <v>406</v>
      </c>
      <c r="B579" s="14" t="s">
        <v>293</v>
      </c>
      <c r="C579" s="15" t="str">
        <f>VLOOKUP(B579,Roster!$C$2:$D$1048576,2,)</f>
        <v>GK</v>
      </c>
      <c r="D579" s="15" t="str">
        <f>VLOOKUP(A579,Results!$E$2:$N$1048576,10,)</f>
        <v>Lost</v>
      </c>
      <c r="E579" s="15">
        <v>1</v>
      </c>
      <c r="F579" s="16">
        <v>3</v>
      </c>
      <c r="G579" s="16">
        <v>75</v>
      </c>
      <c r="L579" s="16">
        <v>1</v>
      </c>
    </row>
    <row r="580" spans="1:12" x14ac:dyDescent="0.3">
      <c r="A580" s="14" t="s">
        <v>406</v>
      </c>
      <c r="B580" s="14" t="s">
        <v>352</v>
      </c>
      <c r="C580" s="15" t="str">
        <f>VLOOKUP(B580,Roster!$C$2:$D$1048576,2,)</f>
        <v>GK</v>
      </c>
      <c r="D580" s="15" t="str">
        <f>VLOOKUP(A580,Results!$E$2:$N$1048576,10,)</f>
        <v>Lost</v>
      </c>
      <c r="E580" s="15">
        <v>12</v>
      </c>
      <c r="F580" s="16">
        <v>1</v>
      </c>
      <c r="G580" s="16">
        <v>15</v>
      </c>
      <c r="L580" s="16">
        <v>1</v>
      </c>
    </row>
    <row r="581" spans="1:12" x14ac:dyDescent="0.3">
      <c r="A581" s="14" t="s">
        <v>406</v>
      </c>
      <c r="B581" s="14" t="s">
        <v>369</v>
      </c>
      <c r="C581" s="15" t="str">
        <f>VLOOKUP(B581,Roster!$C$2:$D$1048576,2,)</f>
        <v>DEF</v>
      </c>
      <c r="D581" s="15" t="str">
        <f>VLOOKUP(A581,Results!$E$2:$N$1048576,10,)</f>
        <v>Lost</v>
      </c>
      <c r="E581" s="15">
        <v>24</v>
      </c>
      <c r="F581" s="16">
        <v>3</v>
      </c>
      <c r="G581" s="16">
        <v>90</v>
      </c>
      <c r="L581" s="16">
        <v>2</v>
      </c>
    </row>
    <row r="582" spans="1:12" x14ac:dyDescent="0.3">
      <c r="A582" s="14" t="s">
        <v>406</v>
      </c>
      <c r="B582" s="14" t="s">
        <v>310</v>
      </c>
      <c r="C582" s="15" t="str">
        <f>VLOOKUP(B582,Roster!$C$2:$D$1048576,2,)</f>
        <v>DEF</v>
      </c>
      <c r="D582" s="15" t="str">
        <f>VLOOKUP(A582,Results!$E$2:$N$1048576,10,)</f>
        <v>Lost</v>
      </c>
      <c r="E582" s="15">
        <v>2</v>
      </c>
      <c r="F582" s="16">
        <v>3</v>
      </c>
      <c r="G582" s="16">
        <v>90</v>
      </c>
      <c r="L582" s="16">
        <v>2</v>
      </c>
    </row>
    <row r="583" spans="1:12" x14ac:dyDescent="0.3">
      <c r="A583" s="14" t="s">
        <v>406</v>
      </c>
      <c r="B583" s="14" t="s">
        <v>272</v>
      </c>
      <c r="C583" s="15" t="str">
        <f>VLOOKUP(B583,Roster!$C$2:$D$1048576,2,)</f>
        <v>DEF</v>
      </c>
      <c r="D583" s="15" t="str">
        <f>VLOOKUP(A583,Results!$E$2:$N$1048576,10,)</f>
        <v>Lost</v>
      </c>
      <c r="E583" s="15">
        <v>21</v>
      </c>
      <c r="F583" s="16">
        <v>3</v>
      </c>
      <c r="G583" s="16">
        <v>60</v>
      </c>
      <c r="L583" s="16">
        <v>1</v>
      </c>
    </row>
    <row r="584" spans="1:12" x14ac:dyDescent="0.3">
      <c r="A584" s="14" t="s">
        <v>406</v>
      </c>
      <c r="B584" s="14" t="s">
        <v>246</v>
      </c>
      <c r="C584" s="15" t="str">
        <f>VLOOKUP(B584,Roster!$C$2:$D$1048576,2,)</f>
        <v>MID</v>
      </c>
      <c r="D584" s="15" t="str">
        <f>VLOOKUP(A584,Results!$E$2:$N$1048576,10,)</f>
        <v>Lost</v>
      </c>
      <c r="E584" s="15">
        <v>8</v>
      </c>
      <c r="F584" s="16">
        <v>3</v>
      </c>
      <c r="G584" s="16">
        <v>90</v>
      </c>
      <c r="I584" s="16">
        <v>1</v>
      </c>
      <c r="L584" s="16">
        <v>2</v>
      </c>
    </row>
    <row r="585" spans="1:12" x14ac:dyDescent="0.3">
      <c r="A585" s="14" t="s">
        <v>406</v>
      </c>
      <c r="B585" s="14" t="s">
        <v>255</v>
      </c>
      <c r="C585" s="15" t="str">
        <f>VLOOKUP(B585,Roster!$C$2:$D$1048576,2,)</f>
        <v>DEF</v>
      </c>
      <c r="D585" s="15" t="str">
        <f>VLOOKUP(A585,Results!$E$2:$N$1048576,10,)</f>
        <v>Lost</v>
      </c>
      <c r="E585" s="15">
        <v>16</v>
      </c>
      <c r="F585" s="16">
        <v>3</v>
      </c>
      <c r="G585" s="16">
        <v>45</v>
      </c>
      <c r="L585" s="16">
        <v>1</v>
      </c>
    </row>
    <row r="586" spans="1:12" x14ac:dyDescent="0.3">
      <c r="A586" s="14" t="s">
        <v>406</v>
      </c>
      <c r="B586" s="14" t="s">
        <v>325</v>
      </c>
      <c r="C586" s="15" t="str">
        <f>VLOOKUP(B586,Roster!$C$2:$D$1048576,2,)</f>
        <v>MID</v>
      </c>
      <c r="D586" s="15" t="str">
        <f>VLOOKUP(A586,Results!$E$2:$N$1048576,10,)</f>
        <v>Lost</v>
      </c>
      <c r="E586" s="15">
        <v>5</v>
      </c>
      <c r="F586" s="16">
        <v>3</v>
      </c>
      <c r="G586" s="16">
        <v>45</v>
      </c>
      <c r="L586" s="16">
        <v>1</v>
      </c>
    </row>
    <row r="587" spans="1:12" x14ac:dyDescent="0.3">
      <c r="A587" s="14" t="s">
        <v>406</v>
      </c>
      <c r="B587" s="14" t="s">
        <v>288</v>
      </c>
      <c r="C587" s="15" t="str">
        <f>VLOOKUP(B587,Roster!$C$2:$D$1048576,2,)</f>
        <v>MID</v>
      </c>
      <c r="D587" s="15" t="str">
        <f>VLOOKUP(A587,Results!$E$2:$N$1048576,10,)</f>
        <v>Lost</v>
      </c>
      <c r="E587" s="15">
        <v>7</v>
      </c>
      <c r="F587" s="16">
        <v>3</v>
      </c>
      <c r="G587" s="16">
        <v>90</v>
      </c>
      <c r="L587" s="16">
        <v>2</v>
      </c>
    </row>
    <row r="588" spans="1:12" x14ac:dyDescent="0.3">
      <c r="A588" s="14" t="s">
        <v>406</v>
      </c>
      <c r="B588" s="14" t="s">
        <v>305</v>
      </c>
      <c r="C588" s="15" t="str">
        <f>VLOOKUP(B588,Roster!$C$2:$D$1048576,2,)</f>
        <v>MID</v>
      </c>
      <c r="D588" s="15" t="str">
        <f>VLOOKUP(A588,Results!$E$2:$N$1048576,10,)</f>
        <v>Lost</v>
      </c>
      <c r="E588" s="15">
        <v>6</v>
      </c>
      <c r="F588" s="16">
        <v>3</v>
      </c>
      <c r="G588" s="16">
        <v>70</v>
      </c>
      <c r="L588" s="16">
        <v>2</v>
      </c>
    </row>
    <row r="589" spans="1:12" x14ac:dyDescent="0.3">
      <c r="A589" s="14" t="s">
        <v>406</v>
      </c>
      <c r="B589" s="14" t="s">
        <v>289</v>
      </c>
      <c r="C589" s="15" t="str">
        <f>VLOOKUP(B589,Roster!$C$2:$D$1048576,2,)</f>
        <v>FWD</v>
      </c>
      <c r="D589" s="15" t="str">
        <f>VLOOKUP(A589,Results!$E$2:$N$1048576,10,)</f>
        <v>Lost</v>
      </c>
      <c r="E589" s="15">
        <v>11</v>
      </c>
      <c r="F589" s="16">
        <v>4</v>
      </c>
      <c r="G589" s="16">
        <v>90</v>
      </c>
      <c r="L589" s="16">
        <v>2</v>
      </c>
    </row>
    <row r="590" spans="1:12" x14ac:dyDescent="0.3">
      <c r="A590" s="14" t="s">
        <v>406</v>
      </c>
      <c r="B590" s="14" t="s">
        <v>279</v>
      </c>
      <c r="C590" s="15" t="str">
        <f>VLOOKUP(B590,Roster!$C$2:$D$1048576,2,)</f>
        <v>FWD</v>
      </c>
      <c r="D590" s="15" t="str">
        <f>VLOOKUP(A590,Results!$E$2:$N$1048576,10,)</f>
        <v>Lost</v>
      </c>
      <c r="E590" s="15">
        <v>19</v>
      </c>
      <c r="F590" s="16">
        <v>3</v>
      </c>
      <c r="G590" s="16">
        <v>60</v>
      </c>
      <c r="L590" s="16">
        <v>1</v>
      </c>
    </row>
    <row r="591" spans="1:12" x14ac:dyDescent="0.3">
      <c r="A591" s="14" t="s">
        <v>406</v>
      </c>
      <c r="B591" s="14" t="s">
        <v>322</v>
      </c>
      <c r="C591" s="15" t="str">
        <f>VLOOKUP(B591,Roster!$C$2:$D$1048576,2,)</f>
        <v>FWD</v>
      </c>
      <c r="D591" s="15" t="str">
        <f>VLOOKUP(A591,Results!$E$2:$N$1048576,10,)</f>
        <v>Lost</v>
      </c>
      <c r="E591" s="15">
        <v>9</v>
      </c>
      <c r="F591" s="16">
        <v>4</v>
      </c>
      <c r="G591" s="16">
        <v>80</v>
      </c>
      <c r="H591" s="16">
        <v>1</v>
      </c>
      <c r="L591" s="16">
        <v>2</v>
      </c>
    </row>
    <row r="592" spans="1:12" x14ac:dyDescent="0.3">
      <c r="A592" s="14" t="s">
        <v>406</v>
      </c>
      <c r="B592" s="14" t="s">
        <v>274</v>
      </c>
      <c r="C592" s="15" t="str">
        <f>VLOOKUP(B592,Roster!$C$2:$D$1048576,2,)</f>
        <v>DEF</v>
      </c>
      <c r="D592" s="15" t="str">
        <f>VLOOKUP(A592,Results!$E$2:$N$1048576,10,)</f>
        <v>Lost</v>
      </c>
      <c r="E592" s="15">
        <v>3</v>
      </c>
      <c r="F592" s="16">
        <v>3</v>
      </c>
      <c r="G592" s="16">
        <v>45</v>
      </c>
      <c r="L592" s="16">
        <v>1</v>
      </c>
    </row>
    <row r="593" spans="1:12" x14ac:dyDescent="0.3">
      <c r="A593" s="14" t="s">
        <v>406</v>
      </c>
      <c r="B593" s="14" t="s">
        <v>251</v>
      </c>
      <c r="C593" s="15" t="str">
        <f>VLOOKUP(B593,Roster!$C$2:$D$1048576,2,)</f>
        <v>MID</v>
      </c>
      <c r="D593" s="15" t="str">
        <f>VLOOKUP(A593,Results!$E$2:$N$1048576,10,)</f>
        <v>Lost</v>
      </c>
      <c r="E593" s="15">
        <v>10</v>
      </c>
      <c r="F593" s="16">
        <v>3</v>
      </c>
      <c r="G593" s="16">
        <v>35</v>
      </c>
      <c r="L593" s="16">
        <v>1</v>
      </c>
    </row>
    <row r="594" spans="1:12" x14ac:dyDescent="0.3">
      <c r="A594" s="14" t="s">
        <v>406</v>
      </c>
      <c r="B594" s="14" t="s">
        <v>281</v>
      </c>
      <c r="C594" s="15" t="str">
        <f>VLOOKUP(B594,Roster!$C$2:$D$1048576,2,)</f>
        <v>FWD</v>
      </c>
      <c r="D594" s="15" t="str">
        <f>VLOOKUP(A594,Results!$E$2:$N$1048576,10,)</f>
        <v>Lost</v>
      </c>
      <c r="E594" s="15">
        <v>22</v>
      </c>
      <c r="F594" s="16">
        <v>2</v>
      </c>
      <c r="G594" s="16">
        <v>15</v>
      </c>
      <c r="L594" s="16">
        <v>0</v>
      </c>
    </row>
    <row r="595" spans="1:12" x14ac:dyDescent="0.3">
      <c r="A595" s="14" t="s">
        <v>406</v>
      </c>
      <c r="B595" s="14" t="s">
        <v>331</v>
      </c>
      <c r="C595" s="15" t="str">
        <f>VLOOKUP(B595,Roster!$C$2:$D$1048576,2,)</f>
        <v>FWD</v>
      </c>
      <c r="D595" s="15" t="str">
        <f>VLOOKUP(A595,Results!$E$2:$N$1048576,10,)</f>
        <v>Lost</v>
      </c>
      <c r="E595" s="15">
        <v>14</v>
      </c>
      <c r="F595" s="16">
        <v>2</v>
      </c>
      <c r="G595" s="16">
        <v>20</v>
      </c>
      <c r="L595" s="16">
        <v>0</v>
      </c>
    </row>
    <row r="596" spans="1:12" x14ac:dyDescent="0.3">
      <c r="A596" s="14" t="s">
        <v>407</v>
      </c>
      <c r="B596" s="14" t="s">
        <v>352</v>
      </c>
      <c r="C596" s="15" t="str">
        <f>VLOOKUP(B596,Roster!$C$2:$D$1048576,2,)</f>
        <v>GK</v>
      </c>
      <c r="D596" s="15" t="str">
        <f>VLOOKUP(A596,Results!$E$2:$N$1048576,10,)</f>
        <v>Win</v>
      </c>
      <c r="E596" s="15">
        <v>1</v>
      </c>
      <c r="F596" s="16">
        <v>4</v>
      </c>
      <c r="G596" s="16">
        <v>90</v>
      </c>
      <c r="L596" s="16">
        <v>0</v>
      </c>
    </row>
    <row r="597" spans="1:12" x14ac:dyDescent="0.3">
      <c r="A597" s="14" t="s">
        <v>407</v>
      </c>
      <c r="B597" s="14" t="s">
        <v>272</v>
      </c>
      <c r="C597" s="15" t="str">
        <f>VLOOKUP(B597,Roster!$C$2:$D$1048576,2,)</f>
        <v>DEF</v>
      </c>
      <c r="D597" s="15" t="str">
        <f>VLOOKUP(A597,Results!$E$2:$N$1048576,10,)</f>
        <v>Win</v>
      </c>
      <c r="E597" s="15">
        <v>21</v>
      </c>
      <c r="F597" s="16">
        <v>3</v>
      </c>
      <c r="G597" s="16">
        <v>75</v>
      </c>
      <c r="L597" s="16">
        <v>0</v>
      </c>
    </row>
    <row r="598" spans="1:12" x14ac:dyDescent="0.3">
      <c r="A598" s="14" t="s">
        <v>407</v>
      </c>
      <c r="B598" s="14" t="s">
        <v>310</v>
      </c>
      <c r="C598" s="15" t="str">
        <f>VLOOKUP(B598,Roster!$C$2:$D$1048576,2,)</f>
        <v>DEF</v>
      </c>
      <c r="D598" s="15" t="str">
        <f>VLOOKUP(A598,Results!$E$2:$N$1048576,10,)</f>
        <v>Win</v>
      </c>
      <c r="E598" s="15">
        <v>4</v>
      </c>
      <c r="F598" s="16">
        <v>4</v>
      </c>
      <c r="G598" s="16">
        <v>90</v>
      </c>
      <c r="L598" s="16">
        <v>0</v>
      </c>
    </row>
    <row r="599" spans="1:12" x14ac:dyDescent="0.3">
      <c r="A599" s="14" t="s">
        <v>407</v>
      </c>
      <c r="B599" s="14" t="s">
        <v>274</v>
      </c>
      <c r="C599" s="15" t="str">
        <f>VLOOKUP(B599,Roster!$C$2:$D$1048576,2,)</f>
        <v>DEF</v>
      </c>
      <c r="D599" s="15" t="str">
        <f>VLOOKUP(A599,Results!$E$2:$N$1048576,10,)</f>
        <v>Win</v>
      </c>
      <c r="E599" s="15">
        <v>3</v>
      </c>
      <c r="F599" s="16">
        <v>4</v>
      </c>
      <c r="G599" s="16">
        <v>75</v>
      </c>
      <c r="L599" s="16">
        <v>0</v>
      </c>
    </row>
    <row r="600" spans="1:12" x14ac:dyDescent="0.3">
      <c r="A600" s="14" t="s">
        <v>407</v>
      </c>
      <c r="B600" s="14" t="s">
        <v>255</v>
      </c>
      <c r="C600" s="15" t="str">
        <f>VLOOKUP(B600,Roster!$C$2:$D$1048576,2,)</f>
        <v>DEF</v>
      </c>
      <c r="D600" s="15" t="str">
        <f>VLOOKUP(A600,Results!$E$2:$N$1048576,10,)</f>
        <v>Win</v>
      </c>
      <c r="E600" s="15">
        <v>2</v>
      </c>
      <c r="F600" s="16">
        <v>4</v>
      </c>
      <c r="G600" s="16">
        <v>90</v>
      </c>
      <c r="L600" s="16">
        <v>0</v>
      </c>
    </row>
    <row r="601" spans="1:12" x14ac:dyDescent="0.3">
      <c r="A601" s="14" t="s">
        <v>407</v>
      </c>
      <c r="B601" s="14" t="s">
        <v>325</v>
      </c>
      <c r="C601" s="15" t="str">
        <f>VLOOKUP(B601,Roster!$C$2:$D$1048576,2,)</f>
        <v>MID</v>
      </c>
      <c r="D601" s="15" t="str">
        <f>VLOOKUP(A601,Results!$E$2:$N$1048576,10,)</f>
        <v>Win</v>
      </c>
      <c r="E601" s="15">
        <v>5</v>
      </c>
      <c r="F601" s="16">
        <v>3</v>
      </c>
      <c r="G601" s="16">
        <v>45</v>
      </c>
      <c r="L601" s="16">
        <v>0</v>
      </c>
    </row>
    <row r="602" spans="1:12" x14ac:dyDescent="0.3">
      <c r="A602" s="14" t="s">
        <v>407</v>
      </c>
      <c r="B602" s="14" t="s">
        <v>288</v>
      </c>
      <c r="C602" s="15" t="str">
        <f>VLOOKUP(B602,Roster!$C$2:$D$1048576,2,)</f>
        <v>MID</v>
      </c>
      <c r="D602" s="15" t="str">
        <f>VLOOKUP(A602,Results!$E$2:$N$1048576,10,)</f>
        <v>Win</v>
      </c>
      <c r="E602" s="15">
        <v>7</v>
      </c>
      <c r="F602" s="16">
        <v>4</v>
      </c>
      <c r="G602" s="16">
        <v>90</v>
      </c>
      <c r="H602" s="16">
        <v>1</v>
      </c>
      <c r="L602" s="16">
        <v>0</v>
      </c>
    </row>
    <row r="603" spans="1:12" x14ac:dyDescent="0.3">
      <c r="A603" s="14" t="s">
        <v>407</v>
      </c>
      <c r="B603" s="14" t="s">
        <v>246</v>
      </c>
      <c r="C603" s="15" t="str">
        <f>VLOOKUP(B603,Roster!$C$2:$D$1048576,2,)</f>
        <v>MID</v>
      </c>
      <c r="D603" s="15" t="str">
        <f>VLOOKUP(A603,Results!$E$2:$N$1048576,10,)</f>
        <v>Win</v>
      </c>
      <c r="E603" s="15">
        <v>8</v>
      </c>
      <c r="F603" s="16">
        <v>4</v>
      </c>
      <c r="G603" s="16">
        <v>90</v>
      </c>
      <c r="L603" s="16">
        <v>0</v>
      </c>
    </row>
    <row r="604" spans="1:12" x14ac:dyDescent="0.3">
      <c r="A604" s="14" t="s">
        <v>407</v>
      </c>
      <c r="B604" s="14" t="s">
        <v>289</v>
      </c>
      <c r="C604" s="15" t="str">
        <f>VLOOKUP(B604,Roster!$C$2:$D$1048576,2,)</f>
        <v>FWD</v>
      </c>
      <c r="D604" s="15" t="str">
        <f>VLOOKUP(A604,Results!$E$2:$N$1048576,10,)</f>
        <v>Win</v>
      </c>
      <c r="E604" s="15">
        <v>11</v>
      </c>
      <c r="F604" s="16">
        <v>4</v>
      </c>
      <c r="G604" s="16">
        <v>90</v>
      </c>
      <c r="H604" s="16">
        <v>1</v>
      </c>
      <c r="L604" s="16">
        <v>0</v>
      </c>
    </row>
    <row r="605" spans="1:12" x14ac:dyDescent="0.3">
      <c r="A605" s="14" t="s">
        <v>407</v>
      </c>
      <c r="B605" s="14" t="s">
        <v>322</v>
      </c>
      <c r="C605" s="15" t="str">
        <f>VLOOKUP(B605,Roster!$C$2:$D$1048576,2,)</f>
        <v>FWD</v>
      </c>
      <c r="D605" s="15" t="str">
        <f>VLOOKUP(A605,Results!$E$2:$N$1048576,10,)</f>
        <v>Win</v>
      </c>
      <c r="E605" s="15">
        <v>9</v>
      </c>
      <c r="F605" s="16">
        <v>3</v>
      </c>
      <c r="G605" s="16">
        <v>75</v>
      </c>
      <c r="L605" s="16">
        <v>0</v>
      </c>
    </row>
    <row r="606" spans="1:12" x14ac:dyDescent="0.3">
      <c r="A606" s="14" t="s">
        <v>407</v>
      </c>
      <c r="B606" s="14" t="s">
        <v>279</v>
      </c>
      <c r="C606" s="15" t="str">
        <f>VLOOKUP(B606,Roster!$C$2:$D$1048576,2,)</f>
        <v>FWD</v>
      </c>
      <c r="D606" s="15" t="str">
        <f>VLOOKUP(A606,Results!$E$2:$N$1048576,10,)</f>
        <v>Win</v>
      </c>
      <c r="E606" s="15">
        <v>19</v>
      </c>
      <c r="F606" s="16">
        <v>3</v>
      </c>
      <c r="G606" s="16">
        <v>60</v>
      </c>
      <c r="L606" s="16">
        <v>0</v>
      </c>
    </row>
    <row r="607" spans="1:12" x14ac:dyDescent="0.3">
      <c r="A607" s="14" t="s">
        <v>407</v>
      </c>
      <c r="B607" s="14" t="s">
        <v>251</v>
      </c>
      <c r="C607" s="15" t="str">
        <f>VLOOKUP(B607,Roster!$C$2:$D$1048576,2,)</f>
        <v>MID</v>
      </c>
      <c r="D607" s="15" t="str">
        <f>VLOOKUP(A607,Results!$E$2:$N$1048576,10,)</f>
        <v>Win</v>
      </c>
      <c r="E607" s="15">
        <v>10</v>
      </c>
      <c r="F607" s="16">
        <v>3</v>
      </c>
      <c r="G607" s="16">
        <v>75</v>
      </c>
      <c r="L607" s="16">
        <v>0</v>
      </c>
    </row>
    <row r="608" spans="1:12" x14ac:dyDescent="0.3">
      <c r="A608" s="14" t="s">
        <v>407</v>
      </c>
      <c r="B608" s="14" t="s">
        <v>231</v>
      </c>
      <c r="C608" s="15" t="str">
        <f>VLOOKUP(B608,Roster!$C$2:$D$1048576,2,)</f>
        <v>FWD</v>
      </c>
      <c r="D608" s="15" t="str">
        <f>VLOOKUP(A608,Results!$E$2:$N$1048576,10,)</f>
        <v>Win</v>
      </c>
      <c r="E608" s="15">
        <v>6</v>
      </c>
      <c r="F608" s="16">
        <v>3</v>
      </c>
      <c r="G608" s="16">
        <v>45</v>
      </c>
      <c r="I608" s="16">
        <v>1</v>
      </c>
      <c r="L608" s="16">
        <v>0</v>
      </c>
    </row>
    <row r="609" spans="1:12" x14ac:dyDescent="0.3">
      <c r="A609" s="14" t="s">
        <v>407</v>
      </c>
      <c r="B609" s="14" t="s">
        <v>331</v>
      </c>
      <c r="C609" s="15" t="str">
        <f>VLOOKUP(B609,Roster!$C$2:$D$1048576,2,)</f>
        <v>FWD</v>
      </c>
      <c r="D609" s="15" t="str">
        <f>VLOOKUP(A609,Results!$E$2:$N$1048576,10,)</f>
        <v>Win</v>
      </c>
      <c r="E609" s="15">
        <v>20</v>
      </c>
      <c r="F609" s="16">
        <v>3</v>
      </c>
      <c r="G609" s="16">
        <v>30</v>
      </c>
      <c r="L609" s="16">
        <v>0</v>
      </c>
    </row>
  </sheetData>
  <autoFilter ref="A1:R609" xr:uid="{3959D9CF-11D0-4C8B-839F-817BC8994105}">
    <sortState xmlns:xlrd2="http://schemas.microsoft.com/office/spreadsheetml/2017/richdata2" ref="A2:R227">
      <sortCondition ref="A1:A227"/>
    </sortState>
  </autoFilter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3CE24B-9302-47FA-87C8-DC2470295B3C}">
          <x14:formula1>
            <xm:f>Results!$E$2:$E$1048576</xm:f>
          </x14:formula1>
          <xm:sqref>A2:A1048576</xm:sqref>
        </x14:dataValidation>
        <x14:dataValidation type="list" allowBlank="1" showInputMessage="1" showErrorMessage="1" xr:uid="{13E0FD7D-631A-4328-9962-AEA1C8726572}">
          <x14:formula1>
            <xm:f>Roster!$C$2:$C$1048576</xm:f>
          </x14:formula1>
          <xm:sqref>B2:B1048576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</vt:lpstr>
      <vt:lpstr>DataValidation</vt:lpstr>
      <vt:lpstr>Roster</vt:lpstr>
      <vt:lpstr>Results</vt:lpstr>
      <vt:lpstr>Fantasy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Pariente, Josef</dc:creator>
  <cp:lastModifiedBy>Pariente, Josef</cp:lastModifiedBy>
  <dcterms:created xsi:type="dcterms:W3CDTF">2023-04-18T22:47:43Z</dcterms:created>
  <dcterms:modified xsi:type="dcterms:W3CDTF">2023-08-16T23:38:49Z</dcterms:modified>
</cp:coreProperties>
</file>