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Out of the number calculated half the population considers acute and preventive treatment both, out of which 2/3rd of the patients experience 50% less severe attacks.
Considering a patient receiving only acute treatment consumes 9 pills per month, and taking the above fact to consideration, we can find the average pills consumed by acute and preventive treatment patients to be 6 pills per month. 
From this, we further estimate the total number of pills sold per year.</t>
      </text>
    </comment>
  </commentList>
</comments>
</file>

<file path=xl/sharedStrings.xml><?xml version="1.0" encoding="utf-8"?>
<sst xmlns="http://schemas.openxmlformats.org/spreadsheetml/2006/main" count="16" uniqueCount="11">
  <si>
    <t>Year</t>
  </si>
  <si>
    <t>Population (millions)</t>
  </si>
  <si>
    <t>% Prevalance Rate(Episodic Migraine)</t>
  </si>
  <si>
    <t>% Episodic Migraine receiving Acute Treatment</t>
  </si>
  <si>
    <t>% Treatment Penetration Rate</t>
  </si>
  <si>
    <t>% Estimated Use of Relief</t>
  </si>
  <si>
    <t>% Market Uptake of Relief</t>
  </si>
  <si>
    <t>Total Patients consuming RELIEF (millions)</t>
  </si>
  <si>
    <t>Total pills sold per year (millions)</t>
  </si>
  <si>
    <t>Cost of each pill = $8.5</t>
  </si>
  <si>
    <t>Revenue generated (million 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</si>
</sst>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pills sold per year (millions) and Revenue generated (million $)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Sheet1!$B$23:$K$23</c:f>
            </c:strRef>
          </c:cat>
          <c:val>
            <c:numRef>
              <c:f>Sheet1!$B$24:$K$24</c:f>
              <c:numCache/>
            </c:numRef>
          </c:val>
          <c:smooth val="0"/>
        </c:ser>
        <c:ser>
          <c:idx val="1"/>
          <c:order val="1"/>
          <c:tx>
            <c:strRef>
              <c:f>Sheet1!$A$25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Sheet1!$B$23:$K$23</c:f>
            </c:strRef>
          </c:cat>
          <c:val>
            <c:numRef>
              <c:f>Sheet1!$B$25:$K$25</c:f>
              <c:numCache/>
            </c:numRef>
          </c:val>
          <c:smooth val="0"/>
        </c:ser>
        <c:axId val="1533336235"/>
        <c:axId val="1545154916"/>
      </c:lineChart>
      <c:catAx>
        <c:axId val="1533336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154916"/>
      </c:catAx>
      <c:valAx>
        <c:axId val="1545154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336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10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</cols>
  <sheetData>
    <row r="1">
      <c r="A1" s="1" t="s">
        <v>0</v>
      </c>
      <c r="B1" s="1">
        <v>2025.0</v>
      </c>
      <c r="C1" s="1">
        <v>2026.0</v>
      </c>
      <c r="D1" s="1">
        <v>2027.0</v>
      </c>
      <c r="E1" s="1">
        <v>2028.0</v>
      </c>
      <c r="F1" s="1">
        <v>2029.0</v>
      </c>
      <c r="G1" s="1">
        <v>2030.0</v>
      </c>
      <c r="H1" s="1">
        <v>2031.0</v>
      </c>
      <c r="I1" s="1">
        <v>2032.0</v>
      </c>
      <c r="J1" s="1">
        <v>2033.0</v>
      </c>
      <c r="K1" s="1">
        <v>2034.0</v>
      </c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 t="s">
        <v>1</v>
      </c>
      <c r="B3" s="1">
        <v>343.85</v>
      </c>
      <c r="C3" s="1">
        <v>346.1</v>
      </c>
      <c r="D3" s="1">
        <v>348.35</v>
      </c>
      <c r="E3" s="1">
        <v>350.6</v>
      </c>
      <c r="F3" s="1">
        <v>352.85</v>
      </c>
      <c r="G3" s="1">
        <v>355.1</v>
      </c>
      <c r="H3" s="1">
        <v>356.94</v>
      </c>
      <c r="I3" s="1">
        <v>358.78</v>
      </c>
      <c r="J3" s="1">
        <v>360.62</v>
      </c>
      <c r="K3" s="1">
        <v>362.46</v>
      </c>
    </row>
    <row r="4">
      <c r="A4" s="1" t="s">
        <v>2</v>
      </c>
      <c r="B4" s="1">
        <v>12.0</v>
      </c>
      <c r="C4" s="1">
        <v>12.0</v>
      </c>
      <c r="D4" s="1">
        <v>12.0</v>
      </c>
      <c r="E4" s="1">
        <v>12.0</v>
      </c>
      <c r="F4" s="1">
        <v>12.0</v>
      </c>
      <c r="G4" s="1">
        <v>12.0</v>
      </c>
      <c r="H4" s="1">
        <v>12.0</v>
      </c>
      <c r="I4" s="1">
        <v>12.0</v>
      </c>
      <c r="J4" s="1">
        <v>12.0</v>
      </c>
      <c r="K4" s="1">
        <v>12.0</v>
      </c>
    </row>
    <row r="5">
      <c r="A5" s="1" t="s">
        <v>3</v>
      </c>
      <c r="B5" s="2">
        <v>82.0</v>
      </c>
      <c r="C5" s="2">
        <v>82.0</v>
      </c>
      <c r="D5" s="2">
        <v>82.0</v>
      </c>
      <c r="E5" s="2">
        <v>82.0</v>
      </c>
      <c r="F5" s="2">
        <v>82.0</v>
      </c>
      <c r="G5" s="2">
        <v>82.0</v>
      </c>
      <c r="H5" s="2">
        <v>82.0</v>
      </c>
      <c r="I5" s="2">
        <v>82.0</v>
      </c>
      <c r="J5" s="2">
        <v>82.0</v>
      </c>
      <c r="K5" s="2">
        <v>82.0</v>
      </c>
    </row>
    <row r="6">
      <c r="A6" s="1" t="s">
        <v>4</v>
      </c>
      <c r="B6" s="2">
        <v>88.2013</v>
      </c>
      <c r="C6" s="2">
        <v>88.8211</v>
      </c>
      <c r="D6" s="2">
        <v>89.379</v>
      </c>
      <c r="E6" s="2">
        <v>89.8811</v>
      </c>
      <c r="F6" s="2">
        <v>90.333</v>
      </c>
      <c r="G6" s="2">
        <v>90.7397</v>
      </c>
      <c r="H6" s="2">
        <v>91.1057</v>
      </c>
      <c r="I6" s="2">
        <v>91.4352</v>
      </c>
      <c r="J6" s="2">
        <v>91.7317</v>
      </c>
      <c r="K6" s="2">
        <v>91.9985</v>
      </c>
    </row>
    <row r="7">
      <c r="A7" s="1" t="s">
        <v>5</v>
      </c>
      <c r="B7" s="2">
        <v>37.0</v>
      </c>
      <c r="C7" s="2">
        <v>37.0</v>
      </c>
      <c r="D7" s="2">
        <v>37.0</v>
      </c>
      <c r="E7" s="2">
        <v>37.0</v>
      </c>
      <c r="F7" s="2">
        <v>37.0</v>
      </c>
      <c r="G7" s="2">
        <v>37.0</v>
      </c>
      <c r="H7" s="2">
        <v>37.0</v>
      </c>
      <c r="I7" s="1">
        <v>37.0</v>
      </c>
      <c r="J7" s="1">
        <v>37.0</v>
      </c>
      <c r="K7" s="1">
        <v>37.0</v>
      </c>
    </row>
    <row r="8">
      <c r="A8" s="1" t="s">
        <v>6</v>
      </c>
      <c r="B8" s="3">
        <v>7.5867</v>
      </c>
      <c r="C8" s="3">
        <v>17.4949</v>
      </c>
      <c r="D8" s="3">
        <v>29.5333</v>
      </c>
      <c r="E8" s="3">
        <v>42.3728</v>
      </c>
      <c r="F8" s="3">
        <v>57.579</v>
      </c>
      <c r="G8" s="3">
        <v>76.1663</v>
      </c>
      <c r="H8" s="3">
        <v>92.5678</v>
      </c>
      <c r="I8" s="3">
        <v>100.0</v>
      </c>
      <c r="J8" s="3">
        <v>100.0</v>
      </c>
      <c r="K8" s="3">
        <v>100.0</v>
      </c>
    </row>
    <row r="9">
      <c r="A9" s="1" t="s">
        <v>7</v>
      </c>
      <c r="B9" s="4">
        <f t="shared" ref="B9:K9" si="1">B3*(B4/100)*(B5/100)*(B6/100)*(B7/100)*(B8/100)</f>
        <v>0.8377100941</v>
      </c>
      <c r="C9" s="4">
        <f t="shared" si="1"/>
        <v>1.958060171</v>
      </c>
      <c r="D9" s="4">
        <f t="shared" si="1"/>
        <v>3.34780463</v>
      </c>
      <c r="E9" s="4">
        <f t="shared" si="1"/>
        <v>4.861432682</v>
      </c>
      <c r="F9" s="4">
        <f t="shared" si="1"/>
        <v>6.681861907</v>
      </c>
      <c r="G9" s="4">
        <f t="shared" si="1"/>
        <v>8.935270259</v>
      </c>
      <c r="H9" s="4">
        <f t="shared" si="1"/>
        <v>10.95967141</v>
      </c>
      <c r="I9" s="4">
        <f t="shared" si="1"/>
        <v>11.94368847</v>
      </c>
      <c r="J9" s="4">
        <f t="shared" si="1"/>
        <v>12.0438704</v>
      </c>
      <c r="K9" s="4">
        <f t="shared" si="1"/>
        <v>12.14053024</v>
      </c>
    </row>
    <row r="10">
      <c r="B10" s="4"/>
    </row>
    <row r="11">
      <c r="B11" s="4"/>
    </row>
    <row r="12">
      <c r="A12" s="1" t="s">
        <v>0</v>
      </c>
      <c r="B12" s="1">
        <v>2025.0</v>
      </c>
      <c r="C12" s="1">
        <v>2026.0</v>
      </c>
      <c r="D12" s="1">
        <v>2027.0</v>
      </c>
      <c r="E12" s="1">
        <v>2028.0</v>
      </c>
      <c r="F12" s="1">
        <v>2029.0</v>
      </c>
      <c r="G12" s="1">
        <v>2030.0</v>
      </c>
      <c r="H12" s="1">
        <v>2031.0</v>
      </c>
      <c r="I12" s="1">
        <v>2032.0</v>
      </c>
      <c r="J12" s="1">
        <v>2033.0</v>
      </c>
      <c r="K12" s="1">
        <v>2034.0</v>
      </c>
    </row>
    <row r="13">
      <c r="A13" s="1" t="s">
        <v>7</v>
      </c>
      <c r="B13" s="5">
        <v>0.8377100941203635</v>
      </c>
      <c r="C13" s="5">
        <v>1.9580601713587025</v>
      </c>
      <c r="D13" s="5">
        <v>3.3478046302694686</v>
      </c>
      <c r="E13" s="5">
        <v>4.861432681850312</v>
      </c>
      <c r="F13" s="5">
        <v>6.6818619067248575</v>
      </c>
      <c r="G13" s="5">
        <v>8.935270259466567</v>
      </c>
      <c r="H13" s="5">
        <v>10.959671408522984</v>
      </c>
      <c r="I13" s="5">
        <v>11.943688474068479</v>
      </c>
      <c r="J13" s="5">
        <v>12.04387040090832</v>
      </c>
      <c r="K13" s="5">
        <v>12.140530238944798</v>
      </c>
    </row>
    <row r="14">
      <c r="B14" s="4"/>
    </row>
    <row r="15">
      <c r="A15" s="6"/>
      <c r="B15" s="4"/>
    </row>
    <row r="16">
      <c r="A16" s="1" t="s">
        <v>8</v>
      </c>
      <c r="B16" s="5">
        <f t="shared" ref="B16:K16" si="2">B13*0.5*9*12+B13*0.5*6*12</f>
        <v>75.39390847</v>
      </c>
      <c r="C16" s="5">
        <f t="shared" si="2"/>
        <v>176.2254154</v>
      </c>
      <c r="D16" s="5">
        <f t="shared" si="2"/>
        <v>301.3024167</v>
      </c>
      <c r="E16" s="5">
        <f t="shared" si="2"/>
        <v>437.5289414</v>
      </c>
      <c r="F16" s="5">
        <f t="shared" si="2"/>
        <v>601.3675716</v>
      </c>
      <c r="G16" s="5">
        <f t="shared" si="2"/>
        <v>804.1743234</v>
      </c>
      <c r="H16" s="5">
        <f t="shared" si="2"/>
        <v>986.3704268</v>
      </c>
      <c r="I16" s="5">
        <f t="shared" si="2"/>
        <v>1074.931963</v>
      </c>
      <c r="J16" s="5">
        <f t="shared" si="2"/>
        <v>1083.948336</v>
      </c>
      <c r="K16" s="5">
        <f t="shared" si="2"/>
        <v>1092.647722</v>
      </c>
    </row>
    <row r="17">
      <c r="B17" s="4"/>
    </row>
    <row r="18">
      <c r="A18" s="1" t="s">
        <v>9</v>
      </c>
      <c r="B18" s="4"/>
    </row>
    <row r="19">
      <c r="A19" s="1" t="s">
        <v>10</v>
      </c>
      <c r="B19" s="5">
        <f t="shared" ref="B19:K19" si="3">B16*8.5</f>
        <v>640.848222</v>
      </c>
      <c r="C19" s="5">
        <f t="shared" si="3"/>
        <v>1497.916031</v>
      </c>
      <c r="D19" s="5">
        <f t="shared" si="3"/>
        <v>2561.070542</v>
      </c>
      <c r="E19" s="5">
        <f t="shared" si="3"/>
        <v>3718.996002</v>
      </c>
      <c r="F19" s="5">
        <f t="shared" si="3"/>
        <v>5111.624359</v>
      </c>
      <c r="G19" s="5">
        <f t="shared" si="3"/>
        <v>6835.481748</v>
      </c>
      <c r="H19" s="5">
        <f t="shared" si="3"/>
        <v>8384.148628</v>
      </c>
      <c r="I19" s="5">
        <f t="shared" si="3"/>
        <v>9136.921683</v>
      </c>
      <c r="J19" s="5">
        <f t="shared" si="3"/>
        <v>9213.560857</v>
      </c>
      <c r="K19" s="5">
        <f t="shared" si="3"/>
        <v>9287.505633</v>
      </c>
    </row>
    <row r="23">
      <c r="A23" s="6" t="s">
        <v>0</v>
      </c>
      <c r="B23" s="6">
        <v>2025.0</v>
      </c>
      <c r="C23" s="6">
        <v>2026.0</v>
      </c>
      <c r="D23" s="6">
        <v>2027.0</v>
      </c>
      <c r="E23" s="6">
        <v>2028.0</v>
      </c>
      <c r="F23" s="6">
        <v>2029.0</v>
      </c>
      <c r="G23" s="6">
        <v>2030.0</v>
      </c>
      <c r="H23" s="6">
        <v>2031.0</v>
      </c>
      <c r="I23" s="6">
        <v>2032.0</v>
      </c>
      <c r="J23" s="6">
        <v>2033.0</v>
      </c>
      <c r="K23" s="6">
        <v>2034.0</v>
      </c>
    </row>
    <row r="24">
      <c r="A24" s="6" t="s">
        <v>8</v>
      </c>
      <c r="B24" s="6">
        <v>75.39390847083271</v>
      </c>
      <c r="C24" s="6">
        <v>176.22541542228322</v>
      </c>
      <c r="D24" s="6">
        <v>301.30241672425217</v>
      </c>
      <c r="E24" s="6">
        <v>437.5289413665281</v>
      </c>
      <c r="F24" s="6">
        <v>601.3675716052371</v>
      </c>
      <c r="G24" s="6">
        <v>804.174323351991</v>
      </c>
      <c r="H24" s="6">
        <v>986.3704267670685</v>
      </c>
      <c r="I24" s="6">
        <v>1074.9319626661631</v>
      </c>
      <c r="J24" s="6">
        <v>1083.948336081749</v>
      </c>
      <c r="K24" s="6">
        <v>1092.6477215050318</v>
      </c>
    </row>
    <row r="25">
      <c r="A25" s="6" t="s">
        <v>10</v>
      </c>
      <c r="B25" s="6">
        <v>640.848222002078</v>
      </c>
      <c r="C25" s="6">
        <v>1497.9160310894074</v>
      </c>
      <c r="D25" s="6">
        <v>2561.0705421561433</v>
      </c>
      <c r="E25" s="6">
        <v>3718.9960016154887</v>
      </c>
      <c r="F25" s="6">
        <v>5111.624358644515</v>
      </c>
      <c r="G25" s="6">
        <v>6835.481748491924</v>
      </c>
      <c r="H25" s="6">
        <v>8384.148627520082</v>
      </c>
      <c r="I25" s="6">
        <v>9136.921682662387</v>
      </c>
      <c r="J25" s="6">
        <v>9213.560856694867</v>
      </c>
      <c r="K25" s="6">
        <v>9287.50563279277</v>
      </c>
    </row>
  </sheetData>
  <drawing r:id="rId2"/>
  <legacyDrawing r:id="rId3"/>
</worksheet>
</file>