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h2\Downloads\"/>
    </mc:Choice>
  </mc:AlternateContent>
  <xr:revisionPtr revIDLastSave="0" documentId="13_ncr:1_{579A3265-B02A-4EAA-AC49-3FDFF0FFA86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orm responses 1" sheetId="1" r:id="rId1"/>
    <sheet name="Câu 2" sheetId="2" r:id="rId2"/>
    <sheet name="Câu 1" sheetId="3" r:id="rId3"/>
    <sheet name="Câu 3" sheetId="5" r:id="rId4"/>
    <sheet name="Câu 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I5" i="5"/>
  <c r="H5" i="5"/>
  <c r="H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2" i="5"/>
  <c r="L3" i="2"/>
  <c r="L2" i="2"/>
  <c r="H5" i="3" l="1"/>
  <c r="G5" i="3"/>
  <c r="H4" i="3"/>
  <c r="H3" i="3"/>
  <c r="G4" i="3"/>
  <c r="G3" i="3"/>
  <c r="J4" i="1"/>
  <c r="O4" i="1" l="1"/>
  <c r="O3" i="1"/>
  <c r="N4" i="1"/>
  <c r="N3" i="1"/>
  <c r="M4" i="1"/>
  <c r="M3" i="1"/>
  <c r="L4" i="1"/>
  <c r="L3" i="1"/>
  <c r="K4" i="1"/>
  <c r="K3" i="1"/>
  <c r="J3" i="1"/>
  <c r="I4" i="1"/>
  <c r="I3" i="1"/>
  <c r="K3" i="2" l="1"/>
  <c r="J3" i="2"/>
  <c r="K2" i="2" l="1"/>
  <c r="J2" i="2"/>
  <c r="G66" i="1" l="1"/>
</calcChain>
</file>

<file path=xl/sharedStrings.xml><?xml version="1.0" encoding="utf-8"?>
<sst xmlns="http://schemas.openxmlformats.org/spreadsheetml/2006/main" count="613" uniqueCount="93">
  <si>
    <t>Bạn đang là sinh viên khóa mấy ?</t>
  </si>
  <si>
    <t>Giới tính</t>
  </si>
  <si>
    <t>Hiện tại bạn đang sinh sống ở đâu ?</t>
  </si>
  <si>
    <t>Hiện tại bạn đang sinh sống, làm việc tại khu vực nào ?</t>
  </si>
  <si>
    <t xml:space="preserve">Ngành học hiện tại của bạn là ? </t>
  </si>
  <si>
    <t>K15</t>
  </si>
  <si>
    <t>Nam</t>
  </si>
  <si>
    <t>Hà Nội</t>
  </si>
  <si>
    <t>Nông thôn</t>
  </si>
  <si>
    <t>Công nghệ thông tin</t>
  </si>
  <si>
    <t>Lạng Sơn</t>
  </si>
  <si>
    <t>Thành phố</t>
  </si>
  <si>
    <t>K13</t>
  </si>
  <si>
    <t>Nữ</t>
  </si>
  <si>
    <t>Ngôn ngữ Nhật</t>
  </si>
  <si>
    <t>K17</t>
  </si>
  <si>
    <t>Hà Nam</t>
  </si>
  <si>
    <t>K16</t>
  </si>
  <si>
    <t>Nam Định</t>
  </si>
  <si>
    <t>Ngôn ngữ Anh</t>
  </si>
  <si>
    <t>Bắc Giang</t>
  </si>
  <si>
    <t>K14</t>
  </si>
  <si>
    <t>Ninh Bình</t>
  </si>
  <si>
    <t>Quản trị kinh doanh</t>
  </si>
  <si>
    <t>Bắc Ninh</t>
  </si>
  <si>
    <t>Ngôn ngữ Hàn</t>
  </si>
  <si>
    <t>Nghệ An</t>
  </si>
  <si>
    <t>Thanh Hóa</t>
  </si>
  <si>
    <t>Điện Biên</t>
  </si>
  <si>
    <t>Thái Nguyên</t>
  </si>
  <si>
    <t>Thái Bình</t>
  </si>
  <si>
    <t>An Giang</t>
  </si>
  <si>
    <t>Phú Thọ</t>
  </si>
  <si>
    <t>Yên Bái</t>
  </si>
  <si>
    <t>Sơn La</t>
  </si>
  <si>
    <t>Hải Dương</t>
  </si>
  <si>
    <t>Hà Giang</t>
  </si>
  <si>
    <t>Hà Tĩnh</t>
  </si>
  <si>
    <t>HCM</t>
  </si>
  <si>
    <t>Quảng Ninh</t>
  </si>
  <si>
    <t>Thời gian trung bình cho mỗi buổi tập của bạn là bao nhiêu ? (phút)</t>
  </si>
  <si>
    <t>Trung bình bạn tập bao nhiêu buổi / tuần ?(buổi)</t>
  </si>
  <si>
    <t>Trung bình</t>
  </si>
  <si>
    <t>Độ lệch chuẩn mẫu</t>
  </si>
  <si>
    <t>Parameter</t>
  </si>
  <si>
    <t>Thời gian tập/tuần(buổi)</t>
  </si>
  <si>
    <t>Thời gian tập/buổi(phút)</t>
  </si>
  <si>
    <t>Average</t>
  </si>
  <si>
    <t>Sample standard deviation</t>
  </si>
  <si>
    <t>Q1</t>
  </si>
  <si>
    <t>Q3</t>
  </si>
  <si>
    <t>Median</t>
  </si>
  <si>
    <t>Min</t>
  </si>
  <si>
    <t>Max</t>
  </si>
  <si>
    <t>Tổng</t>
  </si>
  <si>
    <t>Công nghệ tin thông tin</t>
  </si>
  <si>
    <t>Ngôn ngữ</t>
  </si>
  <si>
    <t>Kinh tế</t>
  </si>
  <si>
    <t>Số buổi</t>
  </si>
  <si>
    <t>số phút</t>
  </si>
  <si>
    <t>Ngành</t>
  </si>
  <si>
    <t>&gt;Average(FPT)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</si>
  <si>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</si>
  <si>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</si>
  <si>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</si>
  <si>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</si>
  <si>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</si>
  <si>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</si>
  <si>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</si>
  <si>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</si>
  <si>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</si>
  <si>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</si>
  <si>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</si>
  <si>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</si>
  <si>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</si>
  <si>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</si>
  <si>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</si>
  <si>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</si>
  <si>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</si>
  <si>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</si>
  <si>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</si>
  <si>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</si>
  <si>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</si>
  <si>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</si>
  <si>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</si>
  <si>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</si>
  <si>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</si>
  <si>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B1 = 7.204</t>
  </si>
  <si>
    <t>se(B1) = 1.811</t>
  </si>
  <si>
    <t>B1= 7.13</t>
  </si>
  <si>
    <t>se(B1) = 1.83</t>
  </si>
  <si>
    <t>Thời gian trung bình cho mỗi buổi tập của bạn là bao nhiêu ? (phútThời gian trung bình cho mỗi buổi tập của bạn là bao nhiêu ? (h)</t>
  </si>
  <si>
    <t>Trung bình số giờ tập trong một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</si>
</sst>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0" borderId="0" xfId="0" applyFont="1" applyAlignment="1"/>
    <xf numFmtId="0" fontId="2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</a:t>
            </a:r>
            <a:r>
              <a:rPr lang="en-US" baseline="0"/>
              <a:t> lệ số buổi tập/tuần trung bình của sinh viên FPT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'Câu 2'!$I$2:$I$4</c:f>
              <c:strCache>
                <c:ptCount val="3"/>
                <c:pt idx="0">
                  <c:v>Nam</c:v>
                </c:pt>
                <c:pt idx="1">
                  <c:v>Nữ</c:v>
                </c:pt>
                <c:pt idx="2">
                  <c:v>Tổng</c:v>
                </c:pt>
              </c:strCache>
            </c:strRef>
          </c:cat>
          <c:val>
            <c:numRef>
              <c:f>'Câu 2'!$J$2:$J$4</c:f>
              <c:numCache>
                <c:formatCode>General</c:formatCode>
                <c:ptCount val="3"/>
                <c:pt idx="0">
                  <c:v>4.166666666666667</c:v>
                </c:pt>
                <c:pt idx="1">
                  <c:v>3.3181818181818183</c:v>
                </c:pt>
                <c:pt idx="2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9-4E91-98BE-41E4B08028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9706927"/>
        <c:axId val="1391721631"/>
      </c:barChart>
      <c:catAx>
        <c:axId val="13097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1721631"/>
        <c:crosses val="autoZero"/>
        <c:auto val="1"/>
        <c:lblAlgn val="ctr"/>
        <c:lblOffset val="100"/>
        <c:noMultiLvlLbl val="0"/>
      </c:catAx>
      <c:valAx>
        <c:axId val="13917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097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'Câu 2'!$I$2:$I$3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'Câu 2'!$J$2:$J$3</c:f>
              <c:numCache>
                <c:formatCode>General</c:formatCode>
                <c:ptCount val="2"/>
                <c:pt idx="0">
                  <c:v>4.166666666666667</c:v>
                </c:pt>
                <c:pt idx="1">
                  <c:v>3.3181818181818183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6-4672-8FD8-23686FE04D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'Câu 2'!$I$2:$I$3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'Câu 2'!$K$2:$K$3</c:f>
              <c:numCache>
                <c:formatCode>General</c:formatCode>
                <c:ptCount val="2"/>
                <c:pt idx="0">
                  <c:v>1.666260113015865</c:v>
                </c:pt>
                <c:pt idx="1">
                  <c:v>1.7011582507043237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6-4672-8FD8-23686FE04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11951"/>
        <c:axId val="86618335"/>
      </c:barChart>
      <c:catAx>
        <c:axId val="855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6618335"/>
        <c:crosses val="autoZero"/>
        <c:auto val="1"/>
        <c:lblAlgn val="ctr"/>
        <c:lblOffset val="100"/>
        <c:noMultiLvlLbl val="0"/>
      </c:catAx>
      <c:valAx>
        <c:axId val="866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551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Trung</a:t>
            </a:r>
            <a:r>
              <a:rPr lang="en-US" baseline="0"/>
              <a:t> bình thời gian tập của sinh viên các ngành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'Câu 1'!$F$3:$F$5</c:f>
              <c:strCache>
                <c:ptCount val="3"/>
                <c:pt idx="0">
                  <c:v>Công nghệ tin thông tin</c:v>
                </c:pt>
                <c:pt idx="1">
                  <c:v>Ngôn ngữ</c:v>
                </c:pt>
                <c:pt idx="2">
                  <c:v>Kinh tế</c:v>
                </c:pt>
              </c:strCache>
            </c:strRef>
          </c:cat>
          <c:val>
            <c:numRef>
              <c:f>'Câu 1'!$G$3:$G$5</c:f>
              <c:numCache>
                <c:formatCode>General</c:formatCode>
                <c:ptCount val="3"/>
                <c:pt idx="0">
                  <c:v>4.1578947368421053</c:v>
                </c:pt>
                <c:pt idx="1">
                  <c:v>3.96875</c:v>
                </c:pt>
                <c:pt idx="2">
                  <c:v>3.2307692307692308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8-4784-9DFF-2D6D70EE3A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'Câu 1'!$F$3:$F$5</c:f>
              <c:strCache>
                <c:ptCount val="3"/>
                <c:pt idx="0">
                  <c:v>Công nghệ tin thông tin</c:v>
                </c:pt>
                <c:pt idx="1">
                  <c:v>Ngôn ngữ</c:v>
                </c:pt>
                <c:pt idx="2">
                  <c:v>Kinh tế</c:v>
                </c:pt>
              </c:strCache>
            </c:strRef>
          </c:cat>
          <c:val>
            <c:numRef>
              <c:f>'Câu 1'!$H$3:$H$5</c:f>
              <c:numCache>
                <c:formatCode>General</c:formatCode>
                <c:ptCount val="3"/>
                <c:pt idx="0">
                  <c:v>59.210526315789473</c:v>
                </c:pt>
                <c:pt idx="1">
                  <c:v>52.75</c:v>
                </c:pt>
                <c:pt idx="2">
                  <c:v>45.615384615384613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8-4784-9DFF-2D6D70EE3A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7554895"/>
        <c:axId val="1391691679"/>
      </c:barChart>
      <c:catAx>
        <c:axId val="14975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1691679"/>
        <c:crosses val="autoZero"/>
        <c:auto val="1"/>
        <c:lblAlgn val="ctr"/>
        <c:lblOffset val="100"/>
        <c:noMultiLvlLbl val="0"/>
      </c:catAx>
      <c:valAx>
        <c:axId val="13916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975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800" b="0" i="0" baseline="0">
                <a:effectLst/>
              </a:rPr>
              <a:t> Thời gian tập thể dục trung bình (giờ) của nam và nữa trong một tuần</a:t>
            </a:r>
            <a:endParaRPr lang="vi-VN">
              <a:effectLst/>
            </a:endParaRPr>
          </a:p>
        </c:rich>
      </c:tx>
      <c:layout>
        <c:manualLayout>
          <c:xMode val="edge"/>
          <c:yMode val="edge"/>
          <c:x val="0.14090235690235689"/>
          <c:y val="4.3290043290043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8.2639107611548551E-2"/>
          <c:y val="0.1763888888888889"/>
          <c:w val="0.89513867016622917"/>
          <c:h val="0.62812736949547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'Câu 3'!$H$3</c:f>
              <c:strCache>
                <c:ptCount val="1"/>
                <c:pt idx="0">
                  <c:v>Trung bình số giờ tập trong một tuần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3'!$G$4:$G$5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'Câu 3'!$H$4:$H$5</c:f>
              <c:numCache>
                <c:formatCode>General</c:formatCode>
                <c:ptCount val="2"/>
                <c:pt idx="0">
                  <c:v>4.3404761904761902</c:v>
                </c:pt>
                <c:pt idx="1">
                  <c:v>2.7219696969696972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2-4AB5-AAC3-4C78D0B3916E}"/>
            </c:ext>
          </c:extLst>
        </c:ser>
        <c:ser>
          <c:idx val="1"/>
          <c:order val="1"/>
          <c:tx>
            <c:strRef>
              <c:f>'Câu 3'!$I$3</c:f>
              <c:strCache>
                <c:ptCount val="1"/>
                <c:pt idx="0">
                  <c:v>Độ lệch chuẩn mẫu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3'!$G$4:$G$5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'Câu 3'!$I$4:$I$5</c:f>
              <c:numCache>
                <c:formatCode>General</c:formatCode>
                <c:ptCount val="2"/>
                <c:pt idx="0">
                  <c:v>3.1751344696726296</c:v>
                </c:pt>
                <c:pt idx="1">
                  <c:v>1.8513500462492209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2-4AB5-AAC3-4C78D0B3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22184"/>
        <c:axId val="488520216"/>
      </c:barChart>
      <c:catAx>
        <c:axId val="4885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8520216"/>
        <c:crosses val="autoZero"/>
        <c:auto val="1"/>
        <c:lblAlgn val="ctr"/>
        <c:lblOffset val="100"/>
        <c:noMultiLvlLbl val="0"/>
      </c:catAx>
      <c:valAx>
        <c:axId val="4885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852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697222222222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'Câu 4'!$B$1</c:f>
              <c:strCache>
                <c:ptCount val="1"/>
                <c:pt idx="0">
                  <c:v>Thời gian trung bình cho mỗi buổi tập của bạn là bao nhiêu ? (phút)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'Câu 4'!$A$2:$A$65</c:f>
              <c:numCache>
                <c:formatCode>General</c:formatCode>
                <c:ptCount val="6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7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7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6</c:v>
                </c:pt>
                <c:pt idx="63">
                  <c:v>3</c:v>
                </c:pt>
              </c:numCache>
            </c:numRef>
          </c:xVal>
          <c:yVal>
            <c:numRef>
              <c:f>'Câu 4'!$B$2:$B$65</c:f>
              <c:numCache>
                <c:formatCode>General</c:formatCode>
                <c:ptCount val="64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30</c:v>
                </c:pt>
                <c:pt idx="5">
                  <c:v>30</c:v>
                </c:pt>
                <c:pt idx="6">
                  <c:v>130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20</c:v>
                </c:pt>
                <c:pt idx="12">
                  <c:v>60</c:v>
                </c:pt>
                <c:pt idx="13">
                  <c:v>60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60</c:v>
                </c:pt>
                <c:pt idx="18">
                  <c:v>60</c:v>
                </c:pt>
                <c:pt idx="19">
                  <c:v>90</c:v>
                </c:pt>
                <c:pt idx="20">
                  <c:v>60</c:v>
                </c:pt>
                <c:pt idx="21">
                  <c:v>120</c:v>
                </c:pt>
                <c:pt idx="22">
                  <c:v>60</c:v>
                </c:pt>
                <c:pt idx="23">
                  <c:v>60</c:v>
                </c:pt>
                <c:pt idx="24">
                  <c:v>90</c:v>
                </c:pt>
                <c:pt idx="25">
                  <c:v>30</c:v>
                </c:pt>
                <c:pt idx="26">
                  <c:v>60</c:v>
                </c:pt>
                <c:pt idx="27">
                  <c:v>30</c:v>
                </c:pt>
                <c:pt idx="28">
                  <c:v>60</c:v>
                </c:pt>
                <c:pt idx="29">
                  <c:v>60</c:v>
                </c:pt>
                <c:pt idx="30">
                  <c:v>30</c:v>
                </c:pt>
                <c:pt idx="31">
                  <c:v>60</c:v>
                </c:pt>
                <c:pt idx="32">
                  <c:v>25</c:v>
                </c:pt>
                <c:pt idx="33">
                  <c:v>60</c:v>
                </c:pt>
                <c:pt idx="34">
                  <c:v>90</c:v>
                </c:pt>
                <c:pt idx="35">
                  <c:v>60</c:v>
                </c:pt>
                <c:pt idx="36">
                  <c:v>60</c:v>
                </c:pt>
                <c:pt idx="37">
                  <c:v>13</c:v>
                </c:pt>
                <c:pt idx="38">
                  <c:v>60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60</c:v>
                </c:pt>
                <c:pt idx="43">
                  <c:v>30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90</c:v>
                </c:pt>
                <c:pt idx="52">
                  <c:v>120</c:v>
                </c:pt>
                <c:pt idx="53">
                  <c:v>30</c:v>
                </c:pt>
                <c:pt idx="54">
                  <c:v>20</c:v>
                </c:pt>
                <c:pt idx="55">
                  <c:v>23</c:v>
                </c:pt>
                <c:pt idx="56">
                  <c:v>25</c:v>
                </c:pt>
                <c:pt idx="57">
                  <c:v>17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18</c:v>
                </c:pt>
                <c:pt idx="62">
                  <c:v>60</c:v>
                </c:pt>
                <c:pt idx="6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6-4844-B047-894FEDA5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85183"/>
        <c:axId val="1750282063"/>
      </c:scatterChart>
      <c:valAx>
        <c:axId val="171068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50282063"/>
        <c:crosses val="autoZero"/>
        <c:crossBetween val="midCat"/>
      </c:valAx>
      <c:valAx>
        <c:axId val="17502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1068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102870</xdr:rowOff>
    </xdr:from>
    <xdr:to>
      <xdr:col>13</xdr:col>
      <xdr:colOff>510540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46509-535E-41F0-A790-6B4FBDAC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137160</xdr:colOff>
      <xdr:row>6</xdr:row>
      <xdr:rowOff>140970</xdr:rowOff>
    </xdr:from>
    <xdr:to>
      <xdr:col>22</xdr:col>
      <xdr:colOff>441960</xdr:colOff>
      <xdr:row>23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30C16-1CDD-48AE-BC1E-D75D29F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7</xdr:row>
      <xdr:rowOff>49530</xdr:rowOff>
    </xdr:from>
    <xdr:to>
      <xdr:col>10</xdr:col>
      <xdr:colOff>129540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FA02F-734E-4E11-BE42-B3481CCA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8</xdr:row>
      <xdr:rowOff>104775</xdr:rowOff>
    </xdr:from>
    <xdr:to>
      <xdr:col>10</xdr:col>
      <xdr:colOff>457200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F37B2-26A9-4100-9556-B598A2E0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26</xdr:row>
      <xdr:rowOff>102870</xdr:rowOff>
    </xdr:from>
    <xdr:to>
      <xdr:col>11</xdr:col>
      <xdr:colOff>60960</xdr:colOff>
      <xdr:row>42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20923-4B20-41A3-BC40-30B901AB7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8538B-8D68-4B9A-B99F-846027F37DBA}" name="Table1" displayName="Table1" ref="A1:G66" totalsRowCount="1" headerRowDxfId="15" dataDxfId="14">
  <autoFilter ref="A1:G65" xr:uid="{1E4C3335-3356-4B39-ADAA-8607A3D0D6B1}"/>
  <sortState xmlns:xlrd2="http://schemas.microsoft.com/office/spreadsheetml/2017/richdata2" ref="A2:G65">
    <sortCondition ref="E1"/>
  </sortState>
  <tableColumns count="7">
    <tableColumn id="1" xr3:uid="{FAC81975-825F-4914-80F5-F53699A40A7F}" name="Bạn đang là sinh viên khóa mấy ?" dataDxfId="13" totalsRowDxfId="12"/>
    <tableColumn id="2" xr3:uid="{FE06AF7E-7E3A-49C7-B68A-D7BC10233142}" name="Giới tính" dataDxfId="11" totalsRowDxfId="10"/>
    <tableColumn id="3" xr3:uid="{6C995479-0F50-44D3-8813-3DCDFCEAA81D}" name="Hiện tại bạn đang sinh sống ở đâu ?" dataDxfId="9" totalsRowDxfId="8"/>
    <tableColumn id="4" xr3:uid="{E32EB36F-74FB-48CB-98BB-0443D1085D40}" name="Hiện tại bạn đang sinh sống, làm việc tại khu vực nào ?" dataDxfId="7" totalsRowDxfId="6"/>
    <tableColumn id="5" xr3:uid="{E998F372-811F-4979-B4EE-6984B29B69C1}" name="Ngành học hiện tại của bạn là ? " dataDxfId="5" totalsRowDxfId="4"/>
    <tableColumn id="6" xr3:uid="{13AE4DA7-4B9B-453B-A9AC-88612A0175F9}" name="Trung bình bạn tập bao nhiêu buổi / tuần ?(buổi)" dataDxfId="3" totalsRowDxfId="2"/>
    <tableColumn id="7" xr3:uid="{8B8044D0-BB00-46CC-9475-80E4DF7902E9}" name="Thời gian trung bình cho mỗi buổi tập của bạn là bao nhiêu ? (phút)" totalsRowFunction="custom" dataDxfId="1" totalsRowDxfId="0">
      <totalsRowFormula>AVERAGE(G2,G65)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8"/>
  <sheetViews>
    <sheetView topLeftCell="B1" zoomScaleNormal="100" workbookViewId="0">
      <pane ySplit="1" topLeftCell="A44" activePane="bottomLeft" state="frozen"/>
      <selection pane="bottomLeft" activeCell="F1" sqref="F1:G1048576"/>
    </sheetView>
  </sheetViews>
  <sheetFormatPr defaultColWidth="14.42578125" defaultRowHeight="15.75" customHeight="1" x14ac:dyDescent="0.2"/>
  <cols>
    <col min="1" max="1" width="20.140625" customWidth="1"/>
    <col min="2" max="2" width="12.7109375" customWidth="1"/>
    <col min="3" max="3" width="18.5703125" customWidth="1"/>
    <col min="4" max="4" width="17.5703125" customWidth="1"/>
    <col min="5" max="5" width="20.28515625" customWidth="1"/>
    <col min="6" max="6" width="27.28515625" customWidth="1"/>
    <col min="7" max="7" width="33.42578125" customWidth="1"/>
    <col min="8" max="8" width="30.28515625" customWidth="1"/>
    <col min="9" max="9" width="21.5703125" customWidth="1"/>
    <col min="10" max="10" width="24.7109375" customWidth="1"/>
    <col min="11" max="11" width="7.7109375" customWidth="1"/>
    <col min="12" max="12" width="9.7109375" customWidth="1"/>
    <col min="13" max="13" width="7.5703125" customWidth="1"/>
    <col min="14" max="14" width="6.28515625" customWidth="1"/>
    <col min="15" max="15" width="7.85546875" customWidth="1"/>
    <col min="16" max="16" width="9" customWidth="1"/>
  </cols>
  <sheetData>
    <row r="1" spans="1:1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</v>
      </c>
      <c r="G1" s="1" t="s">
        <v>40</v>
      </c>
    </row>
    <row r="2" spans="1:15" ht="12.75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>
        <v>6</v>
      </c>
      <c r="G2" s="1">
        <v>60</v>
      </c>
      <c r="H2" t="s">
        <v>44</v>
      </c>
      <c r="I2" t="s">
        <v>47</v>
      </c>
      <c r="J2" s="6" t="s">
        <v>48</v>
      </c>
      <c r="K2" s="6" t="s">
        <v>49</v>
      </c>
      <c r="L2" s="6" t="s">
        <v>51</v>
      </c>
      <c r="M2" t="s">
        <v>50</v>
      </c>
      <c r="N2" t="s">
        <v>52</v>
      </c>
      <c r="O2" t="s">
        <v>53</v>
      </c>
    </row>
    <row r="3" spans="1:15" ht="12.75" x14ac:dyDescent="0.2">
      <c r="A3" s="1" t="s">
        <v>5</v>
      </c>
      <c r="B3" s="1" t="s">
        <v>6</v>
      </c>
      <c r="C3" s="1" t="s">
        <v>10</v>
      </c>
      <c r="D3" s="1" t="s">
        <v>11</v>
      </c>
      <c r="E3" s="1" t="s">
        <v>9</v>
      </c>
      <c r="F3" s="1">
        <v>5</v>
      </c>
      <c r="G3" s="1">
        <v>60</v>
      </c>
      <c r="H3" t="s">
        <v>45</v>
      </c>
      <c r="I3">
        <f>AVERAGE(F2:F65)</f>
        <v>3.875</v>
      </c>
      <c r="J3">
        <f>_xlfn.STDEV.S(F2:F65)</f>
        <v>1.7136242109949125</v>
      </c>
      <c r="K3">
        <f>QUARTILE(F2:F65,1)</f>
        <v>3</v>
      </c>
      <c r="L3">
        <f>QUARTILE(F2:F65,2)</f>
        <v>4</v>
      </c>
      <c r="M3">
        <f>QUARTILE(F2:F65,3)</f>
        <v>5</v>
      </c>
      <c r="N3">
        <f>MIN(F2:F65)</f>
        <v>1</v>
      </c>
      <c r="O3">
        <f>MAX(F2:F65)</f>
        <v>7</v>
      </c>
    </row>
    <row r="4" spans="1:15" ht="12.75" x14ac:dyDescent="0.2">
      <c r="A4" s="1" t="s">
        <v>5</v>
      </c>
      <c r="B4" s="1" t="s">
        <v>6</v>
      </c>
      <c r="C4" s="1" t="s">
        <v>7</v>
      </c>
      <c r="D4" s="1" t="s">
        <v>11</v>
      </c>
      <c r="E4" s="1" t="s">
        <v>9</v>
      </c>
      <c r="F4" s="1">
        <v>3</v>
      </c>
      <c r="G4" s="1">
        <v>30</v>
      </c>
      <c r="H4" t="s">
        <v>46</v>
      </c>
      <c r="I4">
        <f>AVERAGE(G2:G65)</f>
        <v>53.21875</v>
      </c>
      <c r="J4">
        <f>_xlfn.STDEV.S(G2:G65)</f>
        <v>27.378284031471669</v>
      </c>
      <c r="K4">
        <f>QUARTILE(G2:G65,1)</f>
        <v>30</v>
      </c>
      <c r="L4">
        <f>QUARTILE(G2:G65,2)</f>
        <v>60</v>
      </c>
      <c r="M4">
        <f>QUARTILE(G2:G65,3)</f>
        <v>60</v>
      </c>
      <c r="N4">
        <f>MIN(G2:G65)</f>
        <v>10</v>
      </c>
      <c r="O4">
        <f>MAX(G2:G65)</f>
        <v>130</v>
      </c>
    </row>
    <row r="5" spans="1:15" ht="12.75" x14ac:dyDescent="0.2">
      <c r="A5" s="1" t="s">
        <v>17</v>
      </c>
      <c r="B5" s="1" t="s">
        <v>6</v>
      </c>
      <c r="C5" s="1" t="s">
        <v>20</v>
      </c>
      <c r="D5" s="1" t="s">
        <v>11</v>
      </c>
      <c r="E5" s="1" t="s">
        <v>9</v>
      </c>
      <c r="F5" s="1">
        <v>6</v>
      </c>
      <c r="G5" s="1">
        <v>60</v>
      </c>
    </row>
    <row r="6" spans="1:15" ht="12.75" x14ac:dyDescent="0.2">
      <c r="A6" s="1" t="s">
        <v>21</v>
      </c>
      <c r="B6" s="1" t="s">
        <v>6</v>
      </c>
      <c r="C6" s="1" t="s">
        <v>16</v>
      </c>
      <c r="D6" s="1" t="s">
        <v>11</v>
      </c>
      <c r="E6" s="1" t="s">
        <v>9</v>
      </c>
      <c r="F6" s="1">
        <v>4</v>
      </c>
      <c r="G6" s="1">
        <v>30</v>
      </c>
    </row>
    <row r="7" spans="1:15" ht="12.75" x14ac:dyDescent="0.2">
      <c r="A7" s="1" t="s">
        <v>5</v>
      </c>
      <c r="B7" s="1" t="s">
        <v>6</v>
      </c>
      <c r="C7" s="1" t="s">
        <v>28</v>
      </c>
      <c r="D7" s="1" t="s">
        <v>8</v>
      </c>
      <c r="E7" s="1" t="s">
        <v>9</v>
      </c>
      <c r="F7" s="1">
        <v>2</v>
      </c>
      <c r="G7" s="1">
        <v>30</v>
      </c>
    </row>
    <row r="8" spans="1:15" ht="12.75" x14ac:dyDescent="0.2">
      <c r="A8" s="1" t="s">
        <v>5</v>
      </c>
      <c r="B8" s="1" t="s">
        <v>6</v>
      </c>
      <c r="C8" s="1" t="s">
        <v>29</v>
      </c>
      <c r="D8" s="1" t="s">
        <v>11</v>
      </c>
      <c r="E8" s="1" t="s">
        <v>9</v>
      </c>
      <c r="F8" s="1">
        <v>5</v>
      </c>
      <c r="G8" s="1">
        <v>130</v>
      </c>
    </row>
    <row r="9" spans="1:15" ht="12.75" x14ac:dyDescent="0.2">
      <c r="A9" s="1" t="s">
        <v>5</v>
      </c>
      <c r="B9" s="1" t="s">
        <v>6</v>
      </c>
      <c r="C9" s="1" t="s">
        <v>29</v>
      </c>
      <c r="D9" s="1" t="s">
        <v>11</v>
      </c>
      <c r="E9" s="1" t="s">
        <v>9</v>
      </c>
      <c r="F9" s="1">
        <v>6</v>
      </c>
      <c r="G9" s="1">
        <v>90</v>
      </c>
    </row>
    <row r="10" spans="1:15" ht="12.75" x14ac:dyDescent="0.2">
      <c r="A10" s="1" t="s">
        <v>15</v>
      </c>
      <c r="B10" s="1" t="s">
        <v>6</v>
      </c>
      <c r="C10" s="1" t="s">
        <v>33</v>
      </c>
      <c r="D10" s="1" t="s">
        <v>8</v>
      </c>
      <c r="E10" s="1" t="s">
        <v>9</v>
      </c>
      <c r="F10" s="1">
        <v>4</v>
      </c>
      <c r="G10" s="1">
        <v>60</v>
      </c>
    </row>
    <row r="11" spans="1:15" ht="12.75" x14ac:dyDescent="0.2">
      <c r="A11" s="1" t="s">
        <v>15</v>
      </c>
      <c r="B11" s="1" t="s">
        <v>6</v>
      </c>
      <c r="C11" s="1" t="s">
        <v>34</v>
      </c>
      <c r="D11" s="1" t="s">
        <v>11</v>
      </c>
      <c r="E11" s="1" t="s">
        <v>9</v>
      </c>
      <c r="F11" s="1">
        <v>3</v>
      </c>
      <c r="G11" s="1">
        <v>30</v>
      </c>
    </row>
    <row r="12" spans="1:15" ht="12.75" x14ac:dyDescent="0.2">
      <c r="A12" s="1" t="s">
        <v>17</v>
      </c>
      <c r="B12" s="1" t="s">
        <v>6</v>
      </c>
      <c r="C12" s="1" t="s">
        <v>29</v>
      </c>
      <c r="D12" s="1" t="s">
        <v>11</v>
      </c>
      <c r="E12" s="1" t="s">
        <v>9</v>
      </c>
      <c r="F12" s="1">
        <v>4</v>
      </c>
      <c r="G12" s="1">
        <v>15</v>
      </c>
    </row>
    <row r="13" spans="1:15" ht="12.75" x14ac:dyDescent="0.2">
      <c r="A13" s="1" t="s">
        <v>5</v>
      </c>
      <c r="B13" s="1" t="s">
        <v>6</v>
      </c>
      <c r="C13" s="1" t="s">
        <v>29</v>
      </c>
      <c r="D13" s="1" t="s">
        <v>8</v>
      </c>
      <c r="E13" s="1" t="s">
        <v>9</v>
      </c>
      <c r="F13" s="1">
        <v>3</v>
      </c>
      <c r="G13" s="1">
        <v>20</v>
      </c>
      <c r="K13" s="6"/>
      <c r="L13" s="6"/>
      <c r="M13" s="6"/>
    </row>
    <row r="14" spans="1:15" ht="12.75" x14ac:dyDescent="0.2">
      <c r="A14" s="1" t="s">
        <v>15</v>
      </c>
      <c r="B14" s="1" t="s">
        <v>6</v>
      </c>
      <c r="C14" s="1" t="s">
        <v>34</v>
      </c>
      <c r="D14" s="1" t="s">
        <v>11</v>
      </c>
      <c r="E14" s="1" t="s">
        <v>9</v>
      </c>
      <c r="F14" s="1">
        <v>5</v>
      </c>
      <c r="G14" s="1">
        <v>60</v>
      </c>
    </row>
    <row r="15" spans="1:15" ht="12.75" x14ac:dyDescent="0.2">
      <c r="A15" s="1" t="s">
        <v>21</v>
      </c>
      <c r="B15" s="1" t="s">
        <v>6</v>
      </c>
      <c r="C15" s="1" t="s">
        <v>38</v>
      </c>
      <c r="D15" s="1" t="s">
        <v>11</v>
      </c>
      <c r="E15" s="1" t="s">
        <v>9</v>
      </c>
      <c r="F15" s="1">
        <v>5</v>
      </c>
      <c r="G15" s="1">
        <v>60</v>
      </c>
    </row>
    <row r="16" spans="1:15" ht="12.75" x14ac:dyDescent="0.2">
      <c r="A16" s="1" t="s">
        <v>21</v>
      </c>
      <c r="B16" s="1" t="s">
        <v>6</v>
      </c>
      <c r="C16" s="1" t="s">
        <v>7</v>
      </c>
      <c r="D16" s="1" t="s">
        <v>11</v>
      </c>
      <c r="E16" s="1" t="s">
        <v>9</v>
      </c>
      <c r="F16" s="1">
        <v>4</v>
      </c>
      <c r="G16" s="1">
        <v>90</v>
      </c>
    </row>
    <row r="17" spans="1:7" ht="12.75" x14ac:dyDescent="0.2">
      <c r="A17" s="1" t="s">
        <v>17</v>
      </c>
      <c r="B17" s="1" t="s">
        <v>6</v>
      </c>
      <c r="C17" s="1" t="s">
        <v>39</v>
      </c>
      <c r="D17" s="1" t="s">
        <v>11</v>
      </c>
      <c r="E17" s="1" t="s">
        <v>9</v>
      </c>
      <c r="F17" s="1">
        <v>4</v>
      </c>
      <c r="G17" s="1">
        <v>90</v>
      </c>
    </row>
    <row r="18" spans="1:7" ht="12.75" x14ac:dyDescent="0.2">
      <c r="A18" s="1" t="s">
        <v>21</v>
      </c>
      <c r="B18" s="1" t="s">
        <v>6</v>
      </c>
      <c r="C18" s="1" t="s">
        <v>39</v>
      </c>
      <c r="D18" s="1" t="s">
        <v>8</v>
      </c>
      <c r="E18" s="1" t="s">
        <v>9</v>
      </c>
      <c r="F18" s="1">
        <v>5</v>
      </c>
      <c r="G18" s="1">
        <v>90</v>
      </c>
    </row>
    <row r="19" spans="1:7" ht="12.75" x14ac:dyDescent="0.2">
      <c r="A19" s="1" t="s">
        <v>15</v>
      </c>
      <c r="B19" s="1" t="s">
        <v>13</v>
      </c>
      <c r="C19" s="1" t="s">
        <v>10</v>
      </c>
      <c r="D19" s="1" t="s">
        <v>8</v>
      </c>
      <c r="E19" s="1" t="s">
        <v>9</v>
      </c>
      <c r="F19" s="1">
        <v>2</v>
      </c>
      <c r="G19" s="1">
        <v>60</v>
      </c>
    </row>
    <row r="20" spans="1:7" ht="12.75" x14ac:dyDescent="0.2">
      <c r="A20" s="1" t="s">
        <v>5</v>
      </c>
      <c r="B20" s="1" t="s">
        <v>13</v>
      </c>
      <c r="C20" s="1" t="s">
        <v>20</v>
      </c>
      <c r="D20" s="1" t="s">
        <v>8</v>
      </c>
      <c r="E20" s="1" t="s">
        <v>9</v>
      </c>
      <c r="F20" s="1">
        <v>3</v>
      </c>
      <c r="G20" s="1">
        <v>60</v>
      </c>
    </row>
    <row r="21" spans="1:7" ht="12.75" x14ac:dyDescent="0.2">
      <c r="A21" s="1" t="s">
        <v>17</v>
      </c>
      <c r="B21" s="1" t="s">
        <v>6</v>
      </c>
      <c r="C21" s="1" t="s">
        <v>18</v>
      </c>
      <c r="D21" s="1" t="s">
        <v>11</v>
      </c>
      <c r="E21" s="1" t="s">
        <v>19</v>
      </c>
      <c r="F21" s="1">
        <v>6</v>
      </c>
      <c r="G21" s="1">
        <v>90</v>
      </c>
    </row>
    <row r="22" spans="1:7" ht="12.75" x14ac:dyDescent="0.2">
      <c r="A22" s="1" t="s">
        <v>12</v>
      </c>
      <c r="B22" s="1" t="s">
        <v>6</v>
      </c>
      <c r="C22" s="1" t="s">
        <v>26</v>
      </c>
      <c r="D22" s="1" t="s">
        <v>11</v>
      </c>
      <c r="E22" s="1" t="s">
        <v>19</v>
      </c>
      <c r="F22" s="1">
        <v>3</v>
      </c>
      <c r="G22" s="1">
        <v>60</v>
      </c>
    </row>
    <row r="23" spans="1:7" ht="12.75" x14ac:dyDescent="0.2">
      <c r="A23" s="1" t="s">
        <v>5</v>
      </c>
      <c r="B23" s="1" t="s">
        <v>6</v>
      </c>
      <c r="C23" s="1" t="s">
        <v>27</v>
      </c>
      <c r="D23" s="1" t="s">
        <v>11</v>
      </c>
      <c r="E23" s="1" t="s">
        <v>19</v>
      </c>
      <c r="F23" s="1">
        <v>7</v>
      </c>
      <c r="G23" s="1">
        <v>120</v>
      </c>
    </row>
    <row r="24" spans="1:7" ht="12.75" x14ac:dyDescent="0.2">
      <c r="A24" s="1" t="s">
        <v>15</v>
      </c>
      <c r="B24" s="1" t="s">
        <v>6</v>
      </c>
      <c r="C24" s="1" t="s">
        <v>29</v>
      </c>
      <c r="D24" s="1" t="s">
        <v>11</v>
      </c>
      <c r="E24" s="1" t="s">
        <v>19</v>
      </c>
      <c r="F24" s="1">
        <v>6</v>
      </c>
      <c r="G24" s="1">
        <v>60</v>
      </c>
    </row>
    <row r="25" spans="1:7" ht="12.75" x14ac:dyDescent="0.2">
      <c r="A25" s="1" t="s">
        <v>15</v>
      </c>
      <c r="B25" s="1" t="s">
        <v>6</v>
      </c>
      <c r="C25" s="1" t="s">
        <v>31</v>
      </c>
      <c r="D25" s="1" t="s">
        <v>11</v>
      </c>
      <c r="E25" s="1" t="s">
        <v>19</v>
      </c>
      <c r="F25" s="1">
        <v>4</v>
      </c>
      <c r="G25" s="1">
        <v>60</v>
      </c>
    </row>
    <row r="26" spans="1:7" ht="12.75" x14ac:dyDescent="0.2">
      <c r="A26" s="1" t="s">
        <v>5</v>
      </c>
      <c r="B26" s="1" t="s">
        <v>6</v>
      </c>
      <c r="C26" s="1" t="s">
        <v>32</v>
      </c>
      <c r="D26" s="1" t="s">
        <v>11</v>
      </c>
      <c r="E26" s="1" t="s">
        <v>19</v>
      </c>
      <c r="F26" s="1">
        <v>5</v>
      </c>
      <c r="G26" s="1">
        <v>90</v>
      </c>
    </row>
    <row r="27" spans="1:7" ht="12.75" x14ac:dyDescent="0.2">
      <c r="A27" s="1" t="s">
        <v>21</v>
      </c>
      <c r="B27" s="1" t="s">
        <v>6</v>
      </c>
      <c r="C27" s="1" t="s">
        <v>35</v>
      </c>
      <c r="D27" s="1" t="s">
        <v>11</v>
      </c>
      <c r="E27" s="1" t="s">
        <v>19</v>
      </c>
      <c r="F27" s="1">
        <v>1</v>
      </c>
      <c r="G27" s="1">
        <v>30</v>
      </c>
    </row>
    <row r="28" spans="1:7" ht="12.75" x14ac:dyDescent="0.2">
      <c r="A28" s="1" t="s">
        <v>17</v>
      </c>
      <c r="B28" s="1" t="s">
        <v>6</v>
      </c>
      <c r="C28" s="1" t="s">
        <v>16</v>
      </c>
      <c r="D28" s="1" t="s">
        <v>11</v>
      </c>
      <c r="E28" s="1" t="s">
        <v>19</v>
      </c>
      <c r="F28" s="1">
        <v>7</v>
      </c>
      <c r="G28" s="1">
        <v>60</v>
      </c>
    </row>
    <row r="29" spans="1:7" ht="12.75" x14ac:dyDescent="0.2">
      <c r="A29" s="1" t="s">
        <v>21</v>
      </c>
      <c r="B29" s="1" t="s">
        <v>6</v>
      </c>
      <c r="C29" s="1" t="s">
        <v>20</v>
      </c>
      <c r="D29" s="1" t="s">
        <v>11</v>
      </c>
      <c r="E29" s="1" t="s">
        <v>19</v>
      </c>
      <c r="F29" s="1">
        <v>3</v>
      </c>
      <c r="G29" s="1">
        <v>30</v>
      </c>
    </row>
    <row r="30" spans="1:7" ht="12.75" x14ac:dyDescent="0.2">
      <c r="A30" s="1" t="s">
        <v>15</v>
      </c>
      <c r="B30" s="1" t="s">
        <v>13</v>
      </c>
      <c r="C30" s="1" t="s">
        <v>7</v>
      </c>
      <c r="D30" s="1" t="s">
        <v>11</v>
      </c>
      <c r="E30" s="1" t="s">
        <v>19</v>
      </c>
      <c r="F30" s="1">
        <v>3</v>
      </c>
      <c r="G30" s="1">
        <v>60</v>
      </c>
    </row>
    <row r="31" spans="1:7" ht="12.75" x14ac:dyDescent="0.2">
      <c r="A31" s="1" t="s">
        <v>15</v>
      </c>
      <c r="B31" s="1" t="s">
        <v>13</v>
      </c>
      <c r="C31" s="1" t="s">
        <v>33</v>
      </c>
      <c r="D31" s="1" t="s">
        <v>11</v>
      </c>
      <c r="E31" s="1" t="s">
        <v>19</v>
      </c>
      <c r="F31" s="1">
        <v>4</v>
      </c>
      <c r="G31" s="1">
        <v>60</v>
      </c>
    </row>
    <row r="32" spans="1:7" ht="12.75" x14ac:dyDescent="0.2">
      <c r="A32" s="1" t="s">
        <v>5</v>
      </c>
      <c r="B32" s="1" t="s">
        <v>13</v>
      </c>
      <c r="C32" s="1" t="s">
        <v>26</v>
      </c>
      <c r="D32" s="1" t="s">
        <v>11</v>
      </c>
      <c r="E32" s="1" t="s">
        <v>19</v>
      </c>
      <c r="F32" s="1">
        <v>7</v>
      </c>
      <c r="G32" s="1">
        <v>30</v>
      </c>
    </row>
    <row r="33" spans="1:7" ht="12.75" x14ac:dyDescent="0.2">
      <c r="A33" s="1" t="s">
        <v>5</v>
      </c>
      <c r="B33" s="1" t="s">
        <v>13</v>
      </c>
      <c r="C33" s="2" t="s">
        <v>27</v>
      </c>
      <c r="D33" s="1" t="s">
        <v>11</v>
      </c>
      <c r="E33" s="1" t="s">
        <v>19</v>
      </c>
      <c r="F33" s="1">
        <v>4</v>
      </c>
      <c r="G33" s="1">
        <v>60</v>
      </c>
    </row>
    <row r="34" spans="1:7" ht="12.75" x14ac:dyDescent="0.2">
      <c r="A34" s="1" t="s">
        <v>12</v>
      </c>
      <c r="B34" s="1" t="s">
        <v>6</v>
      </c>
      <c r="C34" s="1" t="s">
        <v>7</v>
      </c>
      <c r="D34" s="1" t="s">
        <v>11</v>
      </c>
      <c r="E34" s="1" t="s">
        <v>25</v>
      </c>
      <c r="F34" s="1">
        <v>1</v>
      </c>
      <c r="G34" s="1">
        <v>25</v>
      </c>
    </row>
    <row r="35" spans="1:7" ht="12.75" x14ac:dyDescent="0.2">
      <c r="A35" s="1" t="s">
        <v>15</v>
      </c>
      <c r="B35" s="1" t="s">
        <v>6</v>
      </c>
      <c r="C35" s="1" t="s">
        <v>10</v>
      </c>
      <c r="D35" s="1" t="s">
        <v>8</v>
      </c>
      <c r="E35" s="1" t="s">
        <v>25</v>
      </c>
      <c r="F35" s="1">
        <v>4</v>
      </c>
      <c r="G35" s="1">
        <v>60</v>
      </c>
    </row>
    <row r="36" spans="1:7" ht="12.75" x14ac:dyDescent="0.2">
      <c r="A36" s="1" t="s">
        <v>15</v>
      </c>
      <c r="B36" s="1" t="s">
        <v>6</v>
      </c>
      <c r="C36" s="1" t="s">
        <v>7</v>
      </c>
      <c r="D36" s="1" t="s">
        <v>8</v>
      </c>
      <c r="E36" s="1" t="s">
        <v>25</v>
      </c>
      <c r="F36" s="1">
        <v>5</v>
      </c>
      <c r="G36" s="1">
        <v>90</v>
      </c>
    </row>
    <row r="37" spans="1:7" ht="12.75" x14ac:dyDescent="0.2">
      <c r="A37" s="1" t="s">
        <v>12</v>
      </c>
      <c r="B37" s="1" t="s">
        <v>6</v>
      </c>
      <c r="C37" s="1" t="s">
        <v>32</v>
      </c>
      <c r="D37" s="1" t="s">
        <v>8</v>
      </c>
      <c r="E37" s="1" t="s">
        <v>25</v>
      </c>
      <c r="F37" s="1">
        <v>6</v>
      </c>
      <c r="G37" s="1">
        <v>60</v>
      </c>
    </row>
    <row r="38" spans="1:7" ht="12.75" x14ac:dyDescent="0.2">
      <c r="A38" s="1" t="s">
        <v>15</v>
      </c>
      <c r="B38" s="1" t="s">
        <v>13</v>
      </c>
      <c r="C38" s="1" t="s">
        <v>16</v>
      </c>
      <c r="D38" s="1" t="s">
        <v>11</v>
      </c>
      <c r="E38" s="1" t="s">
        <v>25</v>
      </c>
      <c r="F38" s="1">
        <v>5</v>
      </c>
      <c r="G38" s="1">
        <v>60</v>
      </c>
    </row>
    <row r="39" spans="1:7" ht="12.75" x14ac:dyDescent="0.2">
      <c r="A39" s="1" t="s">
        <v>21</v>
      </c>
      <c r="B39" s="1" t="s">
        <v>13</v>
      </c>
      <c r="C39" s="1" t="s">
        <v>34</v>
      </c>
      <c r="D39" s="1" t="s">
        <v>11</v>
      </c>
      <c r="E39" s="1" t="s">
        <v>25</v>
      </c>
      <c r="F39" s="1">
        <v>1</v>
      </c>
      <c r="G39" s="1">
        <v>13</v>
      </c>
    </row>
    <row r="40" spans="1:7" ht="12.75" x14ac:dyDescent="0.2">
      <c r="A40" s="1" t="s">
        <v>5</v>
      </c>
      <c r="B40" s="1" t="s">
        <v>13</v>
      </c>
      <c r="C40" s="1" t="s">
        <v>7</v>
      </c>
      <c r="D40" s="1" t="s">
        <v>8</v>
      </c>
      <c r="E40" s="1" t="s">
        <v>25</v>
      </c>
      <c r="F40" s="1">
        <v>4</v>
      </c>
      <c r="G40" s="1">
        <v>60</v>
      </c>
    </row>
    <row r="41" spans="1:7" ht="12.75" x14ac:dyDescent="0.2">
      <c r="A41" s="1" t="s">
        <v>15</v>
      </c>
      <c r="B41" s="1" t="s">
        <v>6</v>
      </c>
      <c r="C41" s="1" t="s">
        <v>16</v>
      </c>
      <c r="D41" s="1" t="s">
        <v>8</v>
      </c>
      <c r="E41" s="1" t="s">
        <v>14</v>
      </c>
      <c r="F41" s="1">
        <v>5</v>
      </c>
      <c r="G41" s="1">
        <v>30</v>
      </c>
    </row>
    <row r="42" spans="1:7" ht="12.75" x14ac:dyDescent="0.2">
      <c r="A42" s="1" t="s">
        <v>15</v>
      </c>
      <c r="B42" s="1" t="s">
        <v>6</v>
      </c>
      <c r="C42" s="1" t="s">
        <v>7</v>
      </c>
      <c r="D42" s="1" t="s">
        <v>11</v>
      </c>
      <c r="E42" s="1" t="s">
        <v>14</v>
      </c>
      <c r="F42" s="1">
        <v>4</v>
      </c>
      <c r="G42" s="1">
        <v>30</v>
      </c>
    </row>
    <row r="43" spans="1:7" ht="12.75" x14ac:dyDescent="0.2">
      <c r="A43" s="1" t="s">
        <v>15</v>
      </c>
      <c r="B43" s="1" t="s">
        <v>6</v>
      </c>
      <c r="C43" s="1" t="s">
        <v>29</v>
      </c>
      <c r="D43" s="1" t="s">
        <v>11</v>
      </c>
      <c r="E43" s="1" t="s">
        <v>14</v>
      </c>
      <c r="F43" s="1">
        <v>1</v>
      </c>
      <c r="G43" s="1">
        <v>30</v>
      </c>
    </row>
    <row r="44" spans="1:7" ht="12.75" x14ac:dyDescent="0.2">
      <c r="A44" s="1" t="s">
        <v>17</v>
      </c>
      <c r="B44" s="1" t="s">
        <v>6</v>
      </c>
      <c r="C44" s="1" t="s">
        <v>10</v>
      </c>
      <c r="D44" s="1" t="s">
        <v>8</v>
      </c>
      <c r="E44" s="1" t="s">
        <v>14</v>
      </c>
      <c r="F44" s="1">
        <v>3</v>
      </c>
      <c r="G44" s="1">
        <v>60</v>
      </c>
    </row>
    <row r="45" spans="1:7" ht="12.75" x14ac:dyDescent="0.2">
      <c r="A45" s="1" t="s">
        <v>15</v>
      </c>
      <c r="B45" s="1" t="s">
        <v>6</v>
      </c>
      <c r="C45" s="1" t="s">
        <v>16</v>
      </c>
      <c r="D45" s="1" t="s">
        <v>11</v>
      </c>
      <c r="E45" s="1" t="s">
        <v>14</v>
      </c>
      <c r="F45" s="1">
        <v>5</v>
      </c>
      <c r="G45" s="1">
        <v>30</v>
      </c>
    </row>
    <row r="46" spans="1:7" ht="12.75" x14ac:dyDescent="0.2">
      <c r="A46" s="1" t="s">
        <v>21</v>
      </c>
      <c r="B46" s="1" t="s">
        <v>6</v>
      </c>
      <c r="C46" s="1" t="s">
        <v>20</v>
      </c>
      <c r="D46" s="1" t="s">
        <v>8</v>
      </c>
      <c r="E46" s="1" t="s">
        <v>14</v>
      </c>
      <c r="F46" s="1">
        <v>3</v>
      </c>
      <c r="G46" s="1">
        <v>60</v>
      </c>
    </row>
    <row r="47" spans="1:7" ht="12.75" x14ac:dyDescent="0.2">
      <c r="A47" s="1" t="s">
        <v>12</v>
      </c>
      <c r="B47" s="1" t="s">
        <v>13</v>
      </c>
      <c r="C47" s="1" t="s">
        <v>7</v>
      </c>
      <c r="D47" s="1" t="s">
        <v>11</v>
      </c>
      <c r="E47" s="1" t="s">
        <v>14</v>
      </c>
      <c r="F47" s="1">
        <v>7</v>
      </c>
      <c r="G47" s="1">
        <v>60</v>
      </c>
    </row>
    <row r="48" spans="1:7" ht="12.75" x14ac:dyDescent="0.2">
      <c r="A48" s="1" t="s">
        <v>5</v>
      </c>
      <c r="B48" s="1" t="s">
        <v>13</v>
      </c>
      <c r="C48" s="1" t="s">
        <v>7</v>
      </c>
      <c r="D48" s="1" t="s">
        <v>11</v>
      </c>
      <c r="E48" s="1" t="s">
        <v>14</v>
      </c>
      <c r="F48" s="1">
        <v>3</v>
      </c>
      <c r="G48" s="1">
        <v>60</v>
      </c>
    </row>
    <row r="49" spans="1:7" ht="12.75" x14ac:dyDescent="0.2">
      <c r="A49" s="1" t="s">
        <v>17</v>
      </c>
      <c r="B49" s="1" t="s">
        <v>13</v>
      </c>
      <c r="C49" s="1" t="s">
        <v>24</v>
      </c>
      <c r="D49" s="1" t="s">
        <v>11</v>
      </c>
      <c r="E49" s="1" t="s">
        <v>14</v>
      </c>
      <c r="F49" s="1">
        <v>3</v>
      </c>
      <c r="G49" s="1">
        <v>60</v>
      </c>
    </row>
    <row r="50" spans="1:7" ht="12.75" x14ac:dyDescent="0.2">
      <c r="A50" s="1" t="s">
        <v>17</v>
      </c>
      <c r="B50" s="1" t="s">
        <v>13</v>
      </c>
      <c r="C50" s="1" t="s">
        <v>27</v>
      </c>
      <c r="D50" s="1" t="s">
        <v>8</v>
      </c>
      <c r="E50" s="1" t="s">
        <v>14</v>
      </c>
      <c r="F50" s="1">
        <v>1</v>
      </c>
      <c r="G50" s="1">
        <v>30</v>
      </c>
    </row>
    <row r="51" spans="1:7" ht="12.75" x14ac:dyDescent="0.2">
      <c r="A51" s="1" t="s">
        <v>17</v>
      </c>
      <c r="B51" s="1" t="s">
        <v>13</v>
      </c>
      <c r="C51" s="1" t="s">
        <v>29</v>
      </c>
      <c r="D51" s="1" t="s">
        <v>11</v>
      </c>
      <c r="E51" s="1" t="s">
        <v>14</v>
      </c>
      <c r="F51" s="1">
        <v>3</v>
      </c>
      <c r="G51" s="1">
        <v>30</v>
      </c>
    </row>
    <row r="52" spans="1:7" ht="12.75" x14ac:dyDescent="0.2">
      <c r="A52" s="1" t="s">
        <v>15</v>
      </c>
      <c r="B52" s="1" t="s">
        <v>13</v>
      </c>
      <c r="C52" s="1" t="s">
        <v>10</v>
      </c>
      <c r="D52" s="1" t="s">
        <v>11</v>
      </c>
      <c r="E52" s="1" t="s">
        <v>14</v>
      </c>
      <c r="F52" s="1">
        <v>3</v>
      </c>
      <c r="G52" s="1">
        <v>30</v>
      </c>
    </row>
    <row r="53" spans="1:7" ht="12.75" x14ac:dyDescent="0.2">
      <c r="A53" s="1" t="s">
        <v>21</v>
      </c>
      <c r="B53" s="1" t="s">
        <v>6</v>
      </c>
      <c r="C53" s="1" t="s">
        <v>7</v>
      </c>
      <c r="D53" s="1" t="s">
        <v>8</v>
      </c>
      <c r="E53" s="1" t="s">
        <v>23</v>
      </c>
      <c r="F53" s="1">
        <v>4</v>
      </c>
      <c r="G53" s="1">
        <v>90</v>
      </c>
    </row>
    <row r="54" spans="1:7" ht="12.75" x14ac:dyDescent="0.2">
      <c r="A54" s="1" t="s">
        <v>5</v>
      </c>
      <c r="B54" s="1" t="s">
        <v>6</v>
      </c>
      <c r="C54" s="1" t="s">
        <v>30</v>
      </c>
      <c r="D54" s="1" t="s">
        <v>11</v>
      </c>
      <c r="E54" s="1" t="s">
        <v>23</v>
      </c>
      <c r="F54" s="1">
        <v>4</v>
      </c>
      <c r="G54" s="1">
        <v>120</v>
      </c>
    </row>
    <row r="55" spans="1:7" ht="12.75" x14ac:dyDescent="0.2">
      <c r="A55" s="1" t="s">
        <v>15</v>
      </c>
      <c r="B55" s="1" t="s">
        <v>6</v>
      </c>
      <c r="C55" s="1" t="s">
        <v>34</v>
      </c>
      <c r="D55" s="1" t="s">
        <v>8</v>
      </c>
      <c r="E55" s="1" t="s">
        <v>23</v>
      </c>
      <c r="F55" s="1">
        <v>6</v>
      </c>
      <c r="G55" s="1">
        <v>30</v>
      </c>
    </row>
    <row r="56" spans="1:7" ht="12.75" x14ac:dyDescent="0.2">
      <c r="A56" s="1" t="s">
        <v>15</v>
      </c>
      <c r="B56" s="1" t="s">
        <v>6</v>
      </c>
      <c r="C56" s="1" t="s">
        <v>37</v>
      </c>
      <c r="D56" s="1" t="s">
        <v>8</v>
      </c>
      <c r="E56" s="1" t="s">
        <v>23</v>
      </c>
      <c r="F56" s="1">
        <v>1</v>
      </c>
      <c r="G56" s="1">
        <v>20</v>
      </c>
    </row>
    <row r="57" spans="1:7" ht="12.75" x14ac:dyDescent="0.2">
      <c r="A57" s="1" t="s">
        <v>15</v>
      </c>
      <c r="B57" s="1" t="s">
        <v>6</v>
      </c>
      <c r="C57" s="1" t="s">
        <v>29</v>
      </c>
      <c r="D57" s="1" t="s">
        <v>8</v>
      </c>
      <c r="E57" s="1" t="s">
        <v>23</v>
      </c>
      <c r="F57" s="1">
        <v>6</v>
      </c>
      <c r="G57" s="1">
        <v>23</v>
      </c>
    </row>
    <row r="58" spans="1:7" ht="12.75" x14ac:dyDescent="0.2">
      <c r="A58" s="1" t="s">
        <v>5</v>
      </c>
      <c r="B58" s="1" t="s">
        <v>6</v>
      </c>
      <c r="C58" s="1" t="s">
        <v>35</v>
      </c>
      <c r="D58" s="1" t="s">
        <v>11</v>
      </c>
      <c r="E58" s="1" t="s">
        <v>23</v>
      </c>
      <c r="F58" s="1">
        <v>1</v>
      </c>
      <c r="G58" s="1">
        <v>25</v>
      </c>
    </row>
    <row r="59" spans="1:7" ht="12.75" x14ac:dyDescent="0.2">
      <c r="A59" s="1" t="s">
        <v>21</v>
      </c>
      <c r="B59" s="1" t="s">
        <v>13</v>
      </c>
      <c r="C59" s="1" t="s">
        <v>22</v>
      </c>
      <c r="D59" s="1" t="s">
        <v>11</v>
      </c>
      <c r="E59" s="1" t="s">
        <v>23</v>
      </c>
      <c r="F59" s="1">
        <v>2</v>
      </c>
      <c r="G59" s="1">
        <v>17</v>
      </c>
    </row>
    <row r="60" spans="1:7" ht="12.75" x14ac:dyDescent="0.2">
      <c r="A60" s="1" t="s">
        <v>21</v>
      </c>
      <c r="B60" s="1" t="s">
        <v>13</v>
      </c>
      <c r="C60" s="1" t="s">
        <v>20</v>
      </c>
      <c r="D60" s="1" t="s">
        <v>11</v>
      </c>
      <c r="E60" s="1" t="s">
        <v>23</v>
      </c>
      <c r="F60" s="1">
        <v>3</v>
      </c>
      <c r="G60" s="1">
        <v>60</v>
      </c>
    </row>
    <row r="61" spans="1:7" ht="12.75" x14ac:dyDescent="0.2">
      <c r="A61" s="1" t="s">
        <v>15</v>
      </c>
      <c r="B61" s="1" t="s">
        <v>13</v>
      </c>
      <c r="C61" s="1" t="s">
        <v>7</v>
      </c>
      <c r="D61" s="1" t="s">
        <v>8</v>
      </c>
      <c r="E61" s="1" t="s">
        <v>23</v>
      </c>
      <c r="F61" s="1">
        <v>1</v>
      </c>
      <c r="G61" s="1">
        <v>60</v>
      </c>
    </row>
    <row r="62" spans="1:7" ht="12.75" x14ac:dyDescent="0.2">
      <c r="A62" s="1" t="s">
        <v>15</v>
      </c>
      <c r="B62" s="1" t="s">
        <v>13</v>
      </c>
      <c r="C62" s="1" t="s">
        <v>26</v>
      </c>
      <c r="D62" s="1" t="s">
        <v>8</v>
      </c>
      <c r="E62" s="1" t="s">
        <v>23</v>
      </c>
      <c r="F62" s="1">
        <v>3</v>
      </c>
      <c r="G62" s="1">
        <v>60</v>
      </c>
    </row>
    <row r="63" spans="1:7" ht="12.75" x14ac:dyDescent="0.2">
      <c r="A63" s="1" t="s">
        <v>15</v>
      </c>
      <c r="B63" s="1" t="s">
        <v>13</v>
      </c>
      <c r="C63" s="1" t="s">
        <v>36</v>
      </c>
      <c r="D63" s="1" t="s">
        <v>11</v>
      </c>
      <c r="E63" s="1" t="s">
        <v>23</v>
      </c>
      <c r="F63" s="1">
        <v>2</v>
      </c>
      <c r="G63" s="1">
        <v>18</v>
      </c>
    </row>
    <row r="64" spans="1:7" ht="12.75" x14ac:dyDescent="0.2">
      <c r="A64" s="1" t="s">
        <v>12</v>
      </c>
      <c r="B64" s="1" t="s">
        <v>13</v>
      </c>
      <c r="C64" s="1" t="s">
        <v>22</v>
      </c>
      <c r="D64" s="1" t="s">
        <v>8</v>
      </c>
      <c r="E64" s="1" t="s">
        <v>23</v>
      </c>
      <c r="F64" s="1">
        <v>6</v>
      </c>
      <c r="G64" s="1">
        <v>60</v>
      </c>
    </row>
    <row r="65" spans="1:7" ht="12.75" x14ac:dyDescent="0.2">
      <c r="A65" s="1" t="s">
        <v>5</v>
      </c>
      <c r="B65" s="1" t="s">
        <v>13</v>
      </c>
      <c r="C65" s="1" t="s">
        <v>39</v>
      </c>
      <c r="D65" s="1" t="s">
        <v>11</v>
      </c>
      <c r="E65" s="1" t="s">
        <v>23</v>
      </c>
      <c r="F65" s="1">
        <v>3</v>
      </c>
      <c r="G65" s="1">
        <v>10</v>
      </c>
    </row>
    <row r="66" spans="1:7" ht="15.75" customHeight="1" x14ac:dyDescent="0.2">
      <c r="A66" s="1"/>
      <c r="B66" s="1"/>
      <c r="C66" s="1"/>
      <c r="D66" s="1"/>
      <c r="E66" s="1"/>
      <c r="F66" s="1"/>
      <c r="G66" s="1">
        <f>AVERAGE(G2,G65)</f>
        <v>35</v>
      </c>
    </row>
    <row r="67" spans="1:7" ht="15.75" customHeight="1" x14ac:dyDescent="0.2">
      <c r="B67" s="1"/>
      <c r="D67" s="1"/>
    </row>
    <row r="68" spans="1:7" ht="15.75" customHeight="1" x14ac:dyDescent="0.2">
      <c r="B6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9CF-FBA6-49C6-95E7-59893782B0E2}">
  <dimension ref="A1:L43"/>
  <sheetViews>
    <sheetView workbookViewId="0">
      <selection activeCell="F26" sqref="F26"/>
    </sheetView>
  </sheetViews>
  <sheetFormatPr defaultRowHeight="12.75" x14ac:dyDescent="0.2"/>
  <cols>
    <col min="2" max="2" width="43.7109375" customWidth="1"/>
    <col min="5" max="5" width="12.28515625" customWidth="1"/>
    <col min="6" max="6" width="46.85546875" customWidth="1"/>
    <col min="10" max="10" width="10.42578125" customWidth="1"/>
    <col min="11" max="11" width="17.5703125" customWidth="1"/>
    <col min="12" max="12" width="14.28515625" customWidth="1"/>
  </cols>
  <sheetData>
    <row r="1" spans="1:12" x14ac:dyDescent="0.2">
      <c r="A1" s="3" t="s">
        <v>1</v>
      </c>
      <c r="B1" s="3" t="s">
        <v>41</v>
      </c>
      <c r="E1" s="3" t="s">
        <v>1</v>
      </c>
      <c r="F1" s="3" t="s">
        <v>41</v>
      </c>
      <c r="J1" t="s">
        <v>42</v>
      </c>
      <c r="K1" t="s">
        <v>43</v>
      </c>
      <c r="L1" t="s">
        <v>61</v>
      </c>
    </row>
    <row r="2" spans="1:12" x14ac:dyDescent="0.2">
      <c r="A2" s="4" t="s">
        <v>6</v>
      </c>
      <c r="B2" s="4">
        <v>6</v>
      </c>
      <c r="E2" s="4" t="s">
        <v>13</v>
      </c>
      <c r="F2" s="4">
        <v>7</v>
      </c>
      <c r="I2" t="s">
        <v>6</v>
      </c>
      <c r="J2">
        <f>AVERAGE(B2:B43)</f>
        <v>4.166666666666667</v>
      </c>
      <c r="K2">
        <f>_xlfn.STDEV.S(B2:B43)</f>
        <v>1.666260113015865</v>
      </c>
      <c r="L2">
        <f>COUNTIF(B2:B43,"&gt;3.875")</f>
        <v>0</v>
      </c>
    </row>
    <row r="3" spans="1:12" x14ac:dyDescent="0.2">
      <c r="A3" s="5" t="s">
        <v>6</v>
      </c>
      <c r="B3" s="5">
        <v>5</v>
      </c>
      <c r="E3" s="5" t="s">
        <v>13</v>
      </c>
      <c r="F3" s="5">
        <v>3</v>
      </c>
      <c r="I3" t="s">
        <v>13</v>
      </c>
      <c r="J3">
        <f>AVERAGE(F2:F23)</f>
        <v>3.3181818181818183</v>
      </c>
      <c r="K3">
        <f>_xlfn.STDEV.S(F2:F23)</f>
        <v>1.7011582507043237</v>
      </c>
      <c r="L3">
        <f>COUNTIF(F2:F23,"&gt;3.875")</f>
        <v>0</v>
      </c>
    </row>
    <row r="4" spans="1:12" x14ac:dyDescent="0.2">
      <c r="A4" s="4" t="s">
        <v>6</v>
      </c>
      <c r="B4" s="4">
        <v>3</v>
      </c>
      <c r="E4" s="4" t="s">
        <v>13</v>
      </c>
      <c r="F4" s="4">
        <v>2</v>
      </c>
      <c r="I4" t="s">
        <v>54</v>
      </c>
      <c r="J4">
        <v>3.875</v>
      </c>
    </row>
    <row r="5" spans="1:12" x14ac:dyDescent="0.2">
      <c r="A5" s="5" t="s">
        <v>6</v>
      </c>
      <c r="B5" s="5">
        <v>5</v>
      </c>
      <c r="E5" s="5" t="s">
        <v>13</v>
      </c>
      <c r="F5" s="5">
        <v>3</v>
      </c>
    </row>
    <row r="6" spans="1:12" x14ac:dyDescent="0.2">
      <c r="A6" s="4" t="s">
        <v>6</v>
      </c>
      <c r="B6" s="4">
        <v>6</v>
      </c>
      <c r="E6" s="4" t="s">
        <v>13</v>
      </c>
      <c r="F6" s="4">
        <v>3</v>
      </c>
    </row>
    <row r="7" spans="1:12" x14ac:dyDescent="0.2">
      <c r="A7" s="5" t="s">
        <v>6</v>
      </c>
      <c r="B7" s="5">
        <v>6</v>
      </c>
      <c r="E7" s="5" t="s">
        <v>13</v>
      </c>
      <c r="F7" s="5">
        <v>1</v>
      </c>
    </row>
    <row r="8" spans="1:12" x14ac:dyDescent="0.2">
      <c r="A8" s="4" t="s">
        <v>6</v>
      </c>
      <c r="B8" s="4">
        <v>4</v>
      </c>
      <c r="E8" s="4" t="s">
        <v>13</v>
      </c>
      <c r="F8" s="4">
        <v>3</v>
      </c>
    </row>
    <row r="9" spans="1:12" x14ac:dyDescent="0.2">
      <c r="A9" s="5" t="s">
        <v>6</v>
      </c>
      <c r="B9" s="5">
        <v>1</v>
      </c>
      <c r="E9" s="5" t="s">
        <v>13</v>
      </c>
      <c r="F9" s="5">
        <v>1</v>
      </c>
    </row>
    <row r="10" spans="1:12" x14ac:dyDescent="0.2">
      <c r="A10" s="4" t="s">
        <v>6</v>
      </c>
      <c r="B10" s="4">
        <v>3</v>
      </c>
      <c r="E10" s="4" t="s">
        <v>13</v>
      </c>
      <c r="F10" s="4">
        <v>3</v>
      </c>
    </row>
    <row r="11" spans="1:12" x14ac:dyDescent="0.2">
      <c r="A11" s="5" t="s">
        <v>6</v>
      </c>
      <c r="B11" s="5">
        <v>4</v>
      </c>
      <c r="E11" s="5" t="s">
        <v>13</v>
      </c>
      <c r="F11" s="5">
        <v>2</v>
      </c>
    </row>
    <row r="12" spans="1:12" x14ac:dyDescent="0.2">
      <c r="A12" s="4" t="s">
        <v>6</v>
      </c>
      <c r="B12" s="4">
        <v>2</v>
      </c>
      <c r="E12" s="4" t="s">
        <v>13</v>
      </c>
      <c r="F12" s="4">
        <v>3</v>
      </c>
    </row>
    <row r="13" spans="1:12" x14ac:dyDescent="0.2">
      <c r="A13" s="5" t="s">
        <v>6</v>
      </c>
      <c r="B13" s="5">
        <v>7</v>
      </c>
      <c r="E13" s="5" t="s">
        <v>13</v>
      </c>
      <c r="F13" s="5">
        <v>5</v>
      </c>
    </row>
    <row r="14" spans="1:12" x14ac:dyDescent="0.2">
      <c r="A14" s="4" t="s">
        <v>6</v>
      </c>
      <c r="B14" s="4">
        <v>4</v>
      </c>
      <c r="E14" s="4" t="s">
        <v>13</v>
      </c>
      <c r="F14" s="4">
        <v>2</v>
      </c>
    </row>
    <row r="15" spans="1:12" x14ac:dyDescent="0.2">
      <c r="A15" s="5" t="s">
        <v>6</v>
      </c>
      <c r="B15" s="5">
        <v>6</v>
      </c>
      <c r="E15" s="5" t="s">
        <v>13</v>
      </c>
      <c r="F15" s="5">
        <v>1</v>
      </c>
    </row>
    <row r="16" spans="1:12" x14ac:dyDescent="0.2">
      <c r="A16" s="4" t="s">
        <v>6</v>
      </c>
      <c r="B16" s="4">
        <v>4</v>
      </c>
      <c r="E16" s="4" t="s">
        <v>13</v>
      </c>
      <c r="F16" s="4">
        <v>4</v>
      </c>
    </row>
    <row r="17" spans="1:6" x14ac:dyDescent="0.2">
      <c r="A17" s="5" t="s">
        <v>6</v>
      </c>
      <c r="B17" s="5">
        <v>1</v>
      </c>
      <c r="E17" s="5" t="s">
        <v>13</v>
      </c>
      <c r="F17" s="5">
        <v>7</v>
      </c>
    </row>
    <row r="18" spans="1:6" x14ac:dyDescent="0.2">
      <c r="A18" s="4" t="s">
        <v>6</v>
      </c>
      <c r="B18" s="4">
        <v>5</v>
      </c>
      <c r="E18" s="4" t="s">
        <v>13</v>
      </c>
      <c r="F18" s="4">
        <v>3</v>
      </c>
    </row>
    <row r="19" spans="1:6" x14ac:dyDescent="0.2">
      <c r="A19" s="5" t="s">
        <v>6</v>
      </c>
      <c r="B19" s="5">
        <v>4</v>
      </c>
      <c r="E19" s="5" t="s">
        <v>13</v>
      </c>
      <c r="F19" s="5">
        <v>6</v>
      </c>
    </row>
    <row r="20" spans="1:6" x14ac:dyDescent="0.2">
      <c r="A20" s="4" t="s">
        <v>6</v>
      </c>
      <c r="B20" s="4">
        <v>6</v>
      </c>
      <c r="E20" s="4" t="s">
        <v>13</v>
      </c>
      <c r="F20" s="4">
        <v>4</v>
      </c>
    </row>
    <row r="21" spans="1:6" x14ac:dyDescent="0.2">
      <c r="A21" s="5" t="s">
        <v>6</v>
      </c>
      <c r="B21" s="5">
        <v>4</v>
      </c>
      <c r="E21" s="5" t="s">
        <v>13</v>
      </c>
      <c r="F21" s="5">
        <v>4</v>
      </c>
    </row>
    <row r="22" spans="1:6" x14ac:dyDescent="0.2">
      <c r="A22" s="4" t="s">
        <v>6</v>
      </c>
      <c r="B22" s="4">
        <v>5</v>
      </c>
      <c r="E22" s="4" t="s">
        <v>13</v>
      </c>
      <c r="F22" s="4">
        <v>3</v>
      </c>
    </row>
    <row r="23" spans="1:6" x14ac:dyDescent="0.2">
      <c r="A23" s="5" t="s">
        <v>6</v>
      </c>
      <c r="B23" s="5">
        <v>3</v>
      </c>
      <c r="E23" s="5" t="s">
        <v>13</v>
      </c>
      <c r="F23" s="5">
        <v>3</v>
      </c>
    </row>
    <row r="24" spans="1:6" x14ac:dyDescent="0.2">
      <c r="A24" s="4" t="s">
        <v>6</v>
      </c>
      <c r="B24" s="4">
        <v>4</v>
      </c>
    </row>
    <row r="25" spans="1:6" x14ac:dyDescent="0.2">
      <c r="A25" s="5" t="s">
        <v>6</v>
      </c>
      <c r="B25" s="5">
        <v>3</v>
      </c>
    </row>
    <row r="26" spans="1:6" x14ac:dyDescent="0.2">
      <c r="A26" s="4" t="s">
        <v>6</v>
      </c>
      <c r="B26" s="4">
        <v>6</v>
      </c>
    </row>
    <row r="27" spans="1:6" x14ac:dyDescent="0.2">
      <c r="A27" s="5" t="s">
        <v>6</v>
      </c>
      <c r="B27" s="5">
        <v>1</v>
      </c>
    </row>
    <row r="28" spans="1:6" x14ac:dyDescent="0.2">
      <c r="A28" s="4" t="s">
        <v>6</v>
      </c>
      <c r="B28" s="4">
        <v>4</v>
      </c>
    </row>
    <row r="29" spans="1:6" x14ac:dyDescent="0.2">
      <c r="A29" s="5" t="s">
        <v>6</v>
      </c>
      <c r="B29" s="5">
        <v>5</v>
      </c>
    </row>
    <row r="30" spans="1:6" x14ac:dyDescent="0.2">
      <c r="A30" s="4" t="s">
        <v>6</v>
      </c>
      <c r="B30" s="4">
        <v>3</v>
      </c>
    </row>
    <row r="31" spans="1:6" x14ac:dyDescent="0.2">
      <c r="A31" s="5" t="s">
        <v>6</v>
      </c>
      <c r="B31" s="5">
        <v>5</v>
      </c>
    </row>
    <row r="32" spans="1:6" x14ac:dyDescent="0.2">
      <c r="A32" s="4" t="s">
        <v>6</v>
      </c>
      <c r="B32" s="4">
        <v>5</v>
      </c>
    </row>
    <row r="33" spans="1:2" x14ac:dyDescent="0.2">
      <c r="A33" s="5" t="s">
        <v>6</v>
      </c>
      <c r="B33" s="5">
        <v>6</v>
      </c>
    </row>
    <row r="34" spans="1:2" x14ac:dyDescent="0.2">
      <c r="A34" s="4" t="s">
        <v>6</v>
      </c>
      <c r="B34" s="4">
        <v>3</v>
      </c>
    </row>
    <row r="35" spans="1:2" x14ac:dyDescent="0.2">
      <c r="A35" s="5" t="s">
        <v>6</v>
      </c>
      <c r="B35" s="5">
        <v>7</v>
      </c>
    </row>
    <row r="36" spans="1:2" x14ac:dyDescent="0.2">
      <c r="A36" s="4" t="s">
        <v>6</v>
      </c>
      <c r="B36" s="4">
        <v>1</v>
      </c>
    </row>
    <row r="37" spans="1:2" x14ac:dyDescent="0.2">
      <c r="A37" s="5" t="s">
        <v>6</v>
      </c>
      <c r="B37" s="5">
        <v>6</v>
      </c>
    </row>
    <row r="38" spans="1:2" x14ac:dyDescent="0.2">
      <c r="A38" s="4" t="s">
        <v>6</v>
      </c>
      <c r="B38" s="4">
        <v>3</v>
      </c>
    </row>
    <row r="39" spans="1:2" x14ac:dyDescent="0.2">
      <c r="A39" s="5" t="s">
        <v>6</v>
      </c>
      <c r="B39" s="5">
        <v>5</v>
      </c>
    </row>
    <row r="40" spans="1:2" x14ac:dyDescent="0.2">
      <c r="A40" s="4" t="s">
        <v>6</v>
      </c>
      <c r="B40" s="4">
        <v>4</v>
      </c>
    </row>
    <row r="41" spans="1:2" x14ac:dyDescent="0.2">
      <c r="A41" s="5" t="s">
        <v>6</v>
      </c>
      <c r="B41" s="5">
        <v>1</v>
      </c>
    </row>
    <row r="42" spans="1:2" x14ac:dyDescent="0.2">
      <c r="A42" s="4" t="s">
        <v>6</v>
      </c>
      <c r="B42" s="4">
        <v>4</v>
      </c>
    </row>
    <row r="43" spans="1:2" x14ac:dyDescent="0.2">
      <c r="A43" s="5" t="s">
        <v>6</v>
      </c>
      <c r="B43" s="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3F78-B28E-4058-9527-BA265BCEF113}">
  <dimension ref="A1:H65"/>
  <sheetViews>
    <sheetView workbookViewId="0">
      <selection activeCell="J3" sqref="J3"/>
    </sheetView>
  </sheetViews>
  <sheetFormatPr defaultRowHeight="12.75" x14ac:dyDescent="0.2"/>
  <cols>
    <col min="1" max="1" width="21.5703125" customWidth="1"/>
    <col min="2" max="2" width="29.42578125" customWidth="1"/>
    <col min="3" max="3" width="61.28515625" customWidth="1"/>
    <col min="6" max="6" width="21.42578125" customWidth="1"/>
    <col min="7" max="7" width="16.42578125" customWidth="1"/>
    <col min="8" max="8" width="12.42578125" customWidth="1"/>
  </cols>
  <sheetData>
    <row r="1" spans="1:8" x14ac:dyDescent="0.2">
      <c r="A1" s="3" t="s">
        <v>4</v>
      </c>
      <c r="B1" s="3" t="s">
        <v>41</v>
      </c>
      <c r="C1" s="7" t="s">
        <v>40</v>
      </c>
    </row>
    <row r="2" spans="1:8" x14ac:dyDescent="0.2">
      <c r="A2" s="4" t="s">
        <v>9</v>
      </c>
      <c r="B2" s="4">
        <v>6</v>
      </c>
      <c r="C2" s="8">
        <v>60</v>
      </c>
      <c r="F2" t="s">
        <v>60</v>
      </c>
      <c r="G2" t="s">
        <v>58</v>
      </c>
      <c r="H2" t="s">
        <v>59</v>
      </c>
    </row>
    <row r="3" spans="1:8" x14ac:dyDescent="0.2">
      <c r="A3" s="5" t="s">
        <v>9</v>
      </c>
      <c r="B3" s="5">
        <v>5</v>
      </c>
      <c r="C3" s="9">
        <v>60</v>
      </c>
      <c r="F3" t="s">
        <v>55</v>
      </c>
      <c r="G3">
        <f>AVERAGE(B2:B20)</f>
        <v>4.1578947368421053</v>
      </c>
      <c r="H3">
        <f>AVERAGE(C2:C20)</f>
        <v>59.210526315789473</v>
      </c>
    </row>
    <row r="4" spans="1:8" x14ac:dyDescent="0.2">
      <c r="A4" s="4" t="s">
        <v>9</v>
      </c>
      <c r="B4" s="4">
        <v>3</v>
      </c>
      <c r="C4" s="8">
        <v>30</v>
      </c>
      <c r="F4" t="s">
        <v>56</v>
      </c>
      <c r="G4">
        <f>AVERAGE(B21:B52)</f>
        <v>3.96875</v>
      </c>
      <c r="H4">
        <f>AVERAGE(C21:C52)</f>
        <v>52.75</v>
      </c>
    </row>
    <row r="5" spans="1:8" x14ac:dyDescent="0.2">
      <c r="A5" s="5" t="s">
        <v>9</v>
      </c>
      <c r="B5" s="5">
        <v>6</v>
      </c>
      <c r="C5" s="9">
        <v>60</v>
      </c>
      <c r="F5" t="s">
        <v>57</v>
      </c>
      <c r="G5">
        <f>AVERAGE(B53:B65)</f>
        <v>3.2307692307692308</v>
      </c>
      <c r="H5">
        <f>AVERAGE(C53:C65)</f>
        <v>45.615384615384613</v>
      </c>
    </row>
    <row r="6" spans="1:8" x14ac:dyDescent="0.2">
      <c r="A6" s="4" t="s">
        <v>9</v>
      </c>
      <c r="B6" s="4">
        <v>4</v>
      </c>
      <c r="C6" s="8">
        <v>30</v>
      </c>
    </row>
    <row r="7" spans="1:8" x14ac:dyDescent="0.2">
      <c r="A7" s="5" t="s">
        <v>9</v>
      </c>
      <c r="B7" s="5">
        <v>2</v>
      </c>
      <c r="C7" s="9">
        <v>30</v>
      </c>
    </row>
    <row r="8" spans="1:8" x14ac:dyDescent="0.2">
      <c r="A8" s="4" t="s">
        <v>9</v>
      </c>
      <c r="B8" s="4">
        <v>5</v>
      </c>
      <c r="C8" s="8">
        <v>130</v>
      </c>
    </row>
    <row r="9" spans="1:8" x14ac:dyDescent="0.2">
      <c r="A9" s="5" t="s">
        <v>9</v>
      </c>
      <c r="B9" s="5">
        <v>6</v>
      </c>
      <c r="C9" s="9">
        <v>90</v>
      </c>
    </row>
    <row r="10" spans="1:8" x14ac:dyDescent="0.2">
      <c r="A10" s="4" t="s">
        <v>9</v>
      </c>
      <c r="B10" s="4">
        <v>4</v>
      </c>
      <c r="C10" s="8">
        <v>60</v>
      </c>
    </row>
    <row r="11" spans="1:8" x14ac:dyDescent="0.2">
      <c r="A11" s="5" t="s">
        <v>9</v>
      </c>
      <c r="B11" s="5">
        <v>3</v>
      </c>
      <c r="C11" s="9">
        <v>30</v>
      </c>
    </row>
    <row r="12" spans="1:8" x14ac:dyDescent="0.2">
      <c r="A12" s="4" t="s">
        <v>9</v>
      </c>
      <c r="B12" s="4">
        <v>4</v>
      </c>
      <c r="C12" s="8">
        <v>15</v>
      </c>
    </row>
    <row r="13" spans="1:8" x14ac:dyDescent="0.2">
      <c r="A13" s="5" t="s">
        <v>9</v>
      </c>
      <c r="B13" s="5">
        <v>3</v>
      </c>
      <c r="C13" s="9">
        <v>20</v>
      </c>
    </row>
    <row r="14" spans="1:8" x14ac:dyDescent="0.2">
      <c r="A14" s="4" t="s">
        <v>9</v>
      </c>
      <c r="B14" s="4">
        <v>5</v>
      </c>
      <c r="C14" s="8">
        <v>60</v>
      </c>
    </row>
    <row r="15" spans="1:8" x14ac:dyDescent="0.2">
      <c r="A15" s="5" t="s">
        <v>9</v>
      </c>
      <c r="B15" s="5">
        <v>5</v>
      </c>
      <c r="C15" s="9">
        <v>60</v>
      </c>
    </row>
    <row r="16" spans="1:8" x14ac:dyDescent="0.2">
      <c r="A16" s="4" t="s">
        <v>9</v>
      </c>
      <c r="B16" s="4">
        <v>4</v>
      </c>
      <c r="C16" s="8">
        <v>90</v>
      </c>
    </row>
    <row r="17" spans="1:3" x14ac:dyDescent="0.2">
      <c r="A17" s="5" t="s">
        <v>9</v>
      </c>
      <c r="B17" s="5">
        <v>4</v>
      </c>
      <c r="C17" s="9">
        <v>90</v>
      </c>
    </row>
    <row r="18" spans="1:3" x14ac:dyDescent="0.2">
      <c r="A18" s="4" t="s">
        <v>9</v>
      </c>
      <c r="B18" s="4">
        <v>5</v>
      </c>
      <c r="C18" s="8">
        <v>90</v>
      </c>
    </row>
    <row r="19" spans="1:3" x14ac:dyDescent="0.2">
      <c r="A19" s="5" t="s">
        <v>9</v>
      </c>
      <c r="B19" s="5">
        <v>2</v>
      </c>
      <c r="C19" s="9">
        <v>60</v>
      </c>
    </row>
    <row r="20" spans="1:3" x14ac:dyDescent="0.2">
      <c r="A20" s="4" t="s">
        <v>9</v>
      </c>
      <c r="B20" s="4">
        <v>3</v>
      </c>
      <c r="C20" s="8">
        <v>60</v>
      </c>
    </row>
    <row r="21" spans="1:3" x14ac:dyDescent="0.2">
      <c r="A21" s="5" t="s">
        <v>19</v>
      </c>
      <c r="B21" s="5">
        <v>6</v>
      </c>
      <c r="C21" s="9">
        <v>90</v>
      </c>
    </row>
    <row r="22" spans="1:3" x14ac:dyDescent="0.2">
      <c r="A22" s="4" t="s">
        <v>19</v>
      </c>
      <c r="B22" s="4">
        <v>3</v>
      </c>
      <c r="C22" s="8">
        <v>60</v>
      </c>
    </row>
    <row r="23" spans="1:3" x14ac:dyDescent="0.2">
      <c r="A23" s="5" t="s">
        <v>19</v>
      </c>
      <c r="B23" s="5">
        <v>7</v>
      </c>
      <c r="C23" s="9">
        <v>120</v>
      </c>
    </row>
    <row r="24" spans="1:3" x14ac:dyDescent="0.2">
      <c r="A24" s="4" t="s">
        <v>19</v>
      </c>
      <c r="B24" s="4">
        <v>6</v>
      </c>
      <c r="C24" s="8">
        <v>60</v>
      </c>
    </row>
    <row r="25" spans="1:3" x14ac:dyDescent="0.2">
      <c r="A25" s="5" t="s">
        <v>19</v>
      </c>
      <c r="B25" s="5">
        <v>4</v>
      </c>
      <c r="C25" s="9">
        <v>60</v>
      </c>
    </row>
    <row r="26" spans="1:3" x14ac:dyDescent="0.2">
      <c r="A26" s="4" t="s">
        <v>19</v>
      </c>
      <c r="B26" s="4">
        <v>5</v>
      </c>
      <c r="C26" s="8">
        <v>90</v>
      </c>
    </row>
    <row r="27" spans="1:3" x14ac:dyDescent="0.2">
      <c r="A27" s="5" t="s">
        <v>19</v>
      </c>
      <c r="B27" s="5">
        <v>1</v>
      </c>
      <c r="C27" s="9">
        <v>30</v>
      </c>
    </row>
    <row r="28" spans="1:3" x14ac:dyDescent="0.2">
      <c r="A28" s="4" t="s">
        <v>19</v>
      </c>
      <c r="B28" s="4">
        <v>7</v>
      </c>
      <c r="C28" s="8">
        <v>60</v>
      </c>
    </row>
    <row r="29" spans="1:3" x14ac:dyDescent="0.2">
      <c r="A29" s="5" t="s">
        <v>19</v>
      </c>
      <c r="B29" s="5">
        <v>3</v>
      </c>
      <c r="C29" s="9">
        <v>30</v>
      </c>
    </row>
    <row r="30" spans="1:3" x14ac:dyDescent="0.2">
      <c r="A30" s="4" t="s">
        <v>19</v>
      </c>
      <c r="B30" s="4">
        <v>3</v>
      </c>
      <c r="C30" s="8">
        <v>60</v>
      </c>
    </row>
    <row r="31" spans="1:3" x14ac:dyDescent="0.2">
      <c r="A31" s="5" t="s">
        <v>19</v>
      </c>
      <c r="B31" s="5">
        <v>4</v>
      </c>
      <c r="C31" s="9">
        <v>60</v>
      </c>
    </row>
    <row r="32" spans="1:3" x14ac:dyDescent="0.2">
      <c r="A32" s="4" t="s">
        <v>19</v>
      </c>
      <c r="B32" s="4">
        <v>7</v>
      </c>
      <c r="C32" s="8">
        <v>30</v>
      </c>
    </row>
    <row r="33" spans="1:3" x14ac:dyDescent="0.2">
      <c r="A33" s="5" t="s">
        <v>19</v>
      </c>
      <c r="B33" s="5">
        <v>4</v>
      </c>
      <c r="C33" s="9">
        <v>60</v>
      </c>
    </row>
    <row r="34" spans="1:3" x14ac:dyDescent="0.2">
      <c r="A34" s="4" t="s">
        <v>25</v>
      </c>
      <c r="B34" s="4">
        <v>1</v>
      </c>
      <c r="C34" s="8">
        <v>25</v>
      </c>
    </row>
    <row r="35" spans="1:3" x14ac:dyDescent="0.2">
      <c r="A35" s="5" t="s">
        <v>25</v>
      </c>
      <c r="B35" s="5">
        <v>4</v>
      </c>
      <c r="C35" s="9">
        <v>60</v>
      </c>
    </row>
    <row r="36" spans="1:3" x14ac:dyDescent="0.2">
      <c r="A36" s="4" t="s">
        <v>25</v>
      </c>
      <c r="B36" s="4">
        <v>5</v>
      </c>
      <c r="C36" s="8">
        <v>90</v>
      </c>
    </row>
    <row r="37" spans="1:3" x14ac:dyDescent="0.2">
      <c r="A37" s="5" t="s">
        <v>25</v>
      </c>
      <c r="B37" s="5">
        <v>6</v>
      </c>
      <c r="C37" s="9">
        <v>60</v>
      </c>
    </row>
    <row r="38" spans="1:3" x14ac:dyDescent="0.2">
      <c r="A38" s="4" t="s">
        <v>25</v>
      </c>
      <c r="B38" s="4">
        <v>5</v>
      </c>
      <c r="C38" s="8">
        <v>60</v>
      </c>
    </row>
    <row r="39" spans="1:3" x14ac:dyDescent="0.2">
      <c r="A39" s="5" t="s">
        <v>25</v>
      </c>
      <c r="B39" s="5">
        <v>1</v>
      </c>
      <c r="C39" s="9">
        <v>13</v>
      </c>
    </row>
    <row r="40" spans="1:3" x14ac:dyDescent="0.2">
      <c r="A40" s="4" t="s">
        <v>25</v>
      </c>
      <c r="B40" s="4">
        <v>4</v>
      </c>
      <c r="C40" s="8">
        <v>60</v>
      </c>
    </row>
    <row r="41" spans="1:3" x14ac:dyDescent="0.2">
      <c r="A41" s="5" t="s">
        <v>14</v>
      </c>
      <c r="B41" s="5">
        <v>5</v>
      </c>
      <c r="C41" s="9">
        <v>30</v>
      </c>
    </row>
    <row r="42" spans="1:3" x14ac:dyDescent="0.2">
      <c r="A42" s="4" t="s">
        <v>14</v>
      </c>
      <c r="B42" s="4">
        <v>4</v>
      </c>
      <c r="C42" s="8">
        <v>30</v>
      </c>
    </row>
    <row r="43" spans="1:3" x14ac:dyDescent="0.2">
      <c r="A43" s="5" t="s">
        <v>14</v>
      </c>
      <c r="B43" s="5">
        <v>1</v>
      </c>
      <c r="C43" s="9">
        <v>30</v>
      </c>
    </row>
    <row r="44" spans="1:3" x14ac:dyDescent="0.2">
      <c r="A44" s="4" t="s">
        <v>14</v>
      </c>
      <c r="B44" s="4">
        <v>3</v>
      </c>
      <c r="C44" s="8">
        <v>60</v>
      </c>
    </row>
    <row r="45" spans="1:3" x14ac:dyDescent="0.2">
      <c r="A45" s="5" t="s">
        <v>14</v>
      </c>
      <c r="B45" s="5">
        <v>5</v>
      </c>
      <c r="C45" s="9">
        <v>30</v>
      </c>
    </row>
    <row r="46" spans="1:3" x14ac:dyDescent="0.2">
      <c r="A46" s="4" t="s">
        <v>14</v>
      </c>
      <c r="B46" s="4">
        <v>3</v>
      </c>
      <c r="C46" s="8">
        <v>60</v>
      </c>
    </row>
    <row r="47" spans="1:3" x14ac:dyDescent="0.2">
      <c r="A47" s="5" t="s">
        <v>14</v>
      </c>
      <c r="B47" s="5">
        <v>7</v>
      </c>
      <c r="C47" s="9">
        <v>60</v>
      </c>
    </row>
    <row r="48" spans="1:3" x14ac:dyDescent="0.2">
      <c r="A48" s="4" t="s">
        <v>14</v>
      </c>
      <c r="B48" s="4">
        <v>3</v>
      </c>
      <c r="C48" s="8">
        <v>60</v>
      </c>
    </row>
    <row r="49" spans="1:3" x14ac:dyDescent="0.2">
      <c r="A49" s="5" t="s">
        <v>14</v>
      </c>
      <c r="B49" s="5">
        <v>3</v>
      </c>
      <c r="C49" s="9">
        <v>60</v>
      </c>
    </row>
    <row r="50" spans="1:3" x14ac:dyDescent="0.2">
      <c r="A50" s="4" t="s">
        <v>14</v>
      </c>
      <c r="B50" s="4">
        <v>1</v>
      </c>
      <c r="C50" s="8">
        <v>30</v>
      </c>
    </row>
    <row r="51" spans="1:3" x14ac:dyDescent="0.2">
      <c r="A51" s="5" t="s">
        <v>14</v>
      </c>
      <c r="B51" s="5">
        <v>3</v>
      </c>
      <c r="C51" s="9">
        <v>30</v>
      </c>
    </row>
    <row r="52" spans="1:3" x14ac:dyDescent="0.2">
      <c r="A52" s="4" t="s">
        <v>14</v>
      </c>
      <c r="B52" s="4">
        <v>3</v>
      </c>
      <c r="C52" s="8">
        <v>30</v>
      </c>
    </row>
    <row r="53" spans="1:3" x14ac:dyDescent="0.2">
      <c r="A53" s="5" t="s">
        <v>23</v>
      </c>
      <c r="B53" s="5">
        <v>4</v>
      </c>
      <c r="C53" s="9">
        <v>90</v>
      </c>
    </row>
    <row r="54" spans="1:3" x14ac:dyDescent="0.2">
      <c r="A54" s="4" t="s">
        <v>23</v>
      </c>
      <c r="B54" s="4">
        <v>4</v>
      </c>
      <c r="C54" s="8">
        <v>120</v>
      </c>
    </row>
    <row r="55" spans="1:3" x14ac:dyDescent="0.2">
      <c r="A55" s="5" t="s">
        <v>23</v>
      </c>
      <c r="B55" s="5">
        <v>6</v>
      </c>
      <c r="C55" s="9">
        <v>30</v>
      </c>
    </row>
    <row r="56" spans="1:3" x14ac:dyDescent="0.2">
      <c r="A56" s="4" t="s">
        <v>23</v>
      </c>
      <c r="B56" s="4">
        <v>1</v>
      </c>
      <c r="C56" s="8">
        <v>20</v>
      </c>
    </row>
    <row r="57" spans="1:3" x14ac:dyDescent="0.2">
      <c r="A57" s="5" t="s">
        <v>23</v>
      </c>
      <c r="B57" s="5">
        <v>6</v>
      </c>
      <c r="C57" s="9">
        <v>23</v>
      </c>
    </row>
    <row r="58" spans="1:3" x14ac:dyDescent="0.2">
      <c r="A58" s="4" t="s">
        <v>23</v>
      </c>
      <c r="B58" s="4">
        <v>1</v>
      </c>
      <c r="C58" s="8">
        <v>25</v>
      </c>
    </row>
    <row r="59" spans="1:3" x14ac:dyDescent="0.2">
      <c r="A59" s="5" t="s">
        <v>23</v>
      </c>
      <c r="B59" s="5">
        <v>2</v>
      </c>
      <c r="C59" s="9">
        <v>17</v>
      </c>
    </row>
    <row r="60" spans="1:3" x14ac:dyDescent="0.2">
      <c r="A60" s="4" t="s">
        <v>23</v>
      </c>
      <c r="B60" s="4">
        <v>3</v>
      </c>
      <c r="C60" s="8">
        <v>60</v>
      </c>
    </row>
    <row r="61" spans="1:3" x14ac:dyDescent="0.2">
      <c r="A61" s="5" t="s">
        <v>23</v>
      </c>
      <c r="B61" s="5">
        <v>1</v>
      </c>
      <c r="C61" s="9">
        <v>60</v>
      </c>
    </row>
    <row r="62" spans="1:3" x14ac:dyDescent="0.2">
      <c r="A62" s="4" t="s">
        <v>23</v>
      </c>
      <c r="B62" s="4">
        <v>3</v>
      </c>
      <c r="C62" s="8">
        <v>60</v>
      </c>
    </row>
    <row r="63" spans="1:3" x14ac:dyDescent="0.2">
      <c r="A63" s="5" t="s">
        <v>23</v>
      </c>
      <c r="B63" s="5">
        <v>2</v>
      </c>
      <c r="C63" s="9">
        <v>18</v>
      </c>
    </row>
    <row r="64" spans="1:3" x14ac:dyDescent="0.2">
      <c r="A64" s="4" t="s">
        <v>23</v>
      </c>
      <c r="B64" s="4">
        <v>6</v>
      </c>
      <c r="C64" s="8">
        <v>60</v>
      </c>
    </row>
    <row r="65" spans="1:3" x14ac:dyDescent="0.2">
      <c r="A65" s="5" t="s">
        <v>23</v>
      </c>
      <c r="B65" s="5">
        <v>3</v>
      </c>
      <c r="C65" s="9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0E2C-219A-40F1-885B-13BDA92B2209}">
  <dimension ref="A1:I68"/>
  <sheetViews>
    <sheetView tabSelected="1" topLeftCell="D1" workbookViewId="0">
      <selection activeCell="M19" sqref="M19"/>
    </sheetView>
  </sheetViews>
  <sheetFormatPr defaultRowHeight="12.75" x14ac:dyDescent="0.2"/>
  <cols>
    <col min="1" max="1" width="12.7109375" style="15" customWidth="1"/>
    <col min="2" max="2" width="27.28515625" style="15" customWidth="1"/>
    <col min="3" max="3" width="55.42578125" style="15" customWidth="1"/>
    <col min="4" max="4" width="53.7109375" customWidth="1"/>
    <col min="8" max="8" width="39.28515625" customWidth="1"/>
    <col min="9" max="9" width="22.5703125" customWidth="1"/>
  </cols>
  <sheetData>
    <row r="1" spans="1:9" x14ac:dyDescent="0.2">
      <c r="A1" s="14" t="s">
        <v>1</v>
      </c>
      <c r="B1" s="14" t="s">
        <v>41</v>
      </c>
      <c r="C1" s="14" t="s">
        <v>91</v>
      </c>
    </row>
    <row r="2" spans="1:9" x14ac:dyDescent="0.2">
      <c r="A2" s="14" t="s">
        <v>6</v>
      </c>
      <c r="B2" s="14">
        <v>6</v>
      </c>
      <c r="C2" s="14">
        <v>60</v>
      </c>
      <c r="D2">
        <f>B2/60*C2</f>
        <v>6</v>
      </c>
    </row>
    <row r="3" spans="1:9" x14ac:dyDescent="0.2">
      <c r="A3" s="14" t="s">
        <v>6</v>
      </c>
      <c r="B3" s="14">
        <v>5</v>
      </c>
      <c r="C3" s="14">
        <v>60</v>
      </c>
      <c r="D3">
        <f t="shared" ref="D3:D65" si="0">B3/60*C3</f>
        <v>5</v>
      </c>
      <c r="H3" t="s">
        <v>92</v>
      </c>
      <c r="I3" s="15" t="s">
        <v>43</v>
      </c>
    </row>
    <row r="4" spans="1:9" x14ac:dyDescent="0.2">
      <c r="A4" s="14" t="s">
        <v>6</v>
      </c>
      <c r="B4" s="14">
        <v>3</v>
      </c>
      <c r="C4" s="14">
        <v>30</v>
      </c>
      <c r="D4">
        <f t="shared" si="0"/>
        <v>1.5</v>
      </c>
      <c r="G4" t="s">
        <v>6</v>
      </c>
      <c r="H4">
        <f>AVERAGE(D2:D43)</f>
        <v>4.3404761904761902</v>
      </c>
      <c r="I4">
        <f>_xlfn.STDEV.S(D2:D43)</f>
        <v>3.1751344696726296</v>
      </c>
    </row>
    <row r="5" spans="1:9" x14ac:dyDescent="0.2">
      <c r="A5" s="14" t="s">
        <v>6</v>
      </c>
      <c r="B5" s="14">
        <v>6</v>
      </c>
      <c r="C5" s="14">
        <v>60</v>
      </c>
      <c r="D5">
        <f t="shared" si="0"/>
        <v>6</v>
      </c>
      <c r="G5" t="s">
        <v>13</v>
      </c>
      <c r="H5">
        <f>AVERAGE(D44:D65)</f>
        <v>2.7219696969696972</v>
      </c>
      <c r="I5">
        <f>_xlfn.STDEV.S(D44:D65)</f>
        <v>1.8513500462492209</v>
      </c>
    </row>
    <row r="6" spans="1:9" x14ac:dyDescent="0.2">
      <c r="A6" s="14" t="s">
        <v>6</v>
      </c>
      <c r="B6" s="14">
        <v>4</v>
      </c>
      <c r="C6" s="14">
        <v>30</v>
      </c>
      <c r="D6">
        <f t="shared" si="0"/>
        <v>2</v>
      </c>
    </row>
    <row r="7" spans="1:9" x14ac:dyDescent="0.2">
      <c r="A7" s="14" t="s">
        <v>6</v>
      </c>
      <c r="B7" s="14">
        <v>2</v>
      </c>
      <c r="C7" s="14">
        <v>30</v>
      </c>
      <c r="D7">
        <f t="shared" si="0"/>
        <v>1</v>
      </c>
    </row>
    <row r="8" spans="1:9" x14ac:dyDescent="0.2">
      <c r="A8" s="14" t="s">
        <v>6</v>
      </c>
      <c r="B8" s="14">
        <v>5</v>
      </c>
      <c r="C8" s="14">
        <v>130</v>
      </c>
      <c r="D8">
        <f t="shared" si="0"/>
        <v>10.833333333333332</v>
      </c>
    </row>
    <row r="9" spans="1:9" x14ac:dyDescent="0.2">
      <c r="A9" s="14" t="s">
        <v>6</v>
      </c>
      <c r="B9" s="14">
        <v>6</v>
      </c>
      <c r="C9" s="14">
        <v>90</v>
      </c>
      <c r="D9">
        <f t="shared" si="0"/>
        <v>9</v>
      </c>
    </row>
    <row r="10" spans="1:9" x14ac:dyDescent="0.2">
      <c r="A10" s="14" t="s">
        <v>6</v>
      </c>
      <c r="B10" s="14">
        <v>4</v>
      </c>
      <c r="C10" s="14">
        <v>60</v>
      </c>
      <c r="D10">
        <f t="shared" si="0"/>
        <v>4</v>
      </c>
    </row>
    <row r="11" spans="1:9" x14ac:dyDescent="0.2">
      <c r="A11" s="14" t="s">
        <v>6</v>
      </c>
      <c r="B11" s="14">
        <v>3</v>
      </c>
      <c r="C11" s="14">
        <v>30</v>
      </c>
      <c r="D11">
        <f t="shared" si="0"/>
        <v>1.5</v>
      </c>
    </row>
    <row r="12" spans="1:9" x14ac:dyDescent="0.2">
      <c r="A12" s="14" t="s">
        <v>6</v>
      </c>
      <c r="B12" s="14">
        <v>4</v>
      </c>
      <c r="C12" s="14">
        <v>15</v>
      </c>
      <c r="D12">
        <f t="shared" si="0"/>
        <v>1</v>
      </c>
    </row>
    <row r="13" spans="1:9" x14ac:dyDescent="0.2">
      <c r="A13" s="14" t="s">
        <v>6</v>
      </c>
      <c r="B13" s="14">
        <v>3</v>
      </c>
      <c r="C13" s="14">
        <v>20</v>
      </c>
      <c r="D13">
        <f t="shared" si="0"/>
        <v>1</v>
      </c>
    </row>
    <row r="14" spans="1:9" x14ac:dyDescent="0.2">
      <c r="A14" s="14" t="s">
        <v>6</v>
      </c>
      <c r="B14" s="14">
        <v>5</v>
      </c>
      <c r="C14" s="14">
        <v>60</v>
      </c>
      <c r="D14">
        <f t="shared" si="0"/>
        <v>5</v>
      </c>
    </row>
    <row r="15" spans="1:9" x14ac:dyDescent="0.2">
      <c r="A15" s="14" t="s">
        <v>6</v>
      </c>
      <c r="B15" s="14">
        <v>5</v>
      </c>
      <c r="C15" s="14">
        <v>60</v>
      </c>
      <c r="D15">
        <f t="shared" si="0"/>
        <v>5</v>
      </c>
    </row>
    <row r="16" spans="1:9" x14ac:dyDescent="0.2">
      <c r="A16" s="14" t="s">
        <v>6</v>
      </c>
      <c r="B16" s="14">
        <v>4</v>
      </c>
      <c r="C16" s="14">
        <v>90</v>
      </c>
      <c r="D16">
        <f t="shared" si="0"/>
        <v>6</v>
      </c>
    </row>
    <row r="17" spans="1:4" x14ac:dyDescent="0.2">
      <c r="A17" s="14" t="s">
        <v>6</v>
      </c>
      <c r="B17" s="14">
        <v>4</v>
      </c>
      <c r="C17" s="14">
        <v>90</v>
      </c>
      <c r="D17">
        <f t="shared" si="0"/>
        <v>6</v>
      </c>
    </row>
    <row r="18" spans="1:4" x14ac:dyDescent="0.2">
      <c r="A18" s="14" t="s">
        <v>6</v>
      </c>
      <c r="B18" s="14">
        <v>5</v>
      </c>
      <c r="C18" s="14">
        <v>90</v>
      </c>
      <c r="D18">
        <f t="shared" si="0"/>
        <v>7.5</v>
      </c>
    </row>
    <row r="19" spans="1:4" x14ac:dyDescent="0.2">
      <c r="A19" s="14" t="s">
        <v>6</v>
      </c>
      <c r="B19" s="14">
        <v>6</v>
      </c>
      <c r="C19" s="14">
        <v>90</v>
      </c>
      <c r="D19">
        <f t="shared" si="0"/>
        <v>9</v>
      </c>
    </row>
    <row r="20" spans="1:4" x14ac:dyDescent="0.2">
      <c r="A20" s="14" t="s">
        <v>6</v>
      </c>
      <c r="B20" s="14">
        <v>3</v>
      </c>
      <c r="C20" s="14">
        <v>60</v>
      </c>
      <c r="D20">
        <f t="shared" si="0"/>
        <v>3</v>
      </c>
    </row>
    <row r="21" spans="1:4" x14ac:dyDescent="0.2">
      <c r="A21" s="14" t="s">
        <v>6</v>
      </c>
      <c r="B21" s="14">
        <v>7</v>
      </c>
      <c r="C21" s="14">
        <v>120</v>
      </c>
      <c r="D21">
        <f t="shared" si="0"/>
        <v>14</v>
      </c>
    </row>
    <row r="22" spans="1:4" x14ac:dyDescent="0.2">
      <c r="A22" s="14" t="s">
        <v>6</v>
      </c>
      <c r="B22" s="14">
        <v>6</v>
      </c>
      <c r="C22" s="14">
        <v>60</v>
      </c>
      <c r="D22">
        <f t="shared" si="0"/>
        <v>6</v>
      </c>
    </row>
    <row r="23" spans="1:4" x14ac:dyDescent="0.2">
      <c r="A23" s="14" t="s">
        <v>6</v>
      </c>
      <c r="B23" s="14">
        <v>4</v>
      </c>
      <c r="C23" s="14">
        <v>60</v>
      </c>
      <c r="D23">
        <f t="shared" si="0"/>
        <v>4</v>
      </c>
    </row>
    <row r="24" spans="1:4" x14ac:dyDescent="0.2">
      <c r="A24" s="14" t="s">
        <v>6</v>
      </c>
      <c r="B24" s="14">
        <v>5</v>
      </c>
      <c r="C24" s="14">
        <v>90</v>
      </c>
      <c r="D24">
        <f t="shared" si="0"/>
        <v>7.5</v>
      </c>
    </row>
    <row r="25" spans="1:4" x14ac:dyDescent="0.2">
      <c r="A25" s="14" t="s">
        <v>6</v>
      </c>
      <c r="B25" s="14">
        <v>1</v>
      </c>
      <c r="C25" s="14">
        <v>30</v>
      </c>
      <c r="D25">
        <f t="shared" si="0"/>
        <v>0.5</v>
      </c>
    </row>
    <row r="26" spans="1:4" x14ac:dyDescent="0.2">
      <c r="A26" s="14" t="s">
        <v>6</v>
      </c>
      <c r="B26" s="14">
        <v>7</v>
      </c>
      <c r="C26" s="14">
        <v>60</v>
      </c>
      <c r="D26">
        <f t="shared" si="0"/>
        <v>7</v>
      </c>
    </row>
    <row r="27" spans="1:4" x14ac:dyDescent="0.2">
      <c r="A27" s="14" t="s">
        <v>6</v>
      </c>
      <c r="B27" s="14">
        <v>3</v>
      </c>
      <c r="C27" s="14">
        <v>30</v>
      </c>
      <c r="D27">
        <f t="shared" si="0"/>
        <v>1.5</v>
      </c>
    </row>
    <row r="28" spans="1:4" x14ac:dyDescent="0.2">
      <c r="A28" s="14" t="s">
        <v>6</v>
      </c>
      <c r="B28" s="14">
        <v>1</v>
      </c>
      <c r="C28" s="14">
        <v>25</v>
      </c>
      <c r="D28">
        <f t="shared" si="0"/>
        <v>0.41666666666666669</v>
      </c>
    </row>
    <row r="29" spans="1:4" x14ac:dyDescent="0.2">
      <c r="A29" s="14" t="s">
        <v>6</v>
      </c>
      <c r="B29" s="14">
        <v>4</v>
      </c>
      <c r="C29" s="14">
        <v>60</v>
      </c>
      <c r="D29">
        <f t="shared" si="0"/>
        <v>4</v>
      </c>
    </row>
    <row r="30" spans="1:4" x14ac:dyDescent="0.2">
      <c r="A30" s="14" t="s">
        <v>6</v>
      </c>
      <c r="B30" s="14">
        <v>5</v>
      </c>
      <c r="C30" s="14">
        <v>90</v>
      </c>
      <c r="D30">
        <f t="shared" si="0"/>
        <v>7.5</v>
      </c>
    </row>
    <row r="31" spans="1:4" x14ac:dyDescent="0.2">
      <c r="A31" s="14" t="s">
        <v>6</v>
      </c>
      <c r="B31" s="14">
        <v>6</v>
      </c>
      <c r="C31" s="14">
        <v>60</v>
      </c>
      <c r="D31">
        <f t="shared" si="0"/>
        <v>6</v>
      </c>
    </row>
    <row r="32" spans="1:4" x14ac:dyDescent="0.2">
      <c r="A32" s="14" t="s">
        <v>6</v>
      </c>
      <c r="B32" s="14">
        <v>5</v>
      </c>
      <c r="C32" s="14">
        <v>30</v>
      </c>
      <c r="D32">
        <f t="shared" si="0"/>
        <v>2.5</v>
      </c>
    </row>
    <row r="33" spans="1:4" x14ac:dyDescent="0.2">
      <c r="A33" s="14" t="s">
        <v>6</v>
      </c>
      <c r="B33" s="14">
        <v>4</v>
      </c>
      <c r="C33" s="14">
        <v>30</v>
      </c>
      <c r="D33">
        <f t="shared" si="0"/>
        <v>2</v>
      </c>
    </row>
    <row r="34" spans="1:4" x14ac:dyDescent="0.2">
      <c r="A34" s="14" t="s">
        <v>6</v>
      </c>
      <c r="B34" s="14">
        <v>1</v>
      </c>
      <c r="C34" s="14">
        <v>30</v>
      </c>
      <c r="D34">
        <f t="shared" si="0"/>
        <v>0.5</v>
      </c>
    </row>
    <row r="35" spans="1:4" x14ac:dyDescent="0.2">
      <c r="A35" s="14" t="s">
        <v>6</v>
      </c>
      <c r="B35" s="14">
        <v>3</v>
      </c>
      <c r="C35" s="14">
        <v>60</v>
      </c>
      <c r="D35">
        <f t="shared" si="0"/>
        <v>3</v>
      </c>
    </row>
    <row r="36" spans="1:4" x14ac:dyDescent="0.2">
      <c r="A36" s="14" t="s">
        <v>6</v>
      </c>
      <c r="B36" s="14">
        <v>5</v>
      </c>
      <c r="C36" s="14">
        <v>30</v>
      </c>
      <c r="D36">
        <f t="shared" si="0"/>
        <v>2.5</v>
      </c>
    </row>
    <row r="37" spans="1:4" x14ac:dyDescent="0.2">
      <c r="A37" s="14" t="s">
        <v>6</v>
      </c>
      <c r="B37" s="14">
        <v>3</v>
      </c>
      <c r="C37" s="14">
        <v>60</v>
      </c>
      <c r="D37">
        <f t="shared" si="0"/>
        <v>3</v>
      </c>
    </row>
    <row r="38" spans="1:4" x14ac:dyDescent="0.2">
      <c r="A38" s="14" t="s">
        <v>6</v>
      </c>
      <c r="B38" s="14">
        <v>4</v>
      </c>
      <c r="C38" s="14">
        <v>90</v>
      </c>
      <c r="D38">
        <f t="shared" si="0"/>
        <v>6</v>
      </c>
    </row>
    <row r="39" spans="1:4" x14ac:dyDescent="0.2">
      <c r="A39" s="14" t="s">
        <v>6</v>
      </c>
      <c r="B39" s="14">
        <v>4</v>
      </c>
      <c r="C39" s="14">
        <v>120</v>
      </c>
      <c r="D39">
        <f t="shared" si="0"/>
        <v>8</v>
      </c>
    </row>
    <row r="40" spans="1:4" x14ac:dyDescent="0.2">
      <c r="A40" s="14" t="s">
        <v>6</v>
      </c>
      <c r="B40" s="14">
        <v>6</v>
      </c>
      <c r="C40" s="14">
        <v>30</v>
      </c>
      <c r="D40">
        <f t="shared" si="0"/>
        <v>3</v>
      </c>
    </row>
    <row r="41" spans="1:4" x14ac:dyDescent="0.2">
      <c r="A41" s="14" t="s">
        <v>6</v>
      </c>
      <c r="B41" s="14">
        <v>1</v>
      </c>
      <c r="C41" s="14">
        <v>20</v>
      </c>
      <c r="D41">
        <f t="shared" si="0"/>
        <v>0.33333333333333331</v>
      </c>
    </row>
    <row r="42" spans="1:4" x14ac:dyDescent="0.2">
      <c r="A42" s="14" t="s">
        <v>6</v>
      </c>
      <c r="B42" s="14">
        <v>6</v>
      </c>
      <c r="C42" s="14">
        <v>23</v>
      </c>
      <c r="D42">
        <f t="shared" si="0"/>
        <v>2.3000000000000003</v>
      </c>
    </row>
    <row r="43" spans="1:4" x14ac:dyDescent="0.2">
      <c r="A43" s="14" t="s">
        <v>6</v>
      </c>
      <c r="B43" s="14">
        <v>1</v>
      </c>
      <c r="C43" s="14">
        <v>25</v>
      </c>
      <c r="D43">
        <f t="shared" si="0"/>
        <v>0.41666666666666669</v>
      </c>
    </row>
    <row r="44" spans="1:4" x14ac:dyDescent="0.2">
      <c r="A44" s="14" t="s">
        <v>13</v>
      </c>
      <c r="B44" s="14">
        <v>2</v>
      </c>
      <c r="C44" s="14">
        <v>60</v>
      </c>
      <c r="D44">
        <f t="shared" si="0"/>
        <v>2</v>
      </c>
    </row>
    <row r="45" spans="1:4" x14ac:dyDescent="0.2">
      <c r="A45" s="14" t="s">
        <v>13</v>
      </c>
      <c r="B45" s="14">
        <v>3</v>
      </c>
      <c r="C45" s="14">
        <v>60</v>
      </c>
      <c r="D45">
        <f t="shared" si="0"/>
        <v>3</v>
      </c>
    </row>
    <row r="46" spans="1:4" x14ac:dyDescent="0.2">
      <c r="A46" s="14" t="s">
        <v>13</v>
      </c>
      <c r="B46" s="14">
        <v>3</v>
      </c>
      <c r="C46" s="14">
        <v>60</v>
      </c>
      <c r="D46">
        <f t="shared" si="0"/>
        <v>3</v>
      </c>
    </row>
    <row r="47" spans="1:4" x14ac:dyDescent="0.2">
      <c r="A47" s="14" t="s">
        <v>13</v>
      </c>
      <c r="B47" s="14">
        <v>4</v>
      </c>
      <c r="C47" s="14">
        <v>60</v>
      </c>
      <c r="D47">
        <f t="shared" si="0"/>
        <v>4</v>
      </c>
    </row>
    <row r="48" spans="1:4" x14ac:dyDescent="0.2">
      <c r="A48" s="14" t="s">
        <v>13</v>
      </c>
      <c r="B48" s="14">
        <v>7</v>
      </c>
      <c r="C48" s="14">
        <v>30</v>
      </c>
      <c r="D48">
        <f t="shared" si="0"/>
        <v>3.5</v>
      </c>
    </row>
    <row r="49" spans="1:4" x14ac:dyDescent="0.2">
      <c r="A49" s="14" t="s">
        <v>13</v>
      </c>
      <c r="B49" s="14">
        <v>4</v>
      </c>
      <c r="C49" s="14">
        <v>60</v>
      </c>
      <c r="D49">
        <f t="shared" si="0"/>
        <v>4</v>
      </c>
    </row>
    <row r="50" spans="1:4" x14ac:dyDescent="0.2">
      <c r="A50" s="14" t="s">
        <v>13</v>
      </c>
      <c r="B50" s="14">
        <v>5</v>
      </c>
      <c r="C50" s="14">
        <v>60</v>
      </c>
      <c r="D50">
        <f t="shared" si="0"/>
        <v>5</v>
      </c>
    </row>
    <row r="51" spans="1:4" x14ac:dyDescent="0.2">
      <c r="A51" s="14" t="s">
        <v>13</v>
      </c>
      <c r="B51" s="14">
        <v>1</v>
      </c>
      <c r="C51" s="14">
        <v>13</v>
      </c>
      <c r="D51">
        <f t="shared" si="0"/>
        <v>0.21666666666666667</v>
      </c>
    </row>
    <row r="52" spans="1:4" x14ac:dyDescent="0.2">
      <c r="A52" s="14" t="s">
        <v>13</v>
      </c>
      <c r="B52" s="14">
        <v>4</v>
      </c>
      <c r="C52" s="14">
        <v>60</v>
      </c>
      <c r="D52">
        <f t="shared" si="0"/>
        <v>4</v>
      </c>
    </row>
    <row r="53" spans="1:4" x14ac:dyDescent="0.2">
      <c r="A53" s="14" t="s">
        <v>13</v>
      </c>
      <c r="B53" s="14">
        <v>7</v>
      </c>
      <c r="C53" s="14">
        <v>60</v>
      </c>
      <c r="D53">
        <f t="shared" si="0"/>
        <v>7</v>
      </c>
    </row>
    <row r="54" spans="1:4" x14ac:dyDescent="0.2">
      <c r="A54" s="14" t="s">
        <v>13</v>
      </c>
      <c r="B54" s="14">
        <v>3</v>
      </c>
      <c r="C54" s="14">
        <v>60</v>
      </c>
      <c r="D54">
        <f t="shared" si="0"/>
        <v>3</v>
      </c>
    </row>
    <row r="55" spans="1:4" x14ac:dyDescent="0.2">
      <c r="A55" s="14" t="s">
        <v>13</v>
      </c>
      <c r="B55" s="14">
        <v>3</v>
      </c>
      <c r="C55" s="14">
        <v>60</v>
      </c>
      <c r="D55">
        <f t="shared" si="0"/>
        <v>3</v>
      </c>
    </row>
    <row r="56" spans="1:4" x14ac:dyDescent="0.2">
      <c r="A56" s="14" t="s">
        <v>13</v>
      </c>
      <c r="B56" s="14">
        <v>1</v>
      </c>
      <c r="C56" s="14">
        <v>30</v>
      </c>
      <c r="D56">
        <f t="shared" si="0"/>
        <v>0.5</v>
      </c>
    </row>
    <row r="57" spans="1:4" x14ac:dyDescent="0.2">
      <c r="A57" s="14" t="s">
        <v>13</v>
      </c>
      <c r="B57" s="14">
        <v>3</v>
      </c>
      <c r="C57" s="14">
        <v>30</v>
      </c>
      <c r="D57">
        <f t="shared" si="0"/>
        <v>1.5</v>
      </c>
    </row>
    <row r="58" spans="1:4" x14ac:dyDescent="0.2">
      <c r="A58" s="14" t="s">
        <v>13</v>
      </c>
      <c r="B58" s="14">
        <v>3</v>
      </c>
      <c r="C58" s="14">
        <v>30</v>
      </c>
      <c r="D58">
        <f t="shared" si="0"/>
        <v>1.5</v>
      </c>
    </row>
    <row r="59" spans="1:4" x14ac:dyDescent="0.2">
      <c r="A59" s="14" t="s">
        <v>13</v>
      </c>
      <c r="B59" s="14">
        <v>2</v>
      </c>
      <c r="C59" s="14">
        <v>17</v>
      </c>
      <c r="D59">
        <f t="shared" si="0"/>
        <v>0.56666666666666665</v>
      </c>
    </row>
    <row r="60" spans="1:4" x14ac:dyDescent="0.2">
      <c r="A60" s="14" t="s">
        <v>13</v>
      </c>
      <c r="B60" s="14">
        <v>3</v>
      </c>
      <c r="C60" s="14">
        <v>60</v>
      </c>
      <c r="D60">
        <f t="shared" si="0"/>
        <v>3</v>
      </c>
    </row>
    <row r="61" spans="1:4" x14ac:dyDescent="0.2">
      <c r="A61" s="14" t="s">
        <v>13</v>
      </c>
      <c r="B61" s="14">
        <v>1</v>
      </c>
      <c r="C61" s="14">
        <v>60</v>
      </c>
      <c r="D61">
        <f t="shared" si="0"/>
        <v>1</v>
      </c>
    </row>
    <row r="62" spans="1:4" x14ac:dyDescent="0.2">
      <c r="A62" s="14" t="s">
        <v>13</v>
      </c>
      <c r="B62" s="14">
        <v>3</v>
      </c>
      <c r="C62" s="14">
        <v>60</v>
      </c>
      <c r="D62">
        <f t="shared" si="0"/>
        <v>3</v>
      </c>
    </row>
    <row r="63" spans="1:4" x14ac:dyDescent="0.2">
      <c r="A63" s="14" t="s">
        <v>13</v>
      </c>
      <c r="B63" s="14">
        <v>2</v>
      </c>
      <c r="C63" s="14">
        <v>18</v>
      </c>
      <c r="D63">
        <f t="shared" si="0"/>
        <v>0.6</v>
      </c>
    </row>
    <row r="64" spans="1:4" x14ac:dyDescent="0.2">
      <c r="A64" s="14" t="s">
        <v>13</v>
      </c>
      <c r="B64" s="14">
        <v>6</v>
      </c>
      <c r="C64" s="14">
        <v>60</v>
      </c>
      <c r="D64">
        <f t="shared" si="0"/>
        <v>6</v>
      </c>
    </row>
    <row r="65" spans="1:4" x14ac:dyDescent="0.2">
      <c r="A65" s="14" t="s">
        <v>13</v>
      </c>
      <c r="B65" s="14">
        <v>3</v>
      </c>
      <c r="C65" s="14">
        <v>10</v>
      </c>
      <c r="D65">
        <f t="shared" si="0"/>
        <v>0.5</v>
      </c>
    </row>
    <row r="66" spans="1:4" x14ac:dyDescent="0.2">
      <c r="A66" s="14"/>
      <c r="B66" s="14"/>
      <c r="C66" s="14"/>
    </row>
    <row r="67" spans="1:4" x14ac:dyDescent="0.2">
      <c r="A67" s="14"/>
    </row>
    <row r="68" spans="1:4" x14ac:dyDescent="0.2">
      <c r="A68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46C2-6913-41A0-AB21-A8B591C5B763}">
  <dimension ref="A1:W66"/>
  <sheetViews>
    <sheetView topLeftCell="A4" workbookViewId="0">
      <selection activeCell="O17" sqref="O17"/>
    </sheetView>
  </sheetViews>
  <sheetFormatPr defaultRowHeight="12.75" x14ac:dyDescent="0.2"/>
  <cols>
    <col min="1" max="2" width="54.28515625" customWidth="1"/>
    <col min="5" max="5" width="13.7109375" customWidth="1"/>
    <col min="6" max="6" width="17.85546875" customWidth="1"/>
  </cols>
  <sheetData>
    <row r="1" spans="1:20" x14ac:dyDescent="0.2">
      <c r="A1" s="1" t="s">
        <v>41</v>
      </c>
      <c r="B1" s="1" t="s">
        <v>40</v>
      </c>
    </row>
    <row r="2" spans="1:20" x14ac:dyDescent="0.2">
      <c r="A2" s="1">
        <v>6</v>
      </c>
      <c r="B2" s="1">
        <v>60</v>
      </c>
      <c r="D2" t="s">
        <v>62</v>
      </c>
      <c r="O2" t="s">
        <v>62</v>
      </c>
    </row>
    <row r="3" spans="1:20" ht="13.5" thickBot="1" x14ac:dyDescent="0.25">
      <c r="A3" s="1">
        <v>5</v>
      </c>
      <c r="B3" s="1">
        <v>60</v>
      </c>
    </row>
    <row r="4" spans="1:20" x14ac:dyDescent="0.2">
      <c r="A4" s="1">
        <v>3</v>
      </c>
      <c r="B4" s="1">
        <v>30</v>
      </c>
      <c r="D4" s="13" t="s">
        <v>63</v>
      </c>
      <c r="E4" s="13"/>
      <c r="O4" s="13" t="s">
        <v>63</v>
      </c>
      <c r="P4" s="13"/>
    </row>
    <row r="5" spans="1:20" x14ac:dyDescent="0.2">
      <c r="A5" s="1">
        <v>6</v>
      </c>
      <c r="B5" s="1">
        <v>60</v>
      </c>
      <c r="D5" s="10" t="s">
        <v>64</v>
      </c>
      <c r="E5" s="10">
        <v>0.45090632525224389</v>
      </c>
      <c r="O5" s="10" t="s">
        <v>64</v>
      </c>
      <c r="P5" s="10">
        <v>0.44913856322080425</v>
      </c>
    </row>
    <row r="6" spans="1:20" x14ac:dyDescent="0.2">
      <c r="A6" s="1">
        <v>4</v>
      </c>
      <c r="B6" s="1">
        <v>30</v>
      </c>
      <c r="D6" s="10" t="s">
        <v>65</v>
      </c>
      <c r="E6" s="10">
        <v>0.20331651415248234</v>
      </c>
      <c r="O6" s="10" t="s">
        <v>65</v>
      </c>
      <c r="P6" s="10">
        <v>0.20172544897204839</v>
      </c>
    </row>
    <row r="7" spans="1:20" x14ac:dyDescent="0.2">
      <c r="A7" s="1">
        <v>2</v>
      </c>
      <c r="B7" s="1">
        <v>30</v>
      </c>
      <c r="D7" s="10" t="s">
        <v>66</v>
      </c>
      <c r="E7" s="10">
        <v>0.19046678050978044</v>
      </c>
      <c r="O7" s="10" t="s">
        <v>66</v>
      </c>
      <c r="P7" s="10">
        <v>0.18842087312158251</v>
      </c>
    </row>
    <row r="8" spans="1:20" x14ac:dyDescent="0.2">
      <c r="A8" s="1">
        <v>5</v>
      </c>
      <c r="B8" s="1">
        <v>130</v>
      </c>
      <c r="D8" s="10" t="s">
        <v>67</v>
      </c>
      <c r="E8" s="10">
        <v>24.633354799965009</v>
      </c>
      <c r="O8" s="10" t="s">
        <v>67</v>
      </c>
      <c r="P8" s="10">
        <v>24.546554530467947</v>
      </c>
    </row>
    <row r="9" spans="1:20" ht="13.5" thickBot="1" x14ac:dyDescent="0.25">
      <c r="A9" s="1">
        <v>6</v>
      </c>
      <c r="B9" s="1">
        <v>90</v>
      </c>
      <c r="D9" s="11" t="s">
        <v>68</v>
      </c>
      <c r="E9" s="11">
        <v>64</v>
      </c>
      <c r="O9" s="11" t="s">
        <v>68</v>
      </c>
      <c r="P9" s="11">
        <v>62</v>
      </c>
    </row>
    <row r="10" spans="1:20" x14ac:dyDescent="0.2">
      <c r="A10" s="1">
        <v>4</v>
      </c>
      <c r="B10" s="1">
        <v>60</v>
      </c>
    </row>
    <row r="11" spans="1:20" ht="13.5" thickBot="1" x14ac:dyDescent="0.25">
      <c r="A11" s="1">
        <v>3</v>
      </c>
      <c r="B11" s="1">
        <v>30</v>
      </c>
      <c r="D11" t="s">
        <v>69</v>
      </c>
      <c r="O11" t="s">
        <v>69</v>
      </c>
    </row>
    <row r="12" spans="1:20" x14ac:dyDescent="0.2">
      <c r="A12" s="1">
        <v>4</v>
      </c>
      <c r="B12" s="1">
        <v>15</v>
      </c>
      <c r="D12" s="12"/>
      <c r="E12" s="12" t="s">
        <v>74</v>
      </c>
      <c r="F12" s="12" t="s">
        <v>75</v>
      </c>
      <c r="G12" s="12" t="s">
        <v>76</v>
      </c>
      <c r="H12" s="12" t="s">
        <v>77</v>
      </c>
      <c r="I12" s="12" t="s">
        <v>78</v>
      </c>
      <c r="O12" s="12"/>
      <c r="P12" s="12" t="s">
        <v>74</v>
      </c>
      <c r="Q12" s="12" t="s">
        <v>75</v>
      </c>
      <c r="R12" s="12" t="s">
        <v>76</v>
      </c>
      <c r="S12" s="12" t="s">
        <v>77</v>
      </c>
      <c r="T12" s="12" t="s">
        <v>78</v>
      </c>
    </row>
    <row r="13" spans="1:20" x14ac:dyDescent="0.2">
      <c r="A13" s="1">
        <v>3</v>
      </c>
      <c r="B13" s="1">
        <v>20</v>
      </c>
      <c r="D13" s="10" t="s">
        <v>70</v>
      </c>
      <c r="E13" s="10">
        <v>1</v>
      </c>
      <c r="F13" s="10">
        <v>9601.2030405405385</v>
      </c>
      <c r="G13" s="10">
        <v>9601.2030405405385</v>
      </c>
      <c r="H13" s="10">
        <v>15.822624795647608</v>
      </c>
      <c r="I13" s="10">
        <v>1.8462530333717263E-4</v>
      </c>
      <c r="O13" s="10" t="s">
        <v>70</v>
      </c>
      <c r="P13" s="10">
        <v>1</v>
      </c>
      <c r="Q13" s="10">
        <v>9135.6770603206533</v>
      </c>
      <c r="R13" s="10">
        <v>9135.6770603206533</v>
      </c>
      <c r="S13" s="10">
        <v>15.162110482836997</v>
      </c>
      <c r="T13" s="10">
        <v>2.5054048079704313E-4</v>
      </c>
    </row>
    <row r="14" spans="1:20" x14ac:dyDescent="0.2">
      <c r="A14" s="1">
        <v>5</v>
      </c>
      <c r="B14" s="1">
        <v>60</v>
      </c>
      <c r="D14" s="10" t="s">
        <v>71</v>
      </c>
      <c r="E14" s="10">
        <v>62</v>
      </c>
      <c r="F14" s="10">
        <v>37621.734459459462</v>
      </c>
      <c r="G14" s="10">
        <v>606.8021687009591</v>
      </c>
      <c r="H14" s="10"/>
      <c r="I14" s="10"/>
      <c r="O14" s="10" t="s">
        <v>71</v>
      </c>
      <c r="P14" s="10">
        <v>60</v>
      </c>
      <c r="Q14" s="10">
        <v>36152.000359034188</v>
      </c>
      <c r="R14" s="10">
        <v>602.53333931723648</v>
      </c>
      <c r="S14" s="10"/>
      <c r="T14" s="10"/>
    </row>
    <row r="15" spans="1:20" ht="13.5" thickBot="1" x14ac:dyDescent="0.25">
      <c r="A15" s="1">
        <v>5</v>
      </c>
      <c r="B15" s="1">
        <v>60</v>
      </c>
      <c r="D15" s="11" t="s">
        <v>72</v>
      </c>
      <c r="E15" s="11">
        <v>63</v>
      </c>
      <c r="F15" s="11">
        <v>47222.9375</v>
      </c>
      <c r="G15" s="11"/>
      <c r="H15" s="11"/>
      <c r="I15" s="11"/>
      <c r="O15" s="11" t="s">
        <v>72</v>
      </c>
      <c r="P15" s="11">
        <v>61</v>
      </c>
      <c r="Q15" s="11">
        <v>45287.677419354841</v>
      </c>
      <c r="R15" s="11"/>
      <c r="S15" s="11"/>
      <c r="T15" s="11"/>
    </row>
    <row r="16" spans="1:20" ht="13.5" thickBot="1" x14ac:dyDescent="0.25">
      <c r="A16" s="1">
        <v>4</v>
      </c>
      <c r="B16" s="1">
        <v>90</v>
      </c>
    </row>
    <row r="17" spans="1:23" x14ac:dyDescent="0.2">
      <c r="A17" s="1">
        <v>4</v>
      </c>
      <c r="B17" s="1">
        <v>90</v>
      </c>
      <c r="D17" s="12"/>
      <c r="E17" s="12" t="s">
        <v>79</v>
      </c>
      <c r="F17" s="12" t="s">
        <v>67</v>
      </c>
      <c r="G17" s="12" t="s">
        <v>80</v>
      </c>
      <c r="H17" s="12" t="s">
        <v>81</v>
      </c>
      <c r="I17" s="12" t="s">
        <v>82</v>
      </c>
      <c r="J17" s="12" t="s">
        <v>83</v>
      </c>
      <c r="K17" s="12" t="s">
        <v>84</v>
      </c>
      <c r="L17" s="12" t="s">
        <v>85</v>
      </c>
      <c r="P17" s="12" t="s">
        <v>79</v>
      </c>
      <c r="Q17" s="12" t="s">
        <v>67</v>
      </c>
      <c r="R17" s="12" t="s">
        <v>80</v>
      </c>
      <c r="S17" s="12" t="s">
        <v>81</v>
      </c>
      <c r="T17" s="12" t="s">
        <v>82</v>
      </c>
      <c r="U17" s="12" t="s">
        <v>83</v>
      </c>
      <c r="V17" s="12" t="s">
        <v>84</v>
      </c>
      <c r="W17" s="12" t="s">
        <v>85</v>
      </c>
    </row>
    <row r="18" spans="1:23" x14ac:dyDescent="0.2">
      <c r="A18" s="1">
        <v>5</v>
      </c>
      <c r="B18" s="1">
        <v>90</v>
      </c>
      <c r="D18" s="10" t="s">
        <v>73</v>
      </c>
      <c r="E18" s="10">
        <v>25.303040540540518</v>
      </c>
      <c r="F18" s="10">
        <v>7.6637268942556993</v>
      </c>
      <c r="G18" s="10">
        <v>3.3016626100685111</v>
      </c>
      <c r="H18" s="10">
        <v>1.5976689672349527E-3</v>
      </c>
      <c r="I18" s="10">
        <v>9.9834687646006941</v>
      </c>
      <c r="J18" s="10">
        <v>40.622612316480343</v>
      </c>
      <c r="K18" s="10">
        <v>9.9834687646006941</v>
      </c>
      <c r="L18" s="10">
        <v>40.622612316480343</v>
      </c>
      <c r="O18" s="10" t="s">
        <v>73</v>
      </c>
      <c r="P18" s="10">
        <v>26.320527780271082</v>
      </c>
      <c r="Q18" s="10">
        <v>7.7165311467355755</v>
      </c>
      <c r="R18" s="10">
        <v>3.4109274335535855</v>
      </c>
      <c r="S18" s="10">
        <v>1.1638078751007293E-3</v>
      </c>
      <c r="T18" s="10">
        <v>10.885167333950703</v>
      </c>
      <c r="U18" s="10">
        <v>41.755888226591459</v>
      </c>
      <c r="V18" s="10">
        <v>10.885167333950703</v>
      </c>
      <c r="W18" s="10">
        <v>41.755888226591459</v>
      </c>
    </row>
    <row r="19" spans="1:23" ht="13.5" thickBot="1" x14ac:dyDescent="0.25">
      <c r="A19" s="1">
        <v>2</v>
      </c>
      <c r="B19" s="1">
        <v>60</v>
      </c>
      <c r="D19" s="11" t="s">
        <v>86</v>
      </c>
      <c r="E19" s="11">
        <v>7.2040540540540601</v>
      </c>
      <c r="F19" s="11">
        <v>1.8110802640158961</v>
      </c>
      <c r="G19" s="11">
        <v>3.977766307319679</v>
      </c>
      <c r="H19" s="11">
        <v>1.8462530333717065E-4</v>
      </c>
      <c r="I19" s="11">
        <v>3.5837561912249911</v>
      </c>
      <c r="J19" s="11">
        <v>10.824351916883129</v>
      </c>
      <c r="K19" s="11">
        <v>3.5837561912249911</v>
      </c>
      <c r="L19" s="11">
        <v>10.824351916883129</v>
      </c>
      <c r="O19" s="11" t="s">
        <v>86</v>
      </c>
      <c r="P19" s="11">
        <v>7.1302396553271663</v>
      </c>
      <c r="Q19" s="11">
        <v>1.8311515914702796</v>
      </c>
      <c r="R19" s="11">
        <v>3.8938554779083638</v>
      </c>
      <c r="S19" s="11">
        <v>2.5054048079704735E-4</v>
      </c>
      <c r="T19" s="11">
        <v>3.4673911151312184</v>
      </c>
      <c r="U19" s="11">
        <v>10.793088195523115</v>
      </c>
      <c r="V19" s="11">
        <v>3.4673911151312184</v>
      </c>
      <c r="W19" s="11">
        <v>10.793088195523115</v>
      </c>
    </row>
    <row r="20" spans="1:23" x14ac:dyDescent="0.2">
      <c r="A20" s="1">
        <v>3</v>
      </c>
      <c r="B20" s="1">
        <v>60</v>
      </c>
    </row>
    <row r="21" spans="1:23" x14ac:dyDescent="0.2">
      <c r="A21" s="1">
        <v>6</v>
      </c>
      <c r="B21" s="1">
        <v>90</v>
      </c>
    </row>
    <row r="22" spans="1:23" x14ac:dyDescent="0.2">
      <c r="A22" s="1">
        <v>3</v>
      </c>
      <c r="B22" s="1">
        <v>60</v>
      </c>
      <c r="D22" s="6" t="s">
        <v>87</v>
      </c>
      <c r="O22" s="6" t="s">
        <v>89</v>
      </c>
    </row>
    <row r="23" spans="1:23" x14ac:dyDescent="0.2">
      <c r="A23" s="1">
        <v>7</v>
      </c>
      <c r="B23" s="1">
        <v>120</v>
      </c>
      <c r="D23" s="6" t="s">
        <v>88</v>
      </c>
    </row>
    <row r="24" spans="1:23" x14ac:dyDescent="0.2">
      <c r="A24" s="1">
        <v>6</v>
      </c>
      <c r="B24" s="1">
        <v>60</v>
      </c>
      <c r="D24" s="6"/>
      <c r="O24" s="6" t="s">
        <v>90</v>
      </c>
    </row>
    <row r="25" spans="1:23" x14ac:dyDescent="0.2">
      <c r="A25" s="1">
        <v>4</v>
      </c>
      <c r="B25" s="1">
        <v>60</v>
      </c>
    </row>
    <row r="26" spans="1:23" x14ac:dyDescent="0.2">
      <c r="A26" s="1">
        <v>5</v>
      </c>
      <c r="B26" s="1">
        <v>90</v>
      </c>
    </row>
    <row r="27" spans="1:23" x14ac:dyDescent="0.2">
      <c r="A27" s="1">
        <v>1</v>
      </c>
      <c r="B27" s="1">
        <v>30</v>
      </c>
    </row>
    <row r="28" spans="1:23" x14ac:dyDescent="0.2">
      <c r="A28" s="1">
        <v>7</v>
      </c>
      <c r="B28" s="1">
        <v>60</v>
      </c>
    </row>
    <row r="29" spans="1:23" x14ac:dyDescent="0.2">
      <c r="A29" s="1">
        <v>3</v>
      </c>
      <c r="B29" s="1">
        <v>30</v>
      </c>
    </row>
    <row r="30" spans="1:23" x14ac:dyDescent="0.2">
      <c r="A30" s="1">
        <v>3</v>
      </c>
      <c r="B30" s="1">
        <v>60</v>
      </c>
    </row>
    <row r="31" spans="1:23" x14ac:dyDescent="0.2">
      <c r="A31" s="1">
        <v>4</v>
      </c>
      <c r="B31" s="1">
        <v>60</v>
      </c>
    </row>
    <row r="32" spans="1:23" x14ac:dyDescent="0.2">
      <c r="A32" s="1">
        <v>7</v>
      </c>
      <c r="B32" s="1">
        <v>30</v>
      </c>
    </row>
    <row r="33" spans="1:2" x14ac:dyDescent="0.2">
      <c r="A33" s="1">
        <v>4</v>
      </c>
      <c r="B33" s="1">
        <v>60</v>
      </c>
    </row>
    <row r="34" spans="1:2" x14ac:dyDescent="0.2">
      <c r="A34" s="1">
        <v>1</v>
      </c>
      <c r="B34" s="1">
        <v>25</v>
      </c>
    </row>
    <row r="35" spans="1:2" x14ac:dyDescent="0.2">
      <c r="A35" s="1">
        <v>4</v>
      </c>
      <c r="B35" s="1">
        <v>60</v>
      </c>
    </row>
    <row r="36" spans="1:2" x14ac:dyDescent="0.2">
      <c r="A36" s="1">
        <v>5</v>
      </c>
      <c r="B36" s="1">
        <v>90</v>
      </c>
    </row>
    <row r="37" spans="1:2" x14ac:dyDescent="0.2">
      <c r="A37" s="1">
        <v>6</v>
      </c>
      <c r="B37" s="1">
        <v>60</v>
      </c>
    </row>
    <row r="38" spans="1:2" x14ac:dyDescent="0.2">
      <c r="A38" s="1">
        <v>5</v>
      </c>
      <c r="B38" s="1">
        <v>60</v>
      </c>
    </row>
    <row r="39" spans="1:2" x14ac:dyDescent="0.2">
      <c r="A39" s="1">
        <v>1</v>
      </c>
      <c r="B39" s="1">
        <v>13</v>
      </c>
    </row>
    <row r="40" spans="1:2" x14ac:dyDescent="0.2">
      <c r="A40" s="1">
        <v>4</v>
      </c>
      <c r="B40" s="1">
        <v>60</v>
      </c>
    </row>
    <row r="41" spans="1:2" x14ac:dyDescent="0.2">
      <c r="A41" s="1">
        <v>5</v>
      </c>
      <c r="B41" s="1">
        <v>30</v>
      </c>
    </row>
    <row r="42" spans="1:2" x14ac:dyDescent="0.2">
      <c r="A42" s="1">
        <v>4</v>
      </c>
      <c r="B42" s="1">
        <v>30</v>
      </c>
    </row>
    <row r="43" spans="1:2" x14ac:dyDescent="0.2">
      <c r="A43" s="1">
        <v>1</v>
      </c>
      <c r="B43" s="1">
        <v>30</v>
      </c>
    </row>
    <row r="44" spans="1:2" x14ac:dyDescent="0.2">
      <c r="A44" s="1">
        <v>3</v>
      </c>
      <c r="B44" s="1">
        <v>60</v>
      </c>
    </row>
    <row r="45" spans="1:2" x14ac:dyDescent="0.2">
      <c r="A45" s="1">
        <v>5</v>
      </c>
      <c r="B45" s="1">
        <v>30</v>
      </c>
    </row>
    <row r="46" spans="1:2" x14ac:dyDescent="0.2">
      <c r="A46" s="1">
        <v>3</v>
      </c>
      <c r="B46" s="1">
        <v>60</v>
      </c>
    </row>
    <row r="47" spans="1:2" x14ac:dyDescent="0.2">
      <c r="A47" s="1">
        <v>7</v>
      </c>
      <c r="B47" s="1">
        <v>60</v>
      </c>
    </row>
    <row r="48" spans="1:2" x14ac:dyDescent="0.2">
      <c r="A48" s="1">
        <v>3</v>
      </c>
      <c r="B48" s="1">
        <v>60</v>
      </c>
    </row>
    <row r="49" spans="1:2" x14ac:dyDescent="0.2">
      <c r="A49" s="1">
        <v>3</v>
      </c>
      <c r="B49" s="1">
        <v>60</v>
      </c>
    </row>
    <row r="50" spans="1:2" x14ac:dyDescent="0.2">
      <c r="A50" s="1">
        <v>1</v>
      </c>
      <c r="B50" s="1">
        <v>30</v>
      </c>
    </row>
    <row r="51" spans="1:2" x14ac:dyDescent="0.2">
      <c r="A51" s="1">
        <v>3</v>
      </c>
      <c r="B51" s="1">
        <v>30</v>
      </c>
    </row>
    <row r="52" spans="1:2" x14ac:dyDescent="0.2">
      <c r="A52" s="1">
        <v>3</v>
      </c>
      <c r="B52" s="1">
        <v>30</v>
      </c>
    </row>
    <row r="53" spans="1:2" x14ac:dyDescent="0.2">
      <c r="A53" s="1">
        <v>4</v>
      </c>
      <c r="B53" s="1">
        <v>90</v>
      </c>
    </row>
    <row r="54" spans="1:2" x14ac:dyDescent="0.2">
      <c r="A54" s="1">
        <v>4</v>
      </c>
      <c r="B54" s="1">
        <v>120</v>
      </c>
    </row>
    <row r="55" spans="1:2" x14ac:dyDescent="0.2">
      <c r="A55" s="1">
        <v>6</v>
      </c>
      <c r="B55" s="1">
        <v>30</v>
      </c>
    </row>
    <row r="56" spans="1:2" x14ac:dyDescent="0.2">
      <c r="A56" s="1">
        <v>1</v>
      </c>
      <c r="B56" s="1">
        <v>20</v>
      </c>
    </row>
    <row r="57" spans="1:2" x14ac:dyDescent="0.2">
      <c r="A57" s="1">
        <v>6</v>
      </c>
      <c r="B57" s="1">
        <v>23</v>
      </c>
    </row>
    <row r="58" spans="1:2" x14ac:dyDescent="0.2">
      <c r="A58" s="1">
        <v>1</v>
      </c>
      <c r="B58" s="1">
        <v>25</v>
      </c>
    </row>
    <row r="59" spans="1:2" x14ac:dyDescent="0.2">
      <c r="A59" s="1">
        <v>2</v>
      </c>
      <c r="B59" s="1">
        <v>17</v>
      </c>
    </row>
    <row r="60" spans="1:2" x14ac:dyDescent="0.2">
      <c r="A60" s="1">
        <v>3</v>
      </c>
      <c r="B60" s="1">
        <v>60</v>
      </c>
    </row>
    <row r="61" spans="1:2" x14ac:dyDescent="0.2">
      <c r="A61" s="1">
        <v>1</v>
      </c>
      <c r="B61" s="1">
        <v>60</v>
      </c>
    </row>
    <row r="62" spans="1:2" x14ac:dyDescent="0.2">
      <c r="A62" s="1">
        <v>3</v>
      </c>
      <c r="B62" s="1">
        <v>60</v>
      </c>
    </row>
    <row r="63" spans="1:2" x14ac:dyDescent="0.2">
      <c r="A63" s="1">
        <v>2</v>
      </c>
      <c r="B63" s="1">
        <v>18</v>
      </c>
    </row>
    <row r="64" spans="1:2" x14ac:dyDescent="0.2">
      <c r="A64" s="1">
        <v>6</v>
      </c>
      <c r="B64" s="1">
        <v>60</v>
      </c>
    </row>
    <row r="65" spans="1:2" x14ac:dyDescent="0.2">
      <c r="A65" s="1">
        <v>3</v>
      </c>
      <c r="B65" s="1">
        <v>10</v>
      </c>
    </row>
    <row r="66" spans="1:2" x14ac:dyDescent="0.2">
      <c r="A66" s="1"/>
      <c r="B6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Câu 2</vt:lpstr>
      <vt:lpstr>Câu 1</vt:lpstr>
      <vt:lpstr>Câu 3</vt:lpstr>
      <vt:lpstr>Câu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tran</cp:lastModifiedBy>
  <dcterms:modified xsi:type="dcterms:W3CDTF">2022-03-21T14:42:43Z</dcterms:modified>
</cp:coreProperties>
</file>