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5" i="1"/>
  <c r="D54" i="1"/>
  <c r="D53" i="1"/>
  <c r="D52" i="1"/>
  <c r="D51" i="1"/>
  <c r="D50" i="1"/>
  <c r="D49" i="1"/>
  <c r="D57" i="1" l="1"/>
  <c r="D56" i="1"/>
  <c r="D58" i="1"/>
  <c r="D59" i="1" l="1"/>
</calcChain>
</file>

<file path=xl/sharedStrings.xml><?xml version="1.0" encoding="utf-8"?>
<sst xmlns="http://schemas.openxmlformats.org/spreadsheetml/2006/main" count="132" uniqueCount="93">
  <si>
    <t>Nguyễn Văn Quyết</t>
  </si>
  <si>
    <t>Nam</t>
  </si>
  <si>
    <t>Đào Xuân Phúc</t>
  </si>
  <si>
    <t>Nguyễn Hoài Nam</t>
  </si>
  <si>
    <t>Bùi Thái Dương</t>
  </si>
  <si>
    <t>Nguyễn Thị Hải Yến</t>
  </si>
  <si>
    <t>Nữ</t>
  </si>
  <si>
    <t>Nguyễn Thanh Thảo</t>
  </si>
  <si>
    <t>Hoàng Mai Linh</t>
  </si>
  <si>
    <t>Nguyễn Lưu Ly</t>
  </si>
  <si>
    <t>Trần Hoài Ngọc</t>
  </si>
  <si>
    <t>Hồ Thảo Mai</t>
  </si>
  <si>
    <t>Phùng Khánh Linh</t>
  </si>
  <si>
    <t>Hứa Hoài Linh</t>
  </si>
  <si>
    <t>Ngô Hoài Linh</t>
  </si>
  <si>
    <t>Hoàng Trọng Đạt</t>
  </si>
  <si>
    <t>Nguyễn Chí Đạt</t>
  </si>
  <si>
    <t>Thân Hoàng Tuyến</t>
  </si>
  <si>
    <t>Thân Văn Quyết</t>
  </si>
  <si>
    <t>Thân Đức Anh</t>
  </si>
  <si>
    <t>Lê Thị Thu</t>
  </si>
  <si>
    <t>Trần Minh Chiến</t>
  </si>
  <si>
    <t>Nguyễn Thị Lan Anh</t>
  </si>
  <si>
    <t>Lương Thị Thanh Phương</t>
  </si>
  <si>
    <t>Lưu Việt Long</t>
  </si>
  <si>
    <t>Hoàng Việt Hà</t>
  </si>
  <si>
    <t>Nguyễn Tấn Dũng</t>
  </si>
  <si>
    <t>nam</t>
  </si>
  <si>
    <t>Hoàng Hương Thảo</t>
  </si>
  <si>
    <t>Vũ Thanh Thu Huyền</t>
  </si>
  <si>
    <t>Nguyễn Văn Đức</t>
  </si>
  <si>
    <t>Nguyễn Thu Phương</t>
  </si>
  <si>
    <t>Phạm Tuấn Huy</t>
  </si>
  <si>
    <t>Trương Ngọc Lan</t>
  </si>
  <si>
    <t>Trương Ngọc Linh</t>
  </si>
  <si>
    <t>Vũ Thùy Linh</t>
  </si>
  <si>
    <t>Hà Quốc Duy</t>
  </si>
  <si>
    <t>Nguyễn Anh Quân</t>
  </si>
  <si>
    <t>Tên</t>
  </si>
  <si>
    <t xml:space="preserve">Chiều cao </t>
  </si>
  <si>
    <t xml:space="preserve">Cân nặng </t>
  </si>
  <si>
    <t>Giới tính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</si>
  <si>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</si>
  <si>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</si>
  <si>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</si>
  <si>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</si>
  <si>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</si>
  <si>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</si>
  <si>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</si>
  <si>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</si>
  <si>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</si>
  <si>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</si>
  <si>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</si>
  <si>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</si>
  <si>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</si>
  <si>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</si>
  <si>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</si>
  <si>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</si>
  <si>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</si>
  <si>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</si>
  <si>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</si>
  <si>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</si>
  <si>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</si>
  <si>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</si>
  <si>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</si>
  <si>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</si>
  <si>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</si>
  <si>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</si>
  <si>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</si>
  <si>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</si>
  <si>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</si>
  <si>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</si>
  <si>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</si>
  <si>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</si>
  <si>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</si>
  <si>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</si>
  <si>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</si>
  <si>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Cân nặng </t>
  </si>
  <si>
    <t>Residuals</t>
  </si>
  <si>
    <t>n</t>
  </si>
  <si>
    <t>sum (Xi^2)</t>
  </si>
  <si>
    <t>(sum Xi)^2</t>
  </si>
  <si>
    <t>sum (Yi^2)</t>
  </si>
  <si>
    <t>(sum Yi)^2</t>
  </si>
  <si>
    <t>sum (Xi*Yi)</t>
  </si>
  <si>
    <t>sumXi * sumYi</t>
  </si>
  <si>
    <t>Sxx</t>
  </si>
  <si>
    <t>Sxy</t>
  </si>
  <si>
    <t>SSt</t>
  </si>
  <si>
    <t>beta1 hat</t>
  </si>
  <si>
    <t>beta0 hat</t>
  </si>
  <si>
    <t>Nguyễn Tùng Lâm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</si>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</sst>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Cân nặng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3482064741907E-2"/>
                  <c:y val="0.3071792067658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Sheet1!$C$2:$C$37</c:f>
              <c:numCache>
                <c:formatCode>General</c:formatCode>
                <c:ptCount val="36"/>
                <c:pt idx="0">
                  <c:v>180</c:v>
                </c:pt>
                <c:pt idx="1">
                  <c:v>175</c:v>
                </c:pt>
                <c:pt idx="2">
                  <c:v>172</c:v>
                </c:pt>
                <c:pt idx="3">
                  <c:v>176</c:v>
                </c:pt>
                <c:pt idx="4">
                  <c:v>160</c:v>
                </c:pt>
                <c:pt idx="5">
                  <c:v>158</c:v>
                </c:pt>
                <c:pt idx="6">
                  <c:v>152</c:v>
                </c:pt>
                <c:pt idx="7">
                  <c:v>163</c:v>
                </c:pt>
                <c:pt idx="8">
                  <c:v>162</c:v>
                </c:pt>
                <c:pt idx="9">
                  <c:v>172</c:v>
                </c:pt>
                <c:pt idx="10">
                  <c:v>170</c:v>
                </c:pt>
                <c:pt idx="11">
                  <c:v>166</c:v>
                </c:pt>
                <c:pt idx="12">
                  <c:v>176</c:v>
                </c:pt>
                <c:pt idx="13">
                  <c:v>173</c:v>
                </c:pt>
                <c:pt idx="14">
                  <c:v>167</c:v>
                </c:pt>
                <c:pt idx="15">
                  <c:v>175</c:v>
                </c:pt>
                <c:pt idx="16">
                  <c:v>155</c:v>
                </c:pt>
                <c:pt idx="17">
                  <c:v>159</c:v>
                </c:pt>
                <c:pt idx="18">
                  <c:v>156</c:v>
                </c:pt>
                <c:pt idx="19">
                  <c:v>169</c:v>
                </c:pt>
                <c:pt idx="20">
                  <c:v>156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174</c:v>
                </c:pt>
                <c:pt idx="25">
                  <c:v>159</c:v>
                </c:pt>
                <c:pt idx="26">
                  <c:v>160</c:v>
                </c:pt>
                <c:pt idx="27">
                  <c:v>172</c:v>
                </c:pt>
                <c:pt idx="28">
                  <c:v>155</c:v>
                </c:pt>
                <c:pt idx="29">
                  <c:v>160</c:v>
                </c:pt>
                <c:pt idx="30">
                  <c:v>158</c:v>
                </c:pt>
                <c:pt idx="31">
                  <c:v>154</c:v>
                </c:pt>
                <c:pt idx="32">
                  <c:v>153</c:v>
                </c:pt>
                <c:pt idx="33">
                  <c:v>172</c:v>
                </c:pt>
                <c:pt idx="34">
                  <c:v>177</c:v>
                </c:pt>
                <c:pt idx="35">
                  <c:v>174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80</c:v>
                </c:pt>
                <c:pt idx="1">
                  <c:v>80</c:v>
                </c:pt>
                <c:pt idx="2">
                  <c:v>50</c:v>
                </c:pt>
                <c:pt idx="3">
                  <c:v>65</c:v>
                </c:pt>
                <c:pt idx="4">
                  <c:v>43</c:v>
                </c:pt>
                <c:pt idx="5">
                  <c:v>47</c:v>
                </c:pt>
                <c:pt idx="6">
                  <c:v>50</c:v>
                </c:pt>
                <c:pt idx="7">
                  <c:v>72</c:v>
                </c:pt>
                <c:pt idx="8">
                  <c:v>65</c:v>
                </c:pt>
                <c:pt idx="9">
                  <c:v>54</c:v>
                </c:pt>
                <c:pt idx="10">
                  <c:v>55</c:v>
                </c:pt>
                <c:pt idx="11">
                  <c:v>65</c:v>
                </c:pt>
                <c:pt idx="12">
                  <c:v>60</c:v>
                </c:pt>
                <c:pt idx="13">
                  <c:v>65</c:v>
                </c:pt>
                <c:pt idx="14">
                  <c:v>57</c:v>
                </c:pt>
                <c:pt idx="15">
                  <c:v>70</c:v>
                </c:pt>
                <c:pt idx="16">
                  <c:v>47</c:v>
                </c:pt>
                <c:pt idx="17">
                  <c:v>50</c:v>
                </c:pt>
                <c:pt idx="18">
                  <c:v>57</c:v>
                </c:pt>
                <c:pt idx="19">
                  <c:v>67</c:v>
                </c:pt>
                <c:pt idx="20">
                  <c:v>65</c:v>
                </c:pt>
                <c:pt idx="21">
                  <c:v>55</c:v>
                </c:pt>
                <c:pt idx="22">
                  <c:v>60</c:v>
                </c:pt>
                <c:pt idx="23">
                  <c:v>55</c:v>
                </c:pt>
                <c:pt idx="24">
                  <c:v>64</c:v>
                </c:pt>
                <c:pt idx="25">
                  <c:v>46</c:v>
                </c:pt>
                <c:pt idx="26">
                  <c:v>45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43</c:v>
                </c:pt>
                <c:pt idx="31">
                  <c:v>46</c:v>
                </c:pt>
                <c:pt idx="32">
                  <c:v>42</c:v>
                </c:pt>
                <c:pt idx="33">
                  <c:v>67</c:v>
                </c:pt>
                <c:pt idx="34">
                  <c:v>70</c:v>
                </c:pt>
                <c:pt idx="3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C-4365-AF89-9CA7FDE6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180</c:v>
                </c:pt>
                <c:pt idx="1">
                  <c:v>175</c:v>
                </c:pt>
                <c:pt idx="2">
                  <c:v>172</c:v>
                </c:pt>
                <c:pt idx="3">
                  <c:v>176</c:v>
                </c:pt>
                <c:pt idx="4">
                  <c:v>160</c:v>
                </c:pt>
                <c:pt idx="5">
                  <c:v>158</c:v>
                </c:pt>
                <c:pt idx="6">
                  <c:v>152</c:v>
                </c:pt>
                <c:pt idx="7">
                  <c:v>163</c:v>
                </c:pt>
                <c:pt idx="8">
                  <c:v>162</c:v>
                </c:pt>
                <c:pt idx="9">
                  <c:v>172</c:v>
                </c:pt>
                <c:pt idx="10">
                  <c:v>170</c:v>
                </c:pt>
                <c:pt idx="11">
                  <c:v>166</c:v>
                </c:pt>
                <c:pt idx="12">
                  <c:v>176</c:v>
                </c:pt>
                <c:pt idx="13">
                  <c:v>173</c:v>
                </c:pt>
                <c:pt idx="14">
                  <c:v>167</c:v>
                </c:pt>
                <c:pt idx="15">
                  <c:v>175</c:v>
                </c:pt>
                <c:pt idx="16">
                  <c:v>155</c:v>
                </c:pt>
                <c:pt idx="17">
                  <c:v>159</c:v>
                </c:pt>
                <c:pt idx="18">
                  <c:v>156</c:v>
                </c:pt>
                <c:pt idx="19">
                  <c:v>169</c:v>
                </c:pt>
                <c:pt idx="20">
                  <c:v>156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174</c:v>
                </c:pt>
                <c:pt idx="25">
                  <c:v>159</c:v>
                </c:pt>
                <c:pt idx="26">
                  <c:v>160</c:v>
                </c:pt>
                <c:pt idx="27">
                  <c:v>172</c:v>
                </c:pt>
                <c:pt idx="28">
                  <c:v>155</c:v>
                </c:pt>
                <c:pt idx="29">
                  <c:v>160</c:v>
                </c:pt>
                <c:pt idx="30">
                  <c:v>158</c:v>
                </c:pt>
                <c:pt idx="31">
                  <c:v>154</c:v>
                </c:pt>
                <c:pt idx="32">
                  <c:v>153</c:v>
                </c:pt>
                <c:pt idx="33">
                  <c:v>172</c:v>
                </c:pt>
                <c:pt idx="34">
                  <c:v>177</c:v>
                </c:pt>
                <c:pt idx="35">
                  <c:v>174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C-4365-AF89-9CA7FDE6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49487"/>
        <c:axId val="1512047407"/>
      </c:scatterChart>
      <c:valAx>
        <c:axId val="15120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Chiều cao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47407"/>
        <c:crosses val="autoZero"/>
        <c:crossBetween val="midCat"/>
      </c:valAx>
      <c:valAx>
        <c:axId val="15120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Cân nặng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472440</xdr:colOff>
      <xdr:row>47</xdr:row>
      <xdr:rowOff>76200</xdr:rowOff>
    </xdr:from>
    <xdr:ext cx="1958340" cy="2575560"/>
    <xdr:pic>
      <xdr:nvPicPr>
        <xdr:cNvPr id="3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3120" y="8976360"/>
          <a:ext cx="1958340" cy="2575560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0</xdr:colOff>
      <xdr:row>5</xdr:row>
      <xdr:rowOff>148590</xdr:rowOff>
    </xdr:from>
    <xdr:to>
      <xdr:col>16</xdr:col>
      <xdr:colOff>563880</xdr:colOff>
      <xdr:row>20</xdr:row>
      <xdr:rowOff>34290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464820</xdr:colOff>
      <xdr:row>27</xdr:row>
      <xdr:rowOff>121920</xdr:rowOff>
    </xdr:from>
    <xdr:to>
      <xdr:col>13</xdr:col>
      <xdr:colOff>457200</xdr:colOff>
      <xdr:row>33</xdr:row>
      <xdr:rowOff>107924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98680" y="5265420"/>
          <a:ext cx="2514600" cy="112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H29" workbookViewId="0">
      <selection activeCell="Q29" sqref="Q29"/>
    </sheetView>
  </sheetViews>
  <sheetFormatPr defaultRowHeight="14.4" x14ac:dyDescent="0.3"/>
  <cols>
    <col min="1" max="1" width="27.21875" customWidth="1"/>
    <col min="2" max="2" width="19.109375" customWidth="1"/>
    <col min="3" max="3" width="16" customWidth="1"/>
    <col min="4" max="4" width="17" customWidth="1"/>
    <col min="8" max="8" width="39.6640625" customWidth="1"/>
    <col min="9" max="9" width="13.21875" customWidth="1"/>
    <col min="10" max="10" width="13.6640625" customWidth="1"/>
    <col min="11" max="11" width="14.5546875" customWidth="1"/>
    <col min="12" max="12" width="11.77734375" customWidth="1"/>
    <col min="13" max="13" width="10.44140625" customWidth="1"/>
    <col min="14" max="14" width="10.77734375" customWidth="1"/>
    <col min="15" max="15" width="12.77734375" customWidth="1"/>
    <col min="16" max="16" width="12.6640625" customWidth="1"/>
    <col min="17" max="17" width="13.33203125" customWidth="1"/>
  </cols>
  <sheetData>
    <row r="1" spans="1:10" ht="15" thickBot="1" x14ac:dyDescent="0.35">
      <c r="A1" s="1" t="s">
        <v>38</v>
      </c>
      <c r="B1" s="1" t="s">
        <v>41</v>
      </c>
      <c r="C1" s="1" t="s">
        <v>39</v>
      </c>
      <c r="D1" s="1" t="s">
        <v>40</v>
      </c>
    </row>
    <row r="2" spans="1:10" ht="15" thickBot="1" x14ac:dyDescent="0.35">
      <c r="A2" s="2" t="s">
        <v>0</v>
      </c>
      <c r="B2" s="2" t="s">
        <v>1</v>
      </c>
      <c r="C2" s="9">
        <v>180</v>
      </c>
      <c r="D2" s="9">
        <v>80</v>
      </c>
    </row>
    <row r="3" spans="1:10" ht="15" thickBot="1" x14ac:dyDescent="0.35">
      <c r="A3" s="2" t="s">
        <v>2</v>
      </c>
      <c r="B3" s="2" t="s">
        <v>1</v>
      </c>
      <c r="C3" s="9">
        <v>175</v>
      </c>
      <c r="D3" s="9">
        <v>80</v>
      </c>
      <c r="H3" t="s">
        <v>42</v>
      </c>
    </row>
    <row r="4" spans="1:10" ht="15" thickBot="1" x14ac:dyDescent="0.35">
      <c r="A4" s="2" t="s">
        <v>3</v>
      </c>
      <c r="B4" s="2" t="s">
        <v>1</v>
      </c>
      <c r="C4" s="9">
        <v>172</v>
      </c>
      <c r="D4" s="9">
        <v>50</v>
      </c>
    </row>
    <row r="5" spans="1:10" ht="15" thickBot="1" x14ac:dyDescent="0.35">
      <c r="A5" s="2" t="s">
        <v>4</v>
      </c>
      <c r="B5" s="2" t="s">
        <v>1</v>
      </c>
      <c r="C5" s="9">
        <v>176</v>
      </c>
      <c r="D5" s="9">
        <v>65</v>
      </c>
      <c r="H5" s="5"/>
      <c r="I5" s="5" t="s">
        <v>39</v>
      </c>
      <c r="J5" s="5" t="s">
        <v>40</v>
      </c>
    </row>
    <row r="6" spans="1:10" ht="15" thickBot="1" x14ac:dyDescent="0.35">
      <c r="A6" s="2" t="s">
        <v>5</v>
      </c>
      <c r="B6" s="2" t="s">
        <v>6</v>
      </c>
      <c r="C6" s="9">
        <v>160</v>
      </c>
      <c r="D6" s="9">
        <v>43</v>
      </c>
      <c r="H6" s="3" t="s">
        <v>43</v>
      </c>
      <c r="I6" s="3">
        <v>165.58333333333334</v>
      </c>
      <c r="J6" s="3">
        <v>57.805555555555557</v>
      </c>
    </row>
    <row r="7" spans="1:10" ht="15" thickBot="1" x14ac:dyDescent="0.35">
      <c r="A7" s="2" t="s">
        <v>7</v>
      </c>
      <c r="B7" s="2" t="s">
        <v>6</v>
      </c>
      <c r="C7" s="9">
        <v>158</v>
      </c>
      <c r="D7" s="9">
        <v>47</v>
      </c>
      <c r="H7" s="3" t="s">
        <v>44</v>
      </c>
      <c r="I7" s="3">
        <v>66.649999999999991</v>
      </c>
      <c r="J7" s="3">
        <v>107.47539682539687</v>
      </c>
    </row>
    <row r="8" spans="1:10" ht="15" thickBot="1" x14ac:dyDescent="0.35">
      <c r="A8" s="2" t="s">
        <v>8</v>
      </c>
      <c r="B8" s="2" t="s">
        <v>6</v>
      </c>
      <c r="C8" s="9">
        <v>152</v>
      </c>
      <c r="D8" s="9">
        <v>50</v>
      </c>
      <c r="H8" s="3" t="s">
        <v>45</v>
      </c>
      <c r="I8" s="3">
        <v>36</v>
      </c>
      <c r="J8" s="3">
        <v>36</v>
      </c>
    </row>
    <row r="9" spans="1:10" ht="15" thickBot="1" x14ac:dyDescent="0.35">
      <c r="A9" s="2" t="s">
        <v>9</v>
      </c>
      <c r="B9" s="2" t="s">
        <v>6</v>
      </c>
      <c r="C9" s="9">
        <v>163</v>
      </c>
      <c r="D9" s="9">
        <v>72</v>
      </c>
      <c r="H9" s="3" t="s">
        <v>46</v>
      </c>
      <c r="I9" s="3">
        <v>87.062698412698438</v>
      </c>
      <c r="J9" s="3"/>
    </row>
    <row r="10" spans="1:10" ht="15" thickBot="1" x14ac:dyDescent="0.35">
      <c r="A10" s="2" t="s">
        <v>10</v>
      </c>
      <c r="B10" s="2" t="s">
        <v>6</v>
      </c>
      <c r="C10" s="9">
        <v>162</v>
      </c>
      <c r="D10" s="9">
        <v>65</v>
      </c>
      <c r="H10" s="3" t="s">
        <v>47</v>
      </c>
      <c r="I10" s="3">
        <v>0</v>
      </c>
      <c r="J10" s="3"/>
    </row>
    <row r="11" spans="1:10" ht="15" thickBot="1" x14ac:dyDescent="0.35">
      <c r="A11" s="2" t="s">
        <v>11</v>
      </c>
      <c r="B11" s="2" t="s">
        <v>6</v>
      </c>
      <c r="C11" s="9">
        <v>172</v>
      </c>
      <c r="D11" s="9">
        <v>54</v>
      </c>
      <c r="H11" s="3" t="s">
        <v>48</v>
      </c>
      <c r="I11" s="3">
        <v>70</v>
      </c>
      <c r="J11" s="3"/>
    </row>
    <row r="12" spans="1:10" ht="15" thickBot="1" x14ac:dyDescent="0.35">
      <c r="A12" s="2" t="s">
        <v>12</v>
      </c>
      <c r="B12" s="2" t="s">
        <v>6</v>
      </c>
      <c r="C12" s="9">
        <v>170</v>
      </c>
      <c r="D12" s="9">
        <v>55</v>
      </c>
      <c r="H12" s="3" t="s">
        <v>49</v>
      </c>
      <c r="I12" s="3">
        <v>49.006018047068245</v>
      </c>
      <c r="J12" s="3"/>
    </row>
    <row r="13" spans="1:10" ht="15" thickBot="1" x14ac:dyDescent="0.35">
      <c r="A13" s="2" t="s">
        <v>13</v>
      </c>
      <c r="B13" s="2" t="s">
        <v>6</v>
      </c>
      <c r="C13" s="9">
        <v>166</v>
      </c>
      <c r="D13" s="9">
        <v>65</v>
      </c>
      <c r="H13" s="3" t="s">
        <v>50</v>
      </c>
      <c r="I13" s="3">
        <v>3.2146282680922621E-56</v>
      </c>
      <c r="J13" s="3"/>
    </row>
    <row r="14" spans="1:10" ht="15" thickBot="1" x14ac:dyDescent="0.35">
      <c r="A14" s="2" t="s">
        <v>14</v>
      </c>
      <c r="B14" s="2" t="s">
        <v>6</v>
      </c>
      <c r="C14" s="9">
        <v>176</v>
      </c>
      <c r="D14" s="9">
        <v>60</v>
      </c>
      <c r="H14" s="3" t="s">
        <v>51</v>
      </c>
      <c r="I14" s="3">
        <v>1.6669144790559576</v>
      </c>
      <c r="J14" s="3"/>
    </row>
    <row r="15" spans="1:10" ht="15" thickBot="1" x14ac:dyDescent="0.35">
      <c r="A15" s="2" t="s">
        <v>15</v>
      </c>
      <c r="B15" s="2" t="s">
        <v>1</v>
      </c>
      <c r="C15" s="9">
        <v>173</v>
      </c>
      <c r="D15" s="9">
        <v>65</v>
      </c>
      <c r="H15" s="3" t="s">
        <v>52</v>
      </c>
      <c r="I15" s="3">
        <v>6.4292565361845242E-56</v>
      </c>
      <c r="J15" s="3"/>
    </row>
    <row r="16" spans="1:10" ht="15" thickBot="1" x14ac:dyDescent="0.35">
      <c r="A16" s="2" t="s">
        <v>16</v>
      </c>
      <c r="B16" s="2" t="s">
        <v>1</v>
      </c>
      <c r="C16" s="9">
        <v>167</v>
      </c>
      <c r="D16" s="9">
        <v>57</v>
      </c>
      <c r="H16" s="4" t="s">
        <v>53</v>
      </c>
      <c r="I16" s="4">
        <v>1.9944371117711854</v>
      </c>
      <c r="J16" s="4"/>
    </row>
    <row r="17" spans="1:10" ht="15" thickBot="1" x14ac:dyDescent="0.35">
      <c r="A17" s="2" t="s">
        <v>17</v>
      </c>
      <c r="B17" s="2" t="s">
        <v>1</v>
      </c>
      <c r="C17" s="9">
        <v>175</v>
      </c>
      <c r="D17" s="9">
        <v>70</v>
      </c>
      <c r="H17" s="3"/>
      <c r="I17" s="3"/>
      <c r="J17" s="3"/>
    </row>
    <row r="18" spans="1:10" ht="15" thickBot="1" x14ac:dyDescent="0.35">
      <c r="A18" s="2" t="s">
        <v>18</v>
      </c>
      <c r="B18" s="2" t="s">
        <v>1</v>
      </c>
      <c r="C18" s="9">
        <v>155</v>
      </c>
      <c r="D18" s="9">
        <v>47</v>
      </c>
      <c r="H18" s="3"/>
      <c r="I18" s="3"/>
      <c r="J18" s="3"/>
    </row>
    <row r="19" spans="1:10" ht="15" thickBot="1" x14ac:dyDescent="0.35">
      <c r="A19" s="2" t="s">
        <v>19</v>
      </c>
      <c r="B19" s="2" t="s">
        <v>1</v>
      </c>
      <c r="C19" s="9">
        <v>159</v>
      </c>
      <c r="D19" s="9">
        <v>50</v>
      </c>
      <c r="H19" s="4"/>
      <c r="I19" s="4"/>
      <c r="J19" s="4"/>
    </row>
    <row r="20" spans="1:10" ht="15" thickBot="1" x14ac:dyDescent="0.35">
      <c r="A20" s="2" t="s">
        <v>20</v>
      </c>
      <c r="B20" s="2" t="s">
        <v>6</v>
      </c>
      <c r="C20" s="9">
        <v>156</v>
      </c>
      <c r="D20" s="9">
        <v>57</v>
      </c>
    </row>
    <row r="21" spans="1:10" ht="15" thickBot="1" x14ac:dyDescent="0.35">
      <c r="A21" s="2" t="s">
        <v>21</v>
      </c>
      <c r="B21" s="2" t="s">
        <v>1</v>
      </c>
      <c r="C21" s="9">
        <v>169</v>
      </c>
      <c r="D21" s="9">
        <v>67</v>
      </c>
    </row>
    <row r="22" spans="1:10" ht="15" thickBot="1" x14ac:dyDescent="0.35">
      <c r="A22" s="2" t="s">
        <v>22</v>
      </c>
      <c r="B22" s="2" t="s">
        <v>6</v>
      </c>
      <c r="C22" s="9">
        <v>156</v>
      </c>
      <c r="D22" s="9">
        <v>65</v>
      </c>
    </row>
    <row r="23" spans="1:10" ht="15" thickBot="1" x14ac:dyDescent="0.35">
      <c r="A23" s="2" t="s">
        <v>23</v>
      </c>
      <c r="B23" s="2" t="s">
        <v>6</v>
      </c>
      <c r="C23" s="9">
        <v>167</v>
      </c>
      <c r="D23" s="9">
        <v>55</v>
      </c>
    </row>
    <row r="24" spans="1:10" ht="15" thickBot="1" x14ac:dyDescent="0.35">
      <c r="A24" s="2" t="s">
        <v>24</v>
      </c>
      <c r="B24" s="2" t="s">
        <v>1</v>
      </c>
      <c r="C24" s="9">
        <v>167</v>
      </c>
      <c r="D24" s="9">
        <v>60</v>
      </c>
    </row>
    <row r="25" spans="1:10" ht="15" thickBot="1" x14ac:dyDescent="0.35">
      <c r="A25" s="2" t="s">
        <v>25</v>
      </c>
      <c r="B25" s="2" t="s">
        <v>1</v>
      </c>
      <c r="C25" s="9">
        <v>167</v>
      </c>
      <c r="D25" s="9">
        <v>55</v>
      </c>
    </row>
    <row r="26" spans="1:10" ht="15" thickBot="1" x14ac:dyDescent="0.35">
      <c r="A26" s="10" t="s">
        <v>91</v>
      </c>
      <c r="B26" s="10" t="s">
        <v>27</v>
      </c>
      <c r="C26" s="9">
        <v>174</v>
      </c>
      <c r="D26" s="9">
        <v>64</v>
      </c>
      <c r="I26" t="s">
        <v>54</v>
      </c>
    </row>
    <row r="27" spans="1:10" ht="15" thickBot="1" x14ac:dyDescent="0.35">
      <c r="A27" s="10" t="s">
        <v>28</v>
      </c>
      <c r="B27" s="10" t="s">
        <v>92</v>
      </c>
      <c r="C27" s="9">
        <v>159</v>
      </c>
      <c r="D27" s="9">
        <v>46</v>
      </c>
    </row>
    <row r="28" spans="1:10" ht="15" thickBot="1" x14ac:dyDescent="0.35">
      <c r="A28" s="10" t="s">
        <v>29</v>
      </c>
      <c r="B28" s="10" t="s">
        <v>92</v>
      </c>
      <c r="C28" s="9">
        <v>160</v>
      </c>
      <c r="D28" s="9">
        <v>45</v>
      </c>
      <c r="I28" s="6" t="s">
        <v>55</v>
      </c>
      <c r="J28" s="6"/>
    </row>
    <row r="29" spans="1:10" ht="15" thickBot="1" x14ac:dyDescent="0.35">
      <c r="A29" s="10" t="s">
        <v>30</v>
      </c>
      <c r="B29" s="10" t="s">
        <v>27</v>
      </c>
      <c r="C29" s="9">
        <v>172</v>
      </c>
      <c r="D29" s="9">
        <v>60</v>
      </c>
      <c r="I29" s="3" t="s">
        <v>56</v>
      </c>
      <c r="J29" s="3">
        <v>0.71367330546525964</v>
      </c>
    </row>
    <row r="30" spans="1:10" ht="15" thickBot="1" x14ac:dyDescent="0.35">
      <c r="A30" s="10" t="s">
        <v>31</v>
      </c>
      <c r="B30" s="10" t="s">
        <v>92</v>
      </c>
      <c r="C30" s="9">
        <v>155</v>
      </c>
      <c r="D30" s="9">
        <v>45</v>
      </c>
      <c r="I30" s="3" t="s">
        <v>57</v>
      </c>
      <c r="J30" s="3">
        <v>0.50932958693370978</v>
      </c>
    </row>
    <row r="31" spans="1:10" ht="15" thickBot="1" x14ac:dyDescent="0.35">
      <c r="A31" s="10" t="s">
        <v>32</v>
      </c>
      <c r="B31" s="10" t="s">
        <v>27</v>
      </c>
      <c r="C31" s="9">
        <v>160</v>
      </c>
      <c r="D31" s="9">
        <v>55</v>
      </c>
      <c r="I31" s="3" t="s">
        <v>58</v>
      </c>
      <c r="J31" s="3">
        <v>0.49489810419646596</v>
      </c>
    </row>
    <row r="32" spans="1:10" ht="15" thickBot="1" x14ac:dyDescent="0.35">
      <c r="A32" s="10" t="s">
        <v>33</v>
      </c>
      <c r="B32" s="10" t="s">
        <v>92</v>
      </c>
      <c r="C32" s="9">
        <v>158</v>
      </c>
      <c r="D32" s="9">
        <v>43</v>
      </c>
      <c r="I32" s="3" t="s">
        <v>59</v>
      </c>
      <c r="J32" s="3">
        <v>7.3679051764219281</v>
      </c>
    </row>
    <row r="33" spans="1:17" ht="15" thickBot="1" x14ac:dyDescent="0.35">
      <c r="A33" s="10" t="s">
        <v>34</v>
      </c>
      <c r="B33" s="10" t="s">
        <v>92</v>
      </c>
      <c r="C33" s="9">
        <v>154</v>
      </c>
      <c r="D33" s="9">
        <v>46</v>
      </c>
      <c r="I33" s="4" t="s">
        <v>45</v>
      </c>
      <c r="J33" s="4">
        <v>36</v>
      </c>
    </row>
    <row r="34" spans="1:17" ht="15" thickBot="1" x14ac:dyDescent="0.35">
      <c r="A34" s="10" t="s">
        <v>35</v>
      </c>
      <c r="B34" s="10" t="s">
        <v>92</v>
      </c>
      <c r="C34" s="9">
        <v>153</v>
      </c>
      <c r="D34" s="9">
        <v>42</v>
      </c>
    </row>
    <row r="35" spans="1:17" ht="15" thickBot="1" x14ac:dyDescent="0.35">
      <c r="A35" s="10" t="s">
        <v>36</v>
      </c>
      <c r="B35" s="10" t="s">
        <v>27</v>
      </c>
      <c r="C35" s="9">
        <v>172</v>
      </c>
      <c r="D35" s="9">
        <v>67</v>
      </c>
      <c r="I35" t="s">
        <v>60</v>
      </c>
    </row>
    <row r="36" spans="1:17" ht="15" thickBot="1" x14ac:dyDescent="0.35">
      <c r="A36" s="10" t="s">
        <v>37</v>
      </c>
      <c r="B36" s="10" t="s">
        <v>27</v>
      </c>
      <c r="C36" s="9">
        <v>177</v>
      </c>
      <c r="D36" s="9">
        <v>70</v>
      </c>
      <c r="I36" s="5"/>
      <c r="J36" s="5" t="s">
        <v>48</v>
      </c>
      <c r="K36" s="5" t="s">
        <v>65</v>
      </c>
      <c r="L36" s="5" t="s">
        <v>66</v>
      </c>
      <c r="M36" s="5" t="s">
        <v>67</v>
      </c>
      <c r="N36" s="5" t="s">
        <v>68</v>
      </c>
    </row>
    <row r="37" spans="1:17" ht="15" thickBot="1" x14ac:dyDescent="0.35">
      <c r="A37" s="10" t="s">
        <v>26</v>
      </c>
      <c r="B37" s="10" t="s">
        <v>27</v>
      </c>
      <c r="C37" s="9">
        <v>174</v>
      </c>
      <c r="D37" s="9">
        <v>64</v>
      </c>
      <c r="I37" s="3" t="s">
        <v>61</v>
      </c>
      <c r="J37" s="3">
        <v>1</v>
      </c>
      <c r="K37" s="3">
        <v>1915.9139814715561</v>
      </c>
      <c r="L37" s="3">
        <v>1915.9139814715561</v>
      </c>
      <c r="M37" s="3">
        <v>35.292949186660159</v>
      </c>
      <c r="N37" s="3">
        <v>1.0279423828977532E-6</v>
      </c>
    </row>
    <row r="38" spans="1:17" x14ac:dyDescent="0.3">
      <c r="I38" s="3" t="s">
        <v>62</v>
      </c>
      <c r="J38" s="3">
        <v>34</v>
      </c>
      <c r="K38" s="3">
        <v>1845.7249074173317</v>
      </c>
      <c r="L38" s="3">
        <v>54.286026688745046</v>
      </c>
      <c r="M38" s="3"/>
      <c r="N38" s="3"/>
    </row>
    <row r="39" spans="1:17" ht="15" thickBot="1" x14ac:dyDescent="0.35">
      <c r="I39" s="4" t="s">
        <v>63</v>
      </c>
      <c r="J39" s="4">
        <v>35</v>
      </c>
      <c r="K39" s="4">
        <v>3761.6388888888878</v>
      </c>
      <c r="L39" s="4"/>
      <c r="M39" s="4"/>
      <c r="N39" s="4"/>
    </row>
    <row r="40" spans="1:17" ht="15" thickBot="1" x14ac:dyDescent="0.35"/>
    <row r="41" spans="1:17" x14ac:dyDescent="0.3">
      <c r="I41" s="5"/>
      <c r="J41" s="5" t="s">
        <v>69</v>
      </c>
      <c r="K41" s="5" t="s">
        <v>59</v>
      </c>
      <c r="L41" s="5" t="s">
        <v>49</v>
      </c>
      <c r="M41" s="5" t="s">
        <v>70</v>
      </c>
      <c r="N41" s="5" t="s">
        <v>71</v>
      </c>
      <c r="O41" s="5" t="s">
        <v>72</v>
      </c>
      <c r="P41" s="5" t="s">
        <v>73</v>
      </c>
      <c r="Q41" s="5" t="s">
        <v>74</v>
      </c>
    </row>
    <row r="42" spans="1:17" x14ac:dyDescent="0.3">
      <c r="I42" s="3" t="s">
        <v>64</v>
      </c>
      <c r="J42" s="3">
        <v>-92.256373617213896</v>
      </c>
      <c r="K42" s="3">
        <v>25.28943604086442</v>
      </c>
      <c r="L42" s="3">
        <v>-3.6480202036984797</v>
      </c>
      <c r="M42" s="3">
        <v>8.7665258579451479E-4</v>
      </c>
      <c r="N42" s="3">
        <v>-143.65069115500225</v>
      </c>
      <c r="O42" s="3">
        <v>-40.862056079425543</v>
      </c>
      <c r="P42" s="3">
        <v>-143.65069115500225</v>
      </c>
      <c r="Q42" s="3">
        <v>-40.862056079425543</v>
      </c>
    </row>
    <row r="43" spans="1:17" ht="15" thickBot="1" x14ac:dyDescent="0.35">
      <c r="I43" s="4" t="s">
        <v>39</v>
      </c>
      <c r="J43" s="4">
        <v>0.90626227985567864</v>
      </c>
      <c r="K43" s="4">
        <v>0.15254919804416586</v>
      </c>
      <c r="L43" s="4">
        <v>5.940786916449726</v>
      </c>
      <c r="M43" s="4">
        <v>1.027942382897731E-6</v>
      </c>
      <c r="N43" s="4">
        <v>0.59624500972960126</v>
      </c>
      <c r="O43" s="4">
        <v>1.216279549981756</v>
      </c>
      <c r="P43" s="4">
        <v>0.59624500972960126</v>
      </c>
      <c r="Q43" s="4">
        <v>1.216279549981756</v>
      </c>
    </row>
    <row r="47" spans="1:17" x14ac:dyDescent="0.3">
      <c r="I47" t="s">
        <v>75</v>
      </c>
    </row>
    <row r="48" spans="1:17" ht="15" thickBot="1" x14ac:dyDescent="0.35"/>
    <row r="49" spans="3:11" ht="15.6" x14ac:dyDescent="0.3">
      <c r="C49" s="7" t="s">
        <v>79</v>
      </c>
      <c r="D49" s="7">
        <f>COUNT(C2:C37)</f>
        <v>36</v>
      </c>
      <c r="I49" s="5" t="s">
        <v>76</v>
      </c>
      <c r="J49" s="5" t="s">
        <v>77</v>
      </c>
      <c r="K49" s="5" t="s">
        <v>78</v>
      </c>
    </row>
    <row r="50" spans="3:11" ht="15.6" x14ac:dyDescent="0.3">
      <c r="C50" s="7" t="s">
        <v>80</v>
      </c>
      <c r="D50" s="8">
        <f>SUMSQ(C2:C37)</f>
        <v>989375</v>
      </c>
      <c r="I50" s="3">
        <v>1</v>
      </c>
      <c r="J50" s="3">
        <v>70.870836756808259</v>
      </c>
      <c r="K50" s="3">
        <v>9.1291632431917407</v>
      </c>
    </row>
    <row r="51" spans="3:11" ht="15.6" x14ac:dyDescent="0.3">
      <c r="C51" s="7" t="s">
        <v>81</v>
      </c>
      <c r="D51" s="8">
        <f>SUM(C2:C37)^2</f>
        <v>35533521</v>
      </c>
      <c r="I51" s="3">
        <v>2</v>
      </c>
      <c r="J51" s="3">
        <v>66.339525357529865</v>
      </c>
      <c r="K51" s="3">
        <v>13.660474642470135</v>
      </c>
    </row>
    <row r="52" spans="3:11" ht="15.6" x14ac:dyDescent="0.3">
      <c r="C52" s="7" t="s">
        <v>82</v>
      </c>
      <c r="D52" s="7">
        <f>SUMSQ(D2:D37)</f>
        <v>124055</v>
      </c>
      <c r="I52" s="3">
        <v>3</v>
      </c>
      <c r="J52" s="3">
        <v>63.620738517962835</v>
      </c>
      <c r="K52" s="3">
        <v>-13.620738517962835</v>
      </c>
    </row>
    <row r="53" spans="3:11" ht="15.6" x14ac:dyDescent="0.3">
      <c r="C53" s="7" t="s">
        <v>83</v>
      </c>
      <c r="D53" s="7">
        <f>SUM(D2:D37)^2</f>
        <v>4330561</v>
      </c>
      <c r="I53" s="3">
        <v>4</v>
      </c>
      <c r="J53" s="3">
        <v>67.245787637385533</v>
      </c>
      <c r="K53" s="3">
        <v>-2.2457876373855328</v>
      </c>
    </row>
    <row r="54" spans="3:11" ht="15.6" x14ac:dyDescent="0.3">
      <c r="C54" s="7" t="s">
        <v>84</v>
      </c>
      <c r="D54" s="8">
        <f>SUMPRODUCT(C2:C37,D2:D37)</f>
        <v>346693</v>
      </c>
      <c r="I54" s="3">
        <v>5</v>
      </c>
      <c r="J54" s="3">
        <v>52.745591159694683</v>
      </c>
      <c r="K54" s="3">
        <v>-9.7455911596946834</v>
      </c>
    </row>
    <row r="55" spans="3:11" ht="15.6" x14ac:dyDescent="0.3">
      <c r="C55" s="7" t="s">
        <v>85</v>
      </c>
      <c r="D55" s="8">
        <f>SUM(C2:C37)*SUM(D2:D37)</f>
        <v>12404841</v>
      </c>
      <c r="I55" s="3">
        <v>6</v>
      </c>
      <c r="J55" s="3">
        <v>50.93306659998332</v>
      </c>
      <c r="K55" s="3">
        <v>-3.9330665999833201</v>
      </c>
    </row>
    <row r="56" spans="3:11" ht="15.6" x14ac:dyDescent="0.3">
      <c r="C56" s="7" t="s">
        <v>86</v>
      </c>
      <c r="D56" s="8">
        <f>D50-D51/D49</f>
        <v>2332.75</v>
      </c>
      <c r="I56" s="3">
        <v>7</v>
      </c>
      <c r="J56" s="3">
        <v>45.495492920849259</v>
      </c>
      <c r="K56" s="3">
        <v>4.5045070791507413</v>
      </c>
    </row>
    <row r="57" spans="3:11" ht="15.6" x14ac:dyDescent="0.3">
      <c r="C57" s="7" t="s">
        <v>87</v>
      </c>
      <c r="D57" s="8">
        <f>D54-D55/D49</f>
        <v>2114.0833333333139</v>
      </c>
      <c r="I57" s="3">
        <v>8</v>
      </c>
      <c r="J57" s="3">
        <v>55.464377999261714</v>
      </c>
      <c r="K57" s="3">
        <v>16.535622000738286</v>
      </c>
    </row>
    <row r="58" spans="3:11" ht="15.6" x14ac:dyDescent="0.3">
      <c r="C58" s="7" t="s">
        <v>88</v>
      </c>
      <c r="D58" s="8">
        <f>D52-D53/D49</f>
        <v>3761.6388888888905</v>
      </c>
      <c r="I58" s="3">
        <v>9</v>
      </c>
      <c r="J58" s="3">
        <v>54.558115719406047</v>
      </c>
      <c r="K58" s="3">
        <v>10.441884280593953</v>
      </c>
    </row>
    <row r="59" spans="3:11" ht="15.6" x14ac:dyDescent="0.3">
      <c r="C59" s="7" t="s">
        <v>89</v>
      </c>
      <c r="D59" s="7">
        <f>D57/D56</f>
        <v>0.90626227985566987</v>
      </c>
      <c r="I59" s="3">
        <v>10</v>
      </c>
      <c r="J59" s="3">
        <v>63.620738517962835</v>
      </c>
      <c r="K59" s="3">
        <v>-9.6207385179628346</v>
      </c>
    </row>
    <row r="60" spans="3:11" ht="15.6" x14ac:dyDescent="0.3">
      <c r="C60" s="7" t="s">
        <v>90</v>
      </c>
      <c r="D60" s="7">
        <f>SUM(D2:D37)/D49-D59*SUM(C2:C37)/D49</f>
        <v>-92.256373617212446</v>
      </c>
      <c r="I60" s="3">
        <v>11</v>
      </c>
      <c r="J60" s="3">
        <v>61.808213958251471</v>
      </c>
      <c r="K60" s="3">
        <v>-6.8082139582514714</v>
      </c>
    </row>
    <row r="61" spans="3:11" x14ac:dyDescent="0.3">
      <c r="I61" s="3">
        <v>12</v>
      </c>
      <c r="J61" s="3">
        <v>58.183164838828745</v>
      </c>
      <c r="K61" s="3">
        <v>6.8168351611712552</v>
      </c>
    </row>
    <row r="62" spans="3:11" x14ac:dyDescent="0.3">
      <c r="I62" s="3">
        <v>13</v>
      </c>
      <c r="J62" s="3">
        <v>67.245787637385533</v>
      </c>
      <c r="K62" s="3">
        <v>-7.2457876373855328</v>
      </c>
    </row>
    <row r="63" spans="3:11" x14ac:dyDescent="0.3">
      <c r="I63" s="3">
        <v>14</v>
      </c>
      <c r="J63" s="3">
        <v>64.527000797818502</v>
      </c>
      <c r="K63" s="3">
        <v>0.47299920218149794</v>
      </c>
    </row>
    <row r="64" spans="3:11" x14ac:dyDescent="0.3">
      <c r="I64" s="3">
        <v>15</v>
      </c>
      <c r="J64" s="3">
        <v>59.089427118684441</v>
      </c>
      <c r="K64" s="3">
        <v>-2.0894271186844406</v>
      </c>
    </row>
    <row r="65" spans="9:11" x14ac:dyDescent="0.3">
      <c r="I65" s="3">
        <v>16</v>
      </c>
      <c r="J65" s="3">
        <v>66.339525357529865</v>
      </c>
      <c r="K65" s="3">
        <v>3.6604746424701347</v>
      </c>
    </row>
    <row r="66" spans="9:11" x14ac:dyDescent="0.3">
      <c r="I66" s="3">
        <v>17</v>
      </c>
      <c r="J66" s="3">
        <v>48.214279760416289</v>
      </c>
      <c r="K66" s="3">
        <v>-1.2142797604162894</v>
      </c>
    </row>
    <row r="67" spans="9:11" x14ac:dyDescent="0.3">
      <c r="I67" s="3">
        <v>18</v>
      </c>
      <c r="J67" s="3">
        <v>51.839328879839016</v>
      </c>
      <c r="K67" s="3">
        <v>-1.8393288798390159</v>
      </c>
    </row>
    <row r="68" spans="9:11" x14ac:dyDescent="0.3">
      <c r="I68" s="3">
        <v>19</v>
      </c>
      <c r="J68" s="3">
        <v>49.120542040271985</v>
      </c>
      <c r="K68" s="3">
        <v>7.8794579597280148</v>
      </c>
    </row>
    <row r="69" spans="9:11" x14ac:dyDescent="0.3">
      <c r="I69" s="3">
        <v>20</v>
      </c>
      <c r="J69" s="3">
        <v>60.901951678395804</v>
      </c>
      <c r="K69" s="3">
        <v>6.0980483216041961</v>
      </c>
    </row>
    <row r="70" spans="9:11" x14ac:dyDescent="0.3">
      <c r="I70" s="3">
        <v>21</v>
      </c>
      <c r="J70" s="3">
        <v>49.120542040271985</v>
      </c>
      <c r="K70" s="3">
        <v>15.879457959728015</v>
      </c>
    </row>
    <row r="71" spans="9:11" x14ac:dyDescent="0.3">
      <c r="I71" s="3">
        <v>22</v>
      </c>
      <c r="J71" s="3">
        <v>59.089427118684441</v>
      </c>
      <c r="K71" s="3">
        <v>-4.0894271186844406</v>
      </c>
    </row>
    <row r="72" spans="9:11" x14ac:dyDescent="0.3">
      <c r="I72" s="3">
        <v>23</v>
      </c>
      <c r="J72" s="3">
        <v>59.089427118684441</v>
      </c>
      <c r="K72" s="3">
        <v>0.91057288131555936</v>
      </c>
    </row>
    <row r="73" spans="9:11" x14ac:dyDescent="0.3">
      <c r="I73" s="3">
        <v>24</v>
      </c>
      <c r="J73" s="3">
        <v>59.089427118684441</v>
      </c>
      <c r="K73" s="3">
        <v>-4.0894271186844406</v>
      </c>
    </row>
    <row r="74" spans="9:11" x14ac:dyDescent="0.3">
      <c r="I74" s="3">
        <v>25</v>
      </c>
      <c r="J74" s="3">
        <v>65.433263077674198</v>
      </c>
      <c r="K74" s="3">
        <v>-1.4332630776741979</v>
      </c>
    </row>
    <row r="75" spans="9:11" x14ac:dyDescent="0.3">
      <c r="I75" s="3">
        <v>26</v>
      </c>
      <c r="J75" s="3">
        <v>51.839328879839016</v>
      </c>
      <c r="K75" s="3">
        <v>-5.8393288798390159</v>
      </c>
    </row>
    <row r="76" spans="9:11" x14ac:dyDescent="0.3">
      <c r="I76" s="3">
        <v>27</v>
      </c>
      <c r="J76" s="3">
        <v>52.745591159694683</v>
      </c>
      <c r="K76" s="3">
        <v>-7.7455911596946834</v>
      </c>
    </row>
    <row r="77" spans="9:11" x14ac:dyDescent="0.3">
      <c r="I77" s="3">
        <v>28</v>
      </c>
      <c r="J77" s="3">
        <v>63.620738517962835</v>
      </c>
      <c r="K77" s="3">
        <v>-3.6207385179628346</v>
      </c>
    </row>
    <row r="78" spans="9:11" x14ac:dyDescent="0.3">
      <c r="I78" s="3">
        <v>29</v>
      </c>
      <c r="J78" s="3">
        <v>48.214279760416289</v>
      </c>
      <c r="K78" s="3">
        <v>-3.2142797604162894</v>
      </c>
    </row>
    <row r="79" spans="9:11" x14ac:dyDescent="0.3">
      <c r="I79" s="3">
        <v>30</v>
      </c>
      <c r="J79" s="3">
        <v>52.745591159694683</v>
      </c>
      <c r="K79" s="3">
        <v>2.2544088403053166</v>
      </c>
    </row>
    <row r="80" spans="9:11" x14ac:dyDescent="0.3">
      <c r="I80" s="3">
        <v>31</v>
      </c>
      <c r="J80" s="3">
        <v>50.93306659998332</v>
      </c>
      <c r="K80" s="3">
        <v>-7.9330665999833201</v>
      </c>
    </row>
    <row r="81" spans="9:11" x14ac:dyDescent="0.3">
      <c r="I81" s="3">
        <v>32</v>
      </c>
      <c r="J81" s="3">
        <v>47.308017480560622</v>
      </c>
      <c r="K81" s="3">
        <v>-1.3080174805606219</v>
      </c>
    </row>
    <row r="82" spans="9:11" x14ac:dyDescent="0.3">
      <c r="I82" s="3">
        <v>33</v>
      </c>
      <c r="J82" s="3">
        <v>46.401755200704926</v>
      </c>
      <c r="K82" s="3">
        <v>-4.4017552007049261</v>
      </c>
    </row>
    <row r="83" spans="9:11" x14ac:dyDescent="0.3">
      <c r="I83" s="3">
        <v>34</v>
      </c>
      <c r="J83" s="3">
        <v>63.620738517962835</v>
      </c>
      <c r="K83" s="3">
        <v>3.3792614820371654</v>
      </c>
    </row>
    <row r="84" spans="9:11" x14ac:dyDescent="0.3">
      <c r="I84" s="3">
        <v>35</v>
      </c>
      <c r="J84" s="3">
        <v>68.152049917241229</v>
      </c>
      <c r="K84" s="3">
        <v>1.8479500827587714</v>
      </c>
    </row>
    <row r="85" spans="9:11" ht="15" thickBot="1" x14ac:dyDescent="0.35">
      <c r="I85" s="4">
        <v>36</v>
      </c>
      <c r="J85" s="4">
        <v>65.433263077674198</v>
      </c>
      <c r="K85" s="4">
        <v>-1.4332630776741979</v>
      </c>
    </row>
    <row r="86" spans="9:11" x14ac:dyDescent="0.3">
      <c r="I86" s="3"/>
      <c r="J86" s="3"/>
      <c r="K86" s="3"/>
    </row>
    <row r="87" spans="9:11" x14ac:dyDescent="0.3">
      <c r="I87" s="3"/>
      <c r="J87" s="3"/>
      <c r="K87" s="3"/>
    </row>
    <row r="88" spans="9:11" x14ac:dyDescent="0.3">
      <c r="I88" s="3"/>
      <c r="J88" s="3"/>
      <c r="K88" s="3"/>
    </row>
    <row r="89" spans="9:11" x14ac:dyDescent="0.3">
      <c r="I89" s="3"/>
      <c r="J89" s="3"/>
      <c r="K89" s="3"/>
    </row>
    <row r="90" spans="9:11" x14ac:dyDescent="0.3">
      <c r="I90" s="3"/>
      <c r="J90" s="3"/>
      <c r="K90" s="3"/>
    </row>
    <row r="91" spans="9:11" x14ac:dyDescent="0.3">
      <c r="I91" s="3"/>
      <c r="J91" s="3"/>
      <c r="K91" s="3"/>
    </row>
    <row r="92" spans="9:11" x14ac:dyDescent="0.3">
      <c r="I92" s="3"/>
      <c r="J92" s="3"/>
      <c r="K92" s="3"/>
    </row>
    <row r="93" spans="9:11" x14ac:dyDescent="0.3">
      <c r="I93" s="3"/>
      <c r="J93" s="3"/>
      <c r="K93" s="3"/>
    </row>
    <row r="94" spans="9:11" x14ac:dyDescent="0.3">
      <c r="I94" s="3"/>
      <c r="J94" s="3"/>
      <c r="K94" s="3"/>
    </row>
    <row r="95" spans="9:11" x14ac:dyDescent="0.3">
      <c r="I95" s="3"/>
      <c r="J95" s="3"/>
      <c r="K95" s="3"/>
    </row>
    <row r="96" spans="9:11" x14ac:dyDescent="0.3">
      <c r="I96" s="3"/>
      <c r="J96" s="3"/>
      <c r="K96" s="3"/>
    </row>
    <row r="97" spans="9:11" x14ac:dyDescent="0.3">
      <c r="I97" s="3"/>
      <c r="J97" s="3"/>
      <c r="K97" s="3"/>
    </row>
    <row r="98" spans="9:11" x14ac:dyDescent="0.3">
      <c r="I98" s="3"/>
      <c r="J98" s="3"/>
      <c r="K98" s="3"/>
    </row>
    <row r="99" spans="9:11" x14ac:dyDescent="0.3">
      <c r="I99" s="3"/>
      <c r="J99" s="3"/>
      <c r="K99" s="3"/>
    </row>
    <row r="100" spans="9:11" ht="15" thickBot="1" x14ac:dyDescent="0.35">
      <c r="I100" s="4"/>
      <c r="J100" s="4"/>
      <c r="K10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2022-03-21T16:44:52Z</dcterms:modified>
</cp:coreProperties>
</file>