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Multicast IDPC-DU\Code cluster Steiner\Input_OCT\Non-Euclidean Instances\Type_1_Large\"/>
    </mc:Choice>
  </mc:AlternateContent>
  <xr:revisionPtr revIDLastSave="0" documentId="13_ncr:1_{812A78F0-D2DB-48A9-9590-7A9D9095961D}" xr6:coauthVersionLast="47" xr6:coauthVersionMax="47" xr10:uidLastSave="{00000000-0000-0000-0000-000000000000}"/>
  <bookViews>
    <workbookView xWindow="-108" yWindow="-108" windowWidth="23256" windowHeight="12576" xr2:uid="{D068DDDE-8B64-452A-9CD3-A00EA7762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H43" i="1"/>
  <c r="I43" i="1"/>
  <c r="J43" i="1"/>
  <c r="L43" i="1"/>
  <c r="M43" i="1"/>
  <c r="N43" i="1"/>
  <c r="O43" i="1"/>
  <c r="Q43" i="1"/>
  <c r="R43" i="1"/>
  <c r="S43" i="1"/>
  <c r="T43" i="1"/>
  <c r="V43" i="1"/>
  <c r="W43" i="1"/>
  <c r="X43" i="1"/>
  <c r="Y43" i="1"/>
  <c r="AA43" i="1"/>
  <c r="AB43" i="1"/>
  <c r="AC43" i="1"/>
  <c r="AD43" i="1"/>
  <c r="AF43" i="1"/>
  <c r="AG43" i="1"/>
  <c r="AH43" i="1"/>
  <c r="AI43" i="1"/>
  <c r="AK43" i="1"/>
  <c r="AL43" i="1"/>
  <c r="AM43" i="1"/>
  <c r="AN43" i="1"/>
  <c r="G44" i="1"/>
  <c r="H44" i="1"/>
  <c r="I44" i="1"/>
  <c r="J44" i="1"/>
  <c r="L44" i="1"/>
  <c r="M44" i="1"/>
  <c r="N44" i="1"/>
  <c r="O44" i="1"/>
  <c r="Q44" i="1"/>
  <c r="R44" i="1"/>
  <c r="S44" i="1"/>
  <c r="T44" i="1"/>
  <c r="V44" i="1"/>
  <c r="W44" i="1"/>
  <c r="X44" i="1"/>
  <c r="Y44" i="1"/>
  <c r="AA44" i="1"/>
  <c r="AB44" i="1"/>
  <c r="AC44" i="1"/>
  <c r="AD44" i="1"/>
  <c r="AF44" i="1"/>
  <c r="AG44" i="1"/>
  <c r="AH44" i="1"/>
  <c r="AI44" i="1"/>
  <c r="AK44" i="1"/>
  <c r="AL44" i="1"/>
  <c r="AM44" i="1"/>
  <c r="AN44" i="1"/>
  <c r="G45" i="1"/>
  <c r="H45" i="1"/>
  <c r="I45" i="1"/>
  <c r="J45" i="1"/>
  <c r="L45" i="1"/>
  <c r="M45" i="1"/>
  <c r="N45" i="1"/>
  <c r="O45" i="1"/>
  <c r="Q45" i="1"/>
  <c r="R45" i="1"/>
  <c r="S45" i="1"/>
  <c r="T45" i="1"/>
  <c r="V45" i="1"/>
  <c r="W45" i="1"/>
  <c r="X45" i="1"/>
  <c r="Y45" i="1"/>
  <c r="AA45" i="1"/>
  <c r="AB45" i="1"/>
  <c r="AC45" i="1"/>
  <c r="AD45" i="1"/>
  <c r="AF45" i="1"/>
  <c r="AG45" i="1"/>
  <c r="AH45" i="1"/>
  <c r="AI45" i="1"/>
  <c r="AK45" i="1"/>
  <c r="AL45" i="1"/>
  <c r="AM45" i="1"/>
  <c r="AN45" i="1"/>
  <c r="G46" i="1"/>
  <c r="H46" i="1"/>
  <c r="I46" i="1"/>
  <c r="J46" i="1"/>
  <c r="L46" i="1"/>
  <c r="M46" i="1"/>
  <c r="N46" i="1"/>
  <c r="O46" i="1"/>
  <c r="Q46" i="1"/>
  <c r="R46" i="1"/>
  <c r="S46" i="1"/>
  <c r="T46" i="1"/>
  <c r="V46" i="1"/>
  <c r="W46" i="1"/>
  <c r="X46" i="1"/>
  <c r="Y46" i="1"/>
  <c r="AA46" i="1"/>
  <c r="AB46" i="1"/>
  <c r="AC46" i="1"/>
  <c r="AD46" i="1"/>
  <c r="AF46" i="1"/>
  <c r="AG46" i="1"/>
  <c r="AH46" i="1"/>
  <c r="AI46" i="1"/>
  <c r="AK46" i="1"/>
  <c r="AL46" i="1"/>
  <c r="AM46" i="1"/>
  <c r="AN46" i="1"/>
  <c r="C43" i="1"/>
  <c r="D43" i="1"/>
  <c r="E43" i="1"/>
  <c r="C44" i="1"/>
  <c r="D44" i="1"/>
  <c r="E44" i="1"/>
  <c r="B44" i="1"/>
  <c r="B43" i="1"/>
  <c r="B46" i="1"/>
  <c r="C46" i="1"/>
  <c r="D46" i="1"/>
  <c r="E46" i="1"/>
  <c r="B45" i="1"/>
  <c r="C45" i="1"/>
  <c r="D45" i="1"/>
  <c r="E45" i="1"/>
</calcChain>
</file>

<file path=xl/sharedStrings.xml><?xml version="1.0" encoding="utf-8"?>
<sst xmlns="http://schemas.openxmlformats.org/spreadsheetml/2006/main" count="287" uniqueCount="221">
  <si>
    <t>Instances</t>
  </si>
  <si>
    <t xml:space="preserve"> No_Node</t>
  </si>
  <si>
    <t xml:space="preserve"> No_cluster</t>
  </si>
  <si>
    <t xml:space="preserve"> No_req_node</t>
  </si>
  <si>
    <t xml:space="preserve"> Rate_Req </t>
  </si>
  <si>
    <t>100pr1002</t>
  </si>
  <si>
    <t>100rat783</t>
  </si>
  <si>
    <t>100vm1084</t>
  </si>
  <si>
    <t>10a280</t>
  </si>
  <si>
    <t>10gil262</t>
  </si>
  <si>
    <t>10lin318</t>
  </si>
  <si>
    <t>10pcb442</t>
  </si>
  <si>
    <t>10pr439</t>
  </si>
  <si>
    <t>150new1379</t>
  </si>
  <si>
    <t>150pcb1173</t>
  </si>
  <si>
    <t>150pr1002</t>
  </si>
  <si>
    <t>150rat783</t>
  </si>
  <si>
    <t>150vm1084</t>
  </si>
  <si>
    <t>25a280</t>
  </si>
  <si>
    <t>25gil262</t>
  </si>
  <si>
    <t>25lin318</t>
  </si>
  <si>
    <t>25pcb442</t>
  </si>
  <si>
    <t>25pr439</t>
  </si>
  <si>
    <t>50a280</t>
  </si>
  <si>
    <t>i-50-gil262.tsp</t>
  </si>
  <si>
    <t>50lin318</t>
  </si>
  <si>
    <t>50nrw1379</t>
  </si>
  <si>
    <t>50pcb1173</t>
  </si>
  <si>
    <t>50pcb442</t>
  </si>
  <si>
    <t>50pr1002</t>
  </si>
  <si>
    <t>50pr439</t>
  </si>
  <si>
    <t>50rat783</t>
  </si>
  <si>
    <t>50vm1084</t>
  </si>
  <si>
    <t>Type_1_Large</t>
  </si>
  <si>
    <t>10berlin52</t>
  </si>
  <si>
    <t>10eil51</t>
  </si>
  <si>
    <t>5eil76</t>
  </si>
  <si>
    <t>10kroB100</t>
  </si>
  <si>
    <t>10pr76</t>
  </si>
  <si>
    <t>10rat99</t>
  </si>
  <si>
    <t>10st70</t>
  </si>
  <si>
    <t>15berlin52</t>
  </si>
  <si>
    <t>15eil51</t>
  </si>
  <si>
    <t>15eil76</t>
  </si>
  <si>
    <t>15pr76</t>
  </si>
  <si>
    <t>15st70</t>
  </si>
  <si>
    <t>25eil101</t>
  </si>
  <si>
    <t>25kroA100</t>
  </si>
  <si>
    <t>25lin105</t>
  </si>
  <si>
    <t>25rat99</t>
  </si>
  <si>
    <t>50eil101</t>
  </si>
  <si>
    <t>50kroA100</t>
  </si>
  <si>
    <t>50kroB100</t>
  </si>
  <si>
    <t>50lin105</t>
  </si>
  <si>
    <t>50rat99</t>
  </si>
  <si>
    <t>5berlin52</t>
  </si>
  <si>
    <t>5eil51</t>
  </si>
  <si>
    <t>5pr76</t>
  </si>
  <si>
    <t>5eil70</t>
  </si>
  <si>
    <t>75lin105</t>
  </si>
  <si>
    <t>Type_1_Small</t>
  </si>
  <si>
    <t>10C1k.0</t>
  </si>
  <si>
    <t>10C1k.2</t>
  </si>
  <si>
    <t>10C1k.3</t>
  </si>
  <si>
    <t>10C1k.4</t>
  </si>
  <si>
    <t>10C1k.5</t>
  </si>
  <si>
    <t>10C1k.6</t>
  </si>
  <si>
    <t>10C1k.7</t>
  </si>
  <si>
    <t>10C1k.8</t>
  </si>
  <si>
    <t>10C1k.9</t>
  </si>
  <si>
    <t>Type_2</t>
  </si>
  <si>
    <t>20i550</t>
  </si>
  <si>
    <t>20i600</t>
  </si>
  <si>
    <t>20i650</t>
  </si>
  <si>
    <t>20i700</t>
  </si>
  <si>
    <t>25i750</t>
  </si>
  <si>
    <t>25i850</t>
  </si>
  <si>
    <t>25i900</t>
  </si>
  <si>
    <t>30i1000</t>
  </si>
  <si>
    <t>25i950</t>
  </si>
  <si>
    <t>6i300</t>
  </si>
  <si>
    <t>6i350</t>
  </si>
  <si>
    <t>6i400</t>
  </si>
  <si>
    <t>6i450</t>
  </si>
  <si>
    <t>6i500</t>
  </si>
  <si>
    <t>Type_3_Large</t>
  </si>
  <si>
    <t>100i1000-410</t>
  </si>
  <si>
    <t>100i1500-506</t>
  </si>
  <si>
    <t>100i2000-604</t>
  </si>
  <si>
    <t>100i2500-708</t>
  </si>
  <si>
    <t>100i3000-803</t>
  </si>
  <si>
    <t>10i1000-407</t>
  </si>
  <si>
    <t>10i1500-503</t>
  </si>
  <si>
    <t>10i300-109</t>
  </si>
  <si>
    <t>10i400-206</t>
  </si>
  <si>
    <t>10i500-305</t>
  </si>
  <si>
    <t>150i1000-411</t>
  </si>
  <si>
    <t>150i1500-507</t>
  </si>
  <si>
    <t>150i2000-605</t>
  </si>
  <si>
    <t>150i2500-709</t>
  </si>
  <si>
    <t>150i3000-804</t>
  </si>
  <si>
    <t>15i300-110</t>
  </si>
  <si>
    <t>15i400-207</t>
  </si>
  <si>
    <t>15i500-306</t>
  </si>
  <si>
    <t>200i2000-606</t>
  </si>
  <si>
    <t>200i2500-710</t>
  </si>
  <si>
    <t>200i3000-805</t>
  </si>
  <si>
    <t>20i1000-408</t>
  </si>
  <si>
    <t>20i1500-504</t>
  </si>
  <si>
    <t>20i2000-602</t>
  </si>
  <si>
    <t>20i2500-706</t>
  </si>
  <si>
    <t>20i300-111</t>
  </si>
  <si>
    <t>20i3000-801</t>
  </si>
  <si>
    <t>20i400-208</t>
  </si>
  <si>
    <t>20i500-307</t>
  </si>
  <si>
    <t>25i300-112</t>
  </si>
  <si>
    <t>25i400-209</t>
  </si>
  <si>
    <t>25i500-308</t>
  </si>
  <si>
    <t>50i1000-409</t>
  </si>
  <si>
    <t>50i1500-505</t>
  </si>
  <si>
    <t>50i2000-603</t>
  </si>
  <si>
    <t>50i2500-707</t>
  </si>
  <si>
    <t>50i3000-802</t>
  </si>
  <si>
    <t>5i300-108</t>
  </si>
  <si>
    <t>5i400-205</t>
  </si>
  <si>
    <t>5i500-304</t>
  </si>
  <si>
    <t>Type_5_Large</t>
  </si>
  <si>
    <t>10i120-46</t>
  </si>
  <si>
    <t>10i30-17</t>
  </si>
  <si>
    <t>10i45-18</t>
  </si>
  <si>
    <t>10i60-21</t>
  </si>
  <si>
    <t>10i65-21</t>
  </si>
  <si>
    <t>10i70-21</t>
  </si>
  <si>
    <t>10i75-22</t>
  </si>
  <si>
    <t>10i90-33</t>
  </si>
  <si>
    <t>5i120-46</t>
  </si>
  <si>
    <t>5i30-17</t>
  </si>
  <si>
    <t>5i45-18</t>
  </si>
  <si>
    <t>5i60-21</t>
  </si>
  <si>
    <t>5i65-21</t>
  </si>
  <si>
    <t>5i70-21</t>
  </si>
  <si>
    <t>5i75-22</t>
  </si>
  <si>
    <t>5i90-33</t>
  </si>
  <si>
    <t>7i45-18</t>
  </si>
  <si>
    <t>7i60-21</t>
  </si>
  <si>
    <t>7i65-21</t>
  </si>
  <si>
    <t>7i70-21</t>
  </si>
  <si>
    <t>Type_5_Small</t>
  </si>
  <si>
    <t>100pcb1173-10x10</t>
  </si>
  <si>
    <t>100rat783-10x10</t>
  </si>
  <si>
    <t>10new1379-2x5</t>
  </si>
  <si>
    <t>12nrw1379-2x6</t>
  </si>
  <si>
    <t>12new1379-3x4</t>
  </si>
  <si>
    <t>144pcb1173-12x12</t>
  </si>
  <si>
    <t>144rat783-12x12</t>
  </si>
  <si>
    <t>18pr439-3x6</t>
  </si>
  <si>
    <t>20pr439-4x5</t>
  </si>
  <si>
    <t>25a280-5x5</t>
  </si>
  <si>
    <t>25gil262-5x5</t>
  </si>
  <si>
    <t>25lin318-5x5</t>
  </si>
  <si>
    <t>25pcb442-5x5</t>
  </si>
  <si>
    <t>36pcb442-6x6</t>
  </si>
  <si>
    <t>36pr1002-6x6</t>
  </si>
  <si>
    <t>42a280-6x7</t>
  </si>
  <si>
    <t>42pr1002-6x7</t>
  </si>
  <si>
    <t>49gil262-7x7</t>
  </si>
  <si>
    <t>49lin318-7x7</t>
  </si>
  <si>
    <t>49pcb1173-7x7</t>
  </si>
  <si>
    <t>49pr1002-7x7</t>
  </si>
  <si>
    <t>49rat783-7x7</t>
  </si>
  <si>
    <t>49vm1084-7x7</t>
  </si>
  <si>
    <t>72vm1084-8x9</t>
  </si>
  <si>
    <t>81vm1084-9x9</t>
  </si>
  <si>
    <t>9a280-3x3</t>
  </si>
  <si>
    <t>9gil262-3x3</t>
  </si>
  <si>
    <t>9lin318-3x3</t>
  </si>
  <si>
    <t>9pcb442-3x3</t>
  </si>
  <si>
    <t>9pr439-3x3</t>
  </si>
  <si>
    <t>Type_6_Large</t>
  </si>
  <si>
    <t>Type_6_Small</t>
  </si>
  <si>
    <t>10berlin52-2x5</t>
  </si>
  <si>
    <t>12eil51-3x4</t>
  </si>
  <si>
    <t>12eil76-3x4</t>
  </si>
  <si>
    <t>12pr76-3x4</t>
  </si>
  <si>
    <t>12st70-3x4</t>
  </si>
  <si>
    <t>15pr76-3x5</t>
  </si>
  <si>
    <t>16eil51-4x4</t>
  </si>
  <si>
    <t>16eil76-4x4</t>
  </si>
  <si>
    <t>16lin105-4x4</t>
  </si>
  <si>
    <t>16st70-4x4</t>
  </si>
  <si>
    <t>18pr76-3x6</t>
  </si>
  <si>
    <t>20eil51-4x5</t>
  </si>
  <si>
    <t>20eil76-4x5</t>
  </si>
  <si>
    <t>20st70-4x5</t>
  </si>
  <si>
    <t>25eil101-5x5</t>
  </si>
  <si>
    <t>25eil51-5x5</t>
  </si>
  <si>
    <t>25eil76-5x5</t>
  </si>
  <si>
    <t>25rat99-5x5</t>
  </si>
  <si>
    <t>28kroA100-4x7</t>
  </si>
  <si>
    <t>2lin105-2x1</t>
  </si>
  <si>
    <t>30kroB100-5x6</t>
  </si>
  <si>
    <t>25kroB100-5x5</t>
  </si>
  <si>
    <t>36eil101-6x6</t>
  </si>
  <si>
    <t>42rat99-6x7</t>
  </si>
  <si>
    <t>4berlin52-2x2</t>
  </si>
  <si>
    <t>4eil51-2x2</t>
  </si>
  <si>
    <t>4eil76-2x2</t>
  </si>
  <si>
    <t>4pr76-2x2</t>
  </si>
  <si>
    <t>6berlin52-2x3</t>
  </si>
  <si>
    <t>6pr76-2x3</t>
  </si>
  <si>
    <t>6st70-2x3</t>
  </si>
  <si>
    <t>8berlin52-2x4</t>
  </si>
  <si>
    <t>9eil101-3x3</t>
  </si>
  <si>
    <t>9eil51-3x3</t>
  </si>
  <si>
    <t>9eil76-3x3</t>
  </si>
  <si>
    <t>9pr76-3x3</t>
  </si>
  <si>
    <t>9st70-3x3</t>
  </si>
  <si>
    <t>AVG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</si>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</sst>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8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AF72-B903-4925-B0DB-76297C70283E}">
  <dimension ref="A1:AN46"/>
  <sheetViews>
    <sheetView tabSelected="1" topLeftCell="A37" zoomScale="115" zoomScaleNormal="115" workbookViewId="0">
      <selection activeCell="I51" sqref="I51"/>
    </sheetView>
  </sheetViews>
  <sheetFormatPr defaultRowHeight="14.4" x14ac:dyDescent="0.3"/>
  <cols>
    <col min="1" max="1" width="12.5546875" bestFit="1" customWidth="1"/>
    <col min="2" max="2" width="9.33203125" bestFit="1" customWidth="1"/>
    <col min="3" max="3" width="10.33203125" bestFit="1" customWidth="1"/>
    <col min="4" max="4" width="12.6640625" bestFit="1" customWidth="1"/>
    <col min="5" max="6" width="9.77734375" bestFit="1" customWidth="1"/>
    <col min="7" max="7" width="9.33203125" bestFit="1" customWidth="1"/>
    <col min="8" max="8" width="10.33203125" bestFit="1" customWidth="1"/>
    <col min="9" max="9" width="12.6640625" bestFit="1" customWidth="1"/>
    <col min="10" max="10" width="9.77734375" bestFit="1" customWidth="1"/>
    <col min="11" max="11" width="8.6640625" bestFit="1" customWidth="1"/>
    <col min="12" max="12" width="9.33203125" bestFit="1" customWidth="1"/>
    <col min="13" max="13" width="10.33203125" bestFit="1" customWidth="1"/>
    <col min="14" max="14" width="12.6640625" bestFit="1" customWidth="1"/>
    <col min="15" max="15" width="9.77734375" bestFit="1" customWidth="1"/>
    <col min="16" max="16" width="8.6640625" bestFit="1" customWidth="1"/>
    <col min="17" max="17" width="9.33203125" bestFit="1" customWidth="1"/>
    <col min="18" max="18" width="10.33203125" bestFit="1" customWidth="1"/>
    <col min="19" max="19" width="12.6640625" bestFit="1" customWidth="1"/>
    <col min="20" max="20" width="9.77734375" bestFit="1" customWidth="1"/>
    <col min="21" max="21" width="12.109375" bestFit="1" customWidth="1"/>
    <col min="22" max="22" width="9.33203125" bestFit="1" customWidth="1"/>
    <col min="23" max="23" width="10.33203125" bestFit="1" customWidth="1"/>
    <col min="24" max="24" width="12.6640625" bestFit="1" customWidth="1"/>
    <col min="25" max="25" width="9.77734375" bestFit="1" customWidth="1"/>
    <col min="26" max="26" width="9.109375" bestFit="1" customWidth="1"/>
    <col min="27" max="27" width="9.33203125" bestFit="1" customWidth="1"/>
    <col min="28" max="28" width="10.33203125" bestFit="1" customWidth="1"/>
    <col min="29" max="29" width="12.6640625" bestFit="1" customWidth="1"/>
    <col min="30" max="30" width="9.77734375" bestFit="1" customWidth="1"/>
    <col min="31" max="31" width="17.109375" bestFit="1" customWidth="1"/>
    <col min="32" max="32" width="9.33203125" bestFit="1" customWidth="1"/>
    <col min="33" max="33" width="10.33203125" bestFit="1" customWidth="1"/>
    <col min="34" max="34" width="12.6640625" bestFit="1" customWidth="1"/>
    <col min="35" max="35" width="9.77734375" bestFit="1" customWidth="1"/>
    <col min="36" max="36" width="13.77734375" bestFit="1" customWidth="1"/>
    <col min="37" max="37" width="9.33203125" bestFit="1" customWidth="1"/>
    <col min="38" max="38" width="10.33203125" bestFit="1" customWidth="1"/>
    <col min="39" max="39" width="12.6640625" bestFit="1" customWidth="1"/>
    <col min="40" max="40" width="9.77734375" bestFit="1" customWidth="1"/>
  </cols>
  <sheetData>
    <row r="1" spans="1:40" ht="25.8" x14ac:dyDescent="0.5">
      <c r="A1" s="3" t="s">
        <v>33</v>
      </c>
      <c r="B1" s="3"/>
      <c r="C1" s="3"/>
      <c r="D1" s="3"/>
      <c r="E1" s="3"/>
      <c r="F1" s="4" t="s">
        <v>60</v>
      </c>
      <c r="G1" s="4"/>
      <c r="H1" s="4"/>
      <c r="I1" s="4"/>
      <c r="J1" s="4"/>
      <c r="K1" s="3" t="s">
        <v>70</v>
      </c>
      <c r="L1" s="3"/>
      <c r="M1" s="3"/>
      <c r="N1" s="3"/>
      <c r="O1" s="3"/>
      <c r="P1" s="4" t="s">
        <v>85</v>
      </c>
      <c r="Q1" s="4"/>
      <c r="R1" s="4"/>
      <c r="S1" s="4"/>
      <c r="T1" s="4"/>
      <c r="U1" s="3" t="s">
        <v>126</v>
      </c>
      <c r="V1" s="3"/>
      <c r="W1" s="3"/>
      <c r="X1" s="3"/>
      <c r="Y1" s="3"/>
      <c r="Z1" s="4" t="s">
        <v>147</v>
      </c>
      <c r="AA1" s="4"/>
      <c r="AB1" s="4"/>
      <c r="AC1" s="4"/>
      <c r="AD1" s="4"/>
      <c r="AE1" s="3" t="s">
        <v>178</v>
      </c>
      <c r="AF1" s="3"/>
      <c r="AG1" s="3"/>
      <c r="AH1" s="3"/>
      <c r="AI1" s="3"/>
      <c r="AJ1" s="4" t="s">
        <v>179</v>
      </c>
      <c r="AK1" s="4"/>
      <c r="AL1" s="4"/>
      <c r="AM1" s="4"/>
      <c r="AN1" s="4"/>
    </row>
    <row r="2" spans="1:4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4</v>
      </c>
    </row>
    <row r="3" spans="1:40" x14ac:dyDescent="0.3">
      <c r="A3" s="1" t="s">
        <v>5</v>
      </c>
      <c r="B3" s="1">
        <v>1002</v>
      </c>
      <c r="C3" s="1">
        <v>100</v>
      </c>
      <c r="D3" s="1">
        <v>241</v>
      </c>
      <c r="E3" s="1">
        <v>0.24</v>
      </c>
      <c r="F3" s="2" t="s">
        <v>34</v>
      </c>
      <c r="G3" s="2">
        <v>52</v>
      </c>
      <c r="H3" s="2">
        <v>10</v>
      </c>
      <c r="I3" s="2">
        <v>17</v>
      </c>
      <c r="J3" s="2">
        <v>0.33</v>
      </c>
      <c r="K3" s="1" t="s">
        <v>61</v>
      </c>
      <c r="L3" s="1">
        <v>1000</v>
      </c>
      <c r="M3" s="1">
        <v>10</v>
      </c>
      <c r="N3" s="1">
        <v>159</v>
      </c>
      <c r="O3" s="1">
        <v>0.16</v>
      </c>
      <c r="P3" s="2" t="s">
        <v>71</v>
      </c>
      <c r="Q3" s="2">
        <v>550</v>
      </c>
      <c r="R3" s="2">
        <v>20</v>
      </c>
      <c r="S3" s="2">
        <v>98</v>
      </c>
      <c r="T3" s="2">
        <v>0.18</v>
      </c>
      <c r="U3" s="1" t="s">
        <v>86</v>
      </c>
      <c r="V3" s="1">
        <v>1000</v>
      </c>
      <c r="W3" s="1">
        <v>100</v>
      </c>
      <c r="X3" s="1">
        <v>241</v>
      </c>
      <c r="Y3" s="1">
        <v>0.24</v>
      </c>
      <c r="Z3" s="2" t="s">
        <v>127</v>
      </c>
      <c r="AA3" s="2">
        <v>120</v>
      </c>
      <c r="AB3" s="2">
        <v>10</v>
      </c>
      <c r="AC3" s="2">
        <v>28</v>
      </c>
      <c r="AD3" s="2">
        <v>0.23</v>
      </c>
      <c r="AE3" s="1" t="s">
        <v>148</v>
      </c>
      <c r="AF3" s="1">
        <v>1173</v>
      </c>
      <c r="AG3" s="1">
        <v>100</v>
      </c>
      <c r="AH3" s="1">
        <v>257</v>
      </c>
      <c r="AI3" s="1">
        <v>0.22</v>
      </c>
      <c r="AJ3" s="2" t="s">
        <v>180</v>
      </c>
      <c r="AK3" s="2">
        <v>52</v>
      </c>
      <c r="AL3" s="2">
        <v>10</v>
      </c>
      <c r="AM3" s="2">
        <v>17</v>
      </c>
      <c r="AN3" s="2">
        <v>0.33</v>
      </c>
    </row>
    <row r="4" spans="1:40" x14ac:dyDescent="0.3">
      <c r="A4" s="1" t="s">
        <v>6</v>
      </c>
      <c r="B4" s="1">
        <v>783</v>
      </c>
      <c r="C4" s="1">
        <v>100</v>
      </c>
      <c r="D4" s="1">
        <v>204</v>
      </c>
      <c r="E4" s="1">
        <v>0.26</v>
      </c>
      <c r="F4" s="2" t="s">
        <v>35</v>
      </c>
      <c r="G4" s="2">
        <v>51</v>
      </c>
      <c r="H4" s="2">
        <v>10</v>
      </c>
      <c r="I4" s="2">
        <v>17</v>
      </c>
      <c r="J4" s="2">
        <v>0.33</v>
      </c>
      <c r="K4" s="1" t="s">
        <v>61</v>
      </c>
      <c r="L4" s="1">
        <v>1000</v>
      </c>
      <c r="M4" s="1">
        <v>10</v>
      </c>
      <c r="N4" s="1">
        <v>159</v>
      </c>
      <c r="O4" s="1">
        <v>0.16</v>
      </c>
      <c r="P4" s="2" t="s">
        <v>72</v>
      </c>
      <c r="Q4" s="2">
        <v>600</v>
      </c>
      <c r="R4" s="2">
        <v>20</v>
      </c>
      <c r="S4" s="2">
        <v>104</v>
      </c>
      <c r="T4" s="2">
        <v>0.17</v>
      </c>
      <c r="U4" s="1" t="s">
        <v>87</v>
      </c>
      <c r="V4" s="1">
        <v>1500</v>
      </c>
      <c r="W4" s="1">
        <v>100</v>
      </c>
      <c r="X4" s="1">
        <v>307</v>
      </c>
      <c r="Y4" s="1">
        <v>0.2</v>
      </c>
      <c r="Z4" s="2" t="s">
        <v>128</v>
      </c>
      <c r="AA4" s="2">
        <v>30</v>
      </c>
      <c r="AB4" s="2">
        <v>10</v>
      </c>
      <c r="AC4" s="2">
        <v>13</v>
      </c>
      <c r="AD4" s="2">
        <v>0.43</v>
      </c>
      <c r="AE4" s="1" t="s">
        <v>149</v>
      </c>
      <c r="AF4" s="1">
        <v>783</v>
      </c>
      <c r="AG4" s="1">
        <v>100</v>
      </c>
      <c r="AH4" s="1">
        <v>204</v>
      </c>
      <c r="AI4" s="1">
        <v>0.26</v>
      </c>
      <c r="AJ4" s="2" t="s">
        <v>181</v>
      </c>
      <c r="AK4" s="2">
        <v>51</v>
      </c>
      <c r="AL4" s="2">
        <v>12</v>
      </c>
      <c r="AM4" s="2">
        <v>19</v>
      </c>
      <c r="AN4" s="2">
        <v>0.37</v>
      </c>
    </row>
    <row r="5" spans="1:40" x14ac:dyDescent="0.3">
      <c r="A5" s="1" t="s">
        <v>7</v>
      </c>
      <c r="B5" s="1">
        <v>1084</v>
      </c>
      <c r="C5" s="1">
        <v>100</v>
      </c>
      <c r="D5" s="1">
        <v>249</v>
      </c>
      <c r="E5" s="1">
        <v>0.23</v>
      </c>
      <c r="F5" s="2" t="s">
        <v>36</v>
      </c>
      <c r="G5" s="2">
        <v>76</v>
      </c>
      <c r="H5" s="2">
        <v>10</v>
      </c>
      <c r="I5" s="2">
        <v>19</v>
      </c>
      <c r="J5" s="2">
        <v>0.25</v>
      </c>
      <c r="K5" s="1" t="s">
        <v>62</v>
      </c>
      <c r="L5" s="1">
        <v>1000</v>
      </c>
      <c r="M5" s="1">
        <v>10</v>
      </c>
      <c r="N5" s="1">
        <v>159</v>
      </c>
      <c r="O5" s="1">
        <v>0.16</v>
      </c>
      <c r="P5" s="2" t="s">
        <v>73</v>
      </c>
      <c r="Q5" s="2">
        <v>650</v>
      </c>
      <c r="R5" s="2">
        <v>20</v>
      </c>
      <c r="S5" s="2">
        <v>117</v>
      </c>
      <c r="T5" s="2">
        <v>0.18</v>
      </c>
      <c r="U5" s="1" t="s">
        <v>88</v>
      </c>
      <c r="V5" s="1">
        <v>2000</v>
      </c>
      <c r="W5" s="1">
        <v>100</v>
      </c>
      <c r="X5" s="1">
        <v>376</v>
      </c>
      <c r="Y5" s="1">
        <v>0.19</v>
      </c>
      <c r="Z5" s="2" t="s">
        <v>129</v>
      </c>
      <c r="AA5" s="2">
        <v>45</v>
      </c>
      <c r="AB5" s="2">
        <v>10</v>
      </c>
      <c r="AC5" s="2">
        <v>15</v>
      </c>
      <c r="AD5" s="2">
        <v>0.33</v>
      </c>
      <c r="AE5" s="1" t="s">
        <v>150</v>
      </c>
      <c r="AF5" s="1">
        <v>1379</v>
      </c>
      <c r="AG5" s="1">
        <v>10</v>
      </c>
      <c r="AH5" s="1">
        <v>213</v>
      </c>
      <c r="AI5" s="1">
        <v>0.15</v>
      </c>
      <c r="AJ5" s="2" t="s">
        <v>182</v>
      </c>
      <c r="AK5" s="2">
        <v>76</v>
      </c>
      <c r="AL5" s="2">
        <v>12</v>
      </c>
      <c r="AM5" s="2">
        <v>21</v>
      </c>
      <c r="AN5" s="2">
        <v>0.28000000000000003</v>
      </c>
    </row>
    <row r="6" spans="1:40" x14ac:dyDescent="0.3">
      <c r="A6" s="1" t="s">
        <v>8</v>
      </c>
      <c r="B6" s="1">
        <v>280</v>
      </c>
      <c r="C6" s="1">
        <v>10</v>
      </c>
      <c r="D6" s="1">
        <v>52</v>
      </c>
      <c r="E6" s="1">
        <v>0.19</v>
      </c>
      <c r="F6" s="2" t="s">
        <v>37</v>
      </c>
      <c r="G6" s="2">
        <v>100</v>
      </c>
      <c r="H6" s="2">
        <v>10</v>
      </c>
      <c r="I6" s="2">
        <v>26</v>
      </c>
      <c r="J6" s="2">
        <v>0.26</v>
      </c>
      <c r="K6" s="1" t="s">
        <v>63</v>
      </c>
      <c r="L6" s="1">
        <v>1000</v>
      </c>
      <c r="M6" s="1">
        <v>10</v>
      </c>
      <c r="N6" s="1">
        <v>159</v>
      </c>
      <c r="O6" s="1">
        <v>0.16</v>
      </c>
      <c r="P6" s="2" t="s">
        <v>74</v>
      </c>
      <c r="Q6" s="2">
        <v>700</v>
      </c>
      <c r="R6" s="2">
        <v>20</v>
      </c>
      <c r="S6" s="2">
        <v>124</v>
      </c>
      <c r="T6" s="2">
        <v>0.18</v>
      </c>
      <c r="U6" s="1" t="s">
        <v>89</v>
      </c>
      <c r="V6" s="1">
        <v>2500</v>
      </c>
      <c r="W6" s="1">
        <v>100</v>
      </c>
      <c r="X6" s="1">
        <v>438</v>
      </c>
      <c r="Y6" s="1">
        <v>0.18</v>
      </c>
      <c r="Z6" s="2" t="s">
        <v>130</v>
      </c>
      <c r="AA6" s="2">
        <v>60</v>
      </c>
      <c r="AB6" s="2">
        <v>10</v>
      </c>
      <c r="AC6" s="2">
        <v>18</v>
      </c>
      <c r="AD6" s="2">
        <v>0.3</v>
      </c>
      <c r="AE6" s="1" t="s">
        <v>151</v>
      </c>
      <c r="AF6" s="1">
        <v>1379</v>
      </c>
      <c r="AG6" s="1">
        <v>12</v>
      </c>
      <c r="AH6" s="1">
        <v>214</v>
      </c>
      <c r="AI6" s="1">
        <v>0.16</v>
      </c>
      <c r="AJ6" s="2" t="s">
        <v>183</v>
      </c>
      <c r="AK6" s="2">
        <v>76</v>
      </c>
      <c r="AL6" s="2">
        <v>12</v>
      </c>
      <c r="AM6" s="2">
        <v>21</v>
      </c>
      <c r="AN6" s="2">
        <v>0.28000000000000003</v>
      </c>
    </row>
    <row r="7" spans="1:40" x14ac:dyDescent="0.3">
      <c r="A7" s="1" t="s">
        <v>9</v>
      </c>
      <c r="B7" s="1">
        <v>262</v>
      </c>
      <c r="C7" s="1">
        <v>10</v>
      </c>
      <c r="D7" s="1">
        <v>49</v>
      </c>
      <c r="E7" s="1">
        <v>0.19</v>
      </c>
      <c r="F7" s="2" t="s">
        <v>38</v>
      </c>
      <c r="G7" s="2">
        <v>76</v>
      </c>
      <c r="H7" s="2">
        <v>10</v>
      </c>
      <c r="I7" s="2">
        <v>19</v>
      </c>
      <c r="J7" s="2">
        <v>0.25</v>
      </c>
      <c r="K7" s="1" t="s">
        <v>64</v>
      </c>
      <c r="L7" s="1">
        <v>1000</v>
      </c>
      <c r="M7" s="1">
        <v>10</v>
      </c>
      <c r="N7" s="1">
        <v>159</v>
      </c>
      <c r="O7" s="1">
        <v>0.16</v>
      </c>
      <c r="P7" s="2" t="s">
        <v>75</v>
      </c>
      <c r="Q7" s="2">
        <v>750</v>
      </c>
      <c r="R7" s="2">
        <v>25</v>
      </c>
      <c r="S7" s="2">
        <v>135</v>
      </c>
      <c r="T7" s="2">
        <v>0.18</v>
      </c>
      <c r="U7" s="1" t="s">
        <v>90</v>
      </c>
      <c r="V7" s="1">
        <v>3000</v>
      </c>
      <c r="W7" s="1">
        <v>100</v>
      </c>
      <c r="X7" s="1">
        <v>508</v>
      </c>
      <c r="Y7" s="1">
        <v>0.17</v>
      </c>
      <c r="Z7" s="2" t="s">
        <v>131</v>
      </c>
      <c r="AA7" s="2">
        <v>65</v>
      </c>
      <c r="AB7" s="2">
        <v>10</v>
      </c>
      <c r="AC7" s="2">
        <v>19</v>
      </c>
      <c r="AD7" s="2">
        <v>0.28999999999999998</v>
      </c>
      <c r="AE7" s="1" t="s">
        <v>152</v>
      </c>
      <c r="AF7" s="1">
        <v>1379</v>
      </c>
      <c r="AG7" s="1">
        <v>12</v>
      </c>
      <c r="AH7" s="1">
        <v>214</v>
      </c>
      <c r="AI7" s="1">
        <v>0.16</v>
      </c>
      <c r="AJ7" s="2" t="s">
        <v>184</v>
      </c>
      <c r="AK7" s="2">
        <v>70</v>
      </c>
      <c r="AL7" s="2">
        <v>12</v>
      </c>
      <c r="AM7" s="2">
        <v>21</v>
      </c>
      <c r="AN7" s="2">
        <v>0.3</v>
      </c>
    </row>
    <row r="8" spans="1:40" x14ac:dyDescent="0.3">
      <c r="A8" s="1" t="s">
        <v>10</v>
      </c>
      <c r="B8" s="1">
        <v>318</v>
      </c>
      <c r="C8" s="1">
        <v>10</v>
      </c>
      <c r="D8" s="1">
        <v>57</v>
      </c>
      <c r="E8" s="1">
        <v>0.18</v>
      </c>
      <c r="F8" s="2" t="s">
        <v>39</v>
      </c>
      <c r="G8" s="2">
        <v>99</v>
      </c>
      <c r="H8" s="2">
        <v>10</v>
      </c>
      <c r="I8" s="2">
        <v>26</v>
      </c>
      <c r="J8" s="2">
        <v>0.26</v>
      </c>
      <c r="K8" s="1" t="s">
        <v>65</v>
      </c>
      <c r="L8" s="1">
        <v>1000</v>
      </c>
      <c r="M8" s="1">
        <v>10</v>
      </c>
      <c r="N8" s="1">
        <v>159</v>
      </c>
      <c r="O8" s="1">
        <v>0.16</v>
      </c>
      <c r="P8" s="2" t="s">
        <v>76</v>
      </c>
      <c r="Q8" s="2">
        <v>850</v>
      </c>
      <c r="R8" s="2">
        <v>25</v>
      </c>
      <c r="S8" s="2">
        <v>154</v>
      </c>
      <c r="T8" s="2">
        <v>0.18</v>
      </c>
      <c r="U8" s="1" t="s">
        <v>91</v>
      </c>
      <c r="V8" s="1">
        <v>1000</v>
      </c>
      <c r="W8" s="1">
        <v>10</v>
      </c>
      <c r="X8" s="1">
        <v>159</v>
      </c>
      <c r="Y8" s="1">
        <v>0.16</v>
      </c>
      <c r="Z8" s="2" t="s">
        <v>132</v>
      </c>
      <c r="AA8" s="2">
        <v>70</v>
      </c>
      <c r="AB8" s="2">
        <v>10</v>
      </c>
      <c r="AC8" s="2">
        <v>19</v>
      </c>
      <c r="AD8" s="2">
        <v>0.27</v>
      </c>
      <c r="AE8" s="1" t="s">
        <v>153</v>
      </c>
      <c r="AF8" s="1">
        <v>1173</v>
      </c>
      <c r="AG8" s="1">
        <v>144</v>
      </c>
      <c r="AH8" s="1">
        <v>295</v>
      </c>
      <c r="AI8" s="1">
        <v>0.25</v>
      </c>
      <c r="AJ8" s="2" t="s">
        <v>185</v>
      </c>
      <c r="AK8" s="2">
        <v>76</v>
      </c>
      <c r="AL8" s="2">
        <v>15</v>
      </c>
      <c r="AM8" s="2">
        <v>24</v>
      </c>
      <c r="AN8" s="2">
        <v>0.32</v>
      </c>
    </row>
    <row r="9" spans="1:40" x14ac:dyDescent="0.3">
      <c r="A9" s="1" t="s">
        <v>11</v>
      </c>
      <c r="B9" s="1">
        <v>442</v>
      </c>
      <c r="C9" s="1">
        <v>10</v>
      </c>
      <c r="D9" s="1">
        <v>74</v>
      </c>
      <c r="E9" s="1">
        <v>0.17</v>
      </c>
      <c r="F9" s="2" t="s">
        <v>40</v>
      </c>
      <c r="G9" s="2">
        <v>70</v>
      </c>
      <c r="H9" s="2">
        <v>10</v>
      </c>
      <c r="I9" s="2">
        <v>19</v>
      </c>
      <c r="J9" s="2">
        <v>0.27</v>
      </c>
      <c r="K9" s="1" t="s">
        <v>66</v>
      </c>
      <c r="L9" s="1">
        <v>1000</v>
      </c>
      <c r="M9" s="1">
        <v>10</v>
      </c>
      <c r="N9" s="1">
        <v>159</v>
      </c>
      <c r="O9" s="1">
        <v>0.16</v>
      </c>
      <c r="P9" s="2" t="s">
        <v>77</v>
      </c>
      <c r="Q9" s="2">
        <v>900</v>
      </c>
      <c r="R9" s="2">
        <v>25</v>
      </c>
      <c r="S9" s="2">
        <v>160</v>
      </c>
      <c r="T9" s="2">
        <v>0.18</v>
      </c>
      <c r="U9" s="1" t="s">
        <v>92</v>
      </c>
      <c r="V9" s="1">
        <v>1500</v>
      </c>
      <c r="W9" s="1">
        <v>10</v>
      </c>
      <c r="X9" s="1">
        <v>231</v>
      </c>
      <c r="Y9" s="1">
        <v>0.15</v>
      </c>
      <c r="Z9" s="2" t="s">
        <v>133</v>
      </c>
      <c r="AA9" s="2">
        <v>75</v>
      </c>
      <c r="AB9" s="2">
        <v>10</v>
      </c>
      <c r="AC9" s="2">
        <v>19</v>
      </c>
      <c r="AD9" s="2">
        <v>0.25</v>
      </c>
      <c r="AE9" s="1" t="s">
        <v>154</v>
      </c>
      <c r="AF9" s="1">
        <v>783</v>
      </c>
      <c r="AG9" s="1">
        <v>144</v>
      </c>
      <c r="AH9" s="1">
        <v>242</v>
      </c>
      <c r="AI9" s="1">
        <v>0.31</v>
      </c>
      <c r="AJ9" s="2" t="s">
        <v>186</v>
      </c>
      <c r="AK9" s="2">
        <v>51</v>
      </c>
      <c r="AL9" s="2">
        <v>16</v>
      </c>
      <c r="AM9" s="2">
        <v>21</v>
      </c>
      <c r="AN9" s="2">
        <v>0.41</v>
      </c>
    </row>
    <row r="10" spans="1:40" x14ac:dyDescent="0.3">
      <c r="A10" s="1" t="s">
        <v>12</v>
      </c>
      <c r="B10" s="1">
        <v>439</v>
      </c>
      <c r="C10" s="1">
        <v>10</v>
      </c>
      <c r="D10" s="1">
        <v>74</v>
      </c>
      <c r="E10" s="1">
        <v>0.17</v>
      </c>
      <c r="F10" s="2" t="s">
        <v>41</v>
      </c>
      <c r="G10" s="2">
        <v>52</v>
      </c>
      <c r="H10" s="2">
        <v>15</v>
      </c>
      <c r="I10" s="2">
        <v>22</v>
      </c>
      <c r="J10" s="2">
        <v>0.42</v>
      </c>
      <c r="K10" s="1" t="s">
        <v>67</v>
      </c>
      <c r="L10" s="1">
        <v>1000</v>
      </c>
      <c r="M10" s="1">
        <v>10</v>
      </c>
      <c r="N10" s="1">
        <v>159</v>
      </c>
      <c r="O10" s="1">
        <v>0.16</v>
      </c>
      <c r="P10" s="2" t="s">
        <v>78</v>
      </c>
      <c r="Q10" s="2">
        <v>1000</v>
      </c>
      <c r="R10" s="2">
        <v>30</v>
      </c>
      <c r="S10" s="2">
        <v>178</v>
      </c>
      <c r="T10" s="2">
        <v>0.18</v>
      </c>
      <c r="U10" s="1" t="s">
        <v>93</v>
      </c>
      <c r="V10" s="1">
        <v>300</v>
      </c>
      <c r="W10" s="1">
        <v>10</v>
      </c>
      <c r="X10" s="1">
        <v>54</v>
      </c>
      <c r="Y10" s="1">
        <v>0.18</v>
      </c>
      <c r="Z10" s="2" t="s">
        <v>134</v>
      </c>
      <c r="AA10" s="2">
        <v>90</v>
      </c>
      <c r="AB10" s="2">
        <v>10</v>
      </c>
      <c r="AC10" s="2">
        <v>22</v>
      </c>
      <c r="AD10" s="2">
        <v>0.24</v>
      </c>
      <c r="AE10" s="1" t="s">
        <v>155</v>
      </c>
      <c r="AF10" s="1">
        <v>439</v>
      </c>
      <c r="AG10" s="1">
        <v>18</v>
      </c>
      <c r="AH10" s="1">
        <v>81</v>
      </c>
      <c r="AI10" s="1">
        <v>0.18</v>
      </c>
      <c r="AJ10" s="2" t="s">
        <v>187</v>
      </c>
      <c r="AK10" s="2">
        <v>76</v>
      </c>
      <c r="AL10" s="2">
        <v>16</v>
      </c>
      <c r="AM10" s="2">
        <v>25</v>
      </c>
      <c r="AN10" s="2">
        <v>0.33</v>
      </c>
    </row>
    <row r="11" spans="1:40" x14ac:dyDescent="0.3">
      <c r="A11" s="1" t="s">
        <v>13</v>
      </c>
      <c r="B11" s="1">
        <v>1379</v>
      </c>
      <c r="C11" s="1">
        <v>150</v>
      </c>
      <c r="D11" s="1">
        <v>328</v>
      </c>
      <c r="E11" s="1">
        <v>0.24</v>
      </c>
      <c r="F11" s="2" t="s">
        <v>42</v>
      </c>
      <c r="G11" s="2">
        <v>51</v>
      </c>
      <c r="H11" s="2">
        <v>15</v>
      </c>
      <c r="I11" s="2">
        <v>21</v>
      </c>
      <c r="J11" s="2">
        <v>0.41</v>
      </c>
      <c r="K11" s="1" t="s">
        <v>68</v>
      </c>
      <c r="L11" s="1">
        <v>1000</v>
      </c>
      <c r="M11" s="1">
        <v>10</v>
      </c>
      <c r="N11" s="1">
        <v>159</v>
      </c>
      <c r="O11" s="1">
        <v>0.16</v>
      </c>
      <c r="P11" s="2" t="s">
        <v>79</v>
      </c>
      <c r="Q11" s="2">
        <v>950</v>
      </c>
      <c r="R11" s="2">
        <v>30</v>
      </c>
      <c r="S11" s="2">
        <v>171</v>
      </c>
      <c r="T11" s="2">
        <v>0.18</v>
      </c>
      <c r="U11" s="1" t="s">
        <v>94</v>
      </c>
      <c r="V11" s="1">
        <v>400</v>
      </c>
      <c r="W11" s="1">
        <v>10</v>
      </c>
      <c r="X11" s="1">
        <v>70</v>
      </c>
      <c r="Y11" s="1">
        <v>0.18</v>
      </c>
      <c r="Z11" s="2" t="s">
        <v>135</v>
      </c>
      <c r="AA11" s="2">
        <v>120</v>
      </c>
      <c r="AB11" s="2">
        <v>5</v>
      </c>
      <c r="AC11" s="2">
        <v>24</v>
      </c>
      <c r="AD11" s="2">
        <v>0.2</v>
      </c>
      <c r="AE11" s="1" t="s">
        <v>156</v>
      </c>
      <c r="AF11" s="1">
        <v>439</v>
      </c>
      <c r="AG11" s="1">
        <v>20</v>
      </c>
      <c r="AH11" s="1">
        <v>82</v>
      </c>
      <c r="AI11" s="1">
        <v>0.19</v>
      </c>
      <c r="AJ11" s="2" t="s">
        <v>188</v>
      </c>
      <c r="AK11" s="2">
        <v>105</v>
      </c>
      <c r="AL11" s="2">
        <v>16</v>
      </c>
      <c r="AM11" s="2">
        <v>32</v>
      </c>
      <c r="AN11" s="2">
        <v>0.3</v>
      </c>
    </row>
    <row r="12" spans="1:40" x14ac:dyDescent="0.3">
      <c r="A12" s="1" t="s">
        <v>14</v>
      </c>
      <c r="B12" s="1">
        <v>1173</v>
      </c>
      <c r="C12" s="1">
        <v>150</v>
      </c>
      <c r="D12" s="1">
        <v>300</v>
      </c>
      <c r="E12" s="1">
        <v>0.26</v>
      </c>
      <c r="F12" s="2" t="s">
        <v>43</v>
      </c>
      <c r="G12" s="2">
        <v>76</v>
      </c>
      <c r="H12" s="2">
        <v>15</v>
      </c>
      <c r="I12" s="2">
        <v>24</v>
      </c>
      <c r="J12" s="2">
        <v>0.32</v>
      </c>
      <c r="K12" s="1" t="s">
        <v>69</v>
      </c>
      <c r="L12" s="1">
        <v>1000</v>
      </c>
      <c r="M12" s="1">
        <v>10</v>
      </c>
      <c r="N12" s="1">
        <v>159</v>
      </c>
      <c r="O12" s="1">
        <v>0.16</v>
      </c>
      <c r="P12" s="2" t="s">
        <v>80</v>
      </c>
      <c r="Q12" s="2">
        <v>300</v>
      </c>
      <c r="R12" s="2">
        <v>6</v>
      </c>
      <c r="S12" s="2">
        <v>50</v>
      </c>
      <c r="T12" s="2">
        <v>0.17</v>
      </c>
      <c r="U12" s="1" t="s">
        <v>95</v>
      </c>
      <c r="V12" s="1">
        <v>500</v>
      </c>
      <c r="W12" s="1">
        <v>10</v>
      </c>
      <c r="X12" s="1">
        <v>82</v>
      </c>
      <c r="Y12" s="1">
        <v>0.16</v>
      </c>
      <c r="Z12" s="2" t="s">
        <v>136</v>
      </c>
      <c r="AA12" s="2">
        <v>30</v>
      </c>
      <c r="AB12" s="2">
        <v>5</v>
      </c>
      <c r="AC12" s="2">
        <v>8</v>
      </c>
      <c r="AD12" s="2">
        <v>0.27</v>
      </c>
      <c r="AE12" s="1" t="s">
        <v>157</v>
      </c>
      <c r="AF12" s="1">
        <v>280</v>
      </c>
      <c r="AG12" s="1">
        <v>25</v>
      </c>
      <c r="AH12" s="1">
        <v>64</v>
      </c>
      <c r="AI12" s="1">
        <v>0.23</v>
      </c>
      <c r="AJ12" s="2" t="s">
        <v>189</v>
      </c>
      <c r="AK12" s="2">
        <v>70</v>
      </c>
      <c r="AL12" s="2">
        <v>16</v>
      </c>
      <c r="AM12" s="2">
        <v>25</v>
      </c>
      <c r="AN12" s="2">
        <v>0.36</v>
      </c>
    </row>
    <row r="13" spans="1:40" x14ac:dyDescent="0.3">
      <c r="A13" s="1" t="s">
        <v>15</v>
      </c>
      <c r="B13" s="1">
        <v>1002</v>
      </c>
      <c r="C13" s="1">
        <v>150</v>
      </c>
      <c r="D13" s="1">
        <v>282</v>
      </c>
      <c r="E13" s="1">
        <v>0.28000000000000003</v>
      </c>
      <c r="F13" s="2" t="s">
        <v>44</v>
      </c>
      <c r="G13" s="2">
        <v>76</v>
      </c>
      <c r="H13" s="2">
        <v>15</v>
      </c>
      <c r="I13" s="2">
        <v>24</v>
      </c>
      <c r="J13" s="2">
        <v>0.32</v>
      </c>
      <c r="K13" s="1"/>
      <c r="L13" s="1"/>
      <c r="M13" s="1"/>
      <c r="N13" s="1"/>
      <c r="O13" s="1"/>
      <c r="P13" s="2" t="s">
        <v>81</v>
      </c>
      <c r="Q13" s="2">
        <v>350</v>
      </c>
      <c r="R13" s="2">
        <v>6</v>
      </c>
      <c r="S13" s="2">
        <v>58</v>
      </c>
      <c r="T13" s="2">
        <v>0.17</v>
      </c>
      <c r="U13" s="1" t="s">
        <v>96</v>
      </c>
      <c r="V13" s="1">
        <v>1000</v>
      </c>
      <c r="W13" s="1">
        <v>150</v>
      </c>
      <c r="X13" s="1">
        <v>282</v>
      </c>
      <c r="Y13" s="1">
        <v>0.28000000000000003</v>
      </c>
      <c r="Z13" s="2" t="s">
        <v>137</v>
      </c>
      <c r="AA13" s="2">
        <v>45</v>
      </c>
      <c r="AB13" s="2">
        <v>5</v>
      </c>
      <c r="AC13" s="2">
        <v>12</v>
      </c>
      <c r="AD13" s="2">
        <v>0.27</v>
      </c>
      <c r="AE13" s="1" t="s">
        <v>158</v>
      </c>
      <c r="AF13" s="1">
        <v>262</v>
      </c>
      <c r="AG13" s="1">
        <v>25</v>
      </c>
      <c r="AH13" s="1">
        <v>63</v>
      </c>
      <c r="AI13" s="1">
        <v>0.24</v>
      </c>
      <c r="AJ13" s="2" t="s">
        <v>190</v>
      </c>
      <c r="AK13" s="2">
        <v>76</v>
      </c>
      <c r="AL13" s="2">
        <v>18</v>
      </c>
      <c r="AM13" s="2">
        <v>27</v>
      </c>
      <c r="AN13" s="2">
        <v>0.36</v>
      </c>
    </row>
    <row r="14" spans="1:40" x14ac:dyDescent="0.3">
      <c r="A14" s="1" t="s">
        <v>16</v>
      </c>
      <c r="B14" s="1">
        <v>783</v>
      </c>
      <c r="C14" s="1">
        <v>150</v>
      </c>
      <c r="D14" s="1">
        <v>247</v>
      </c>
      <c r="E14" s="1">
        <v>0.32</v>
      </c>
      <c r="F14" s="2" t="s">
        <v>45</v>
      </c>
      <c r="G14" s="2">
        <v>70</v>
      </c>
      <c r="H14" s="2">
        <v>15</v>
      </c>
      <c r="I14" s="2">
        <v>24</v>
      </c>
      <c r="J14" s="2">
        <v>0.34</v>
      </c>
      <c r="K14" s="1"/>
      <c r="L14" s="1"/>
      <c r="M14" s="1"/>
      <c r="N14" s="1"/>
      <c r="O14" s="1"/>
      <c r="P14" s="2" t="s">
        <v>82</v>
      </c>
      <c r="Q14" s="2">
        <v>400</v>
      </c>
      <c r="R14" s="2">
        <v>6</v>
      </c>
      <c r="S14" s="2">
        <v>66</v>
      </c>
      <c r="T14" s="2">
        <v>0.17</v>
      </c>
      <c r="U14" s="1" t="s">
        <v>97</v>
      </c>
      <c r="V14" s="1">
        <v>1500</v>
      </c>
      <c r="W14" s="1">
        <v>150</v>
      </c>
      <c r="X14" s="1">
        <v>349</v>
      </c>
      <c r="Y14" s="1">
        <v>0.23</v>
      </c>
      <c r="Z14" s="2" t="s">
        <v>138</v>
      </c>
      <c r="AA14" s="2">
        <v>60</v>
      </c>
      <c r="AB14" s="2">
        <v>5</v>
      </c>
      <c r="AC14" s="2">
        <v>14</v>
      </c>
      <c r="AD14" s="2">
        <v>0.23</v>
      </c>
      <c r="AE14" s="1" t="s">
        <v>159</v>
      </c>
      <c r="AF14" s="1">
        <v>318</v>
      </c>
      <c r="AG14" s="1">
        <v>25</v>
      </c>
      <c r="AH14" s="1">
        <v>69</v>
      </c>
      <c r="AI14" s="1">
        <v>0.22</v>
      </c>
      <c r="AJ14" s="2" t="s">
        <v>191</v>
      </c>
      <c r="AK14" s="2">
        <v>51</v>
      </c>
      <c r="AL14" s="2">
        <v>20</v>
      </c>
      <c r="AM14" s="2">
        <v>25</v>
      </c>
      <c r="AN14" s="2">
        <v>0.49</v>
      </c>
    </row>
    <row r="15" spans="1:40" x14ac:dyDescent="0.3">
      <c r="A15" s="1" t="s">
        <v>17</v>
      </c>
      <c r="B15" s="1">
        <v>1084</v>
      </c>
      <c r="C15" s="1">
        <v>150</v>
      </c>
      <c r="D15" s="1">
        <v>293</v>
      </c>
      <c r="E15" s="1">
        <v>0.27</v>
      </c>
      <c r="F15" s="2" t="s">
        <v>46</v>
      </c>
      <c r="G15" s="2">
        <v>101</v>
      </c>
      <c r="H15" s="2">
        <v>25</v>
      </c>
      <c r="I15" s="2">
        <v>37</v>
      </c>
      <c r="J15" s="2">
        <v>0.37</v>
      </c>
      <c r="K15" s="1"/>
      <c r="L15" s="1"/>
      <c r="M15" s="1"/>
      <c r="N15" s="1"/>
      <c r="O15" s="1"/>
      <c r="P15" s="2" t="s">
        <v>83</v>
      </c>
      <c r="Q15" s="2">
        <v>450</v>
      </c>
      <c r="R15" s="2">
        <v>6</v>
      </c>
      <c r="S15" s="2">
        <v>73</v>
      </c>
      <c r="T15" s="2">
        <v>0.16</v>
      </c>
      <c r="U15" s="1" t="s">
        <v>98</v>
      </c>
      <c r="V15" s="1">
        <v>2000</v>
      </c>
      <c r="W15" s="1">
        <v>150</v>
      </c>
      <c r="X15" s="1">
        <v>422</v>
      </c>
      <c r="Y15" s="1">
        <v>0.21</v>
      </c>
      <c r="Z15" s="2" t="s">
        <v>139</v>
      </c>
      <c r="AA15" s="2">
        <v>65</v>
      </c>
      <c r="AB15" s="2">
        <v>5</v>
      </c>
      <c r="AC15" s="2">
        <v>14</v>
      </c>
      <c r="AD15" s="2">
        <v>0.22</v>
      </c>
      <c r="AE15" s="1" t="s">
        <v>160</v>
      </c>
      <c r="AF15" s="1">
        <v>442</v>
      </c>
      <c r="AG15" s="1">
        <v>25</v>
      </c>
      <c r="AH15" s="1">
        <v>87</v>
      </c>
      <c r="AI15" s="1">
        <v>0.2</v>
      </c>
      <c r="AJ15" s="2" t="s">
        <v>192</v>
      </c>
      <c r="AK15" s="2">
        <v>76</v>
      </c>
      <c r="AL15" s="2">
        <v>20</v>
      </c>
      <c r="AM15" s="2">
        <v>29</v>
      </c>
      <c r="AN15" s="2">
        <v>0.38</v>
      </c>
    </row>
    <row r="16" spans="1:40" x14ac:dyDescent="0.3">
      <c r="A16" s="1" t="s">
        <v>18</v>
      </c>
      <c r="B16" s="1">
        <v>280</v>
      </c>
      <c r="C16" s="1">
        <v>25</v>
      </c>
      <c r="D16" s="1">
        <v>64</v>
      </c>
      <c r="E16" s="1">
        <v>0.23</v>
      </c>
      <c r="F16" s="2" t="s">
        <v>47</v>
      </c>
      <c r="G16" s="2">
        <v>100</v>
      </c>
      <c r="H16" s="2">
        <v>25</v>
      </c>
      <c r="I16" s="2">
        <v>37</v>
      </c>
      <c r="J16" s="2">
        <v>0.37</v>
      </c>
      <c r="K16" s="1"/>
      <c r="L16" s="1"/>
      <c r="M16" s="1"/>
      <c r="N16" s="1"/>
      <c r="O16" s="1"/>
      <c r="P16" s="2" t="s">
        <v>84</v>
      </c>
      <c r="Q16" s="2">
        <v>500</v>
      </c>
      <c r="R16" s="2">
        <v>6</v>
      </c>
      <c r="S16" s="2">
        <v>78</v>
      </c>
      <c r="T16" s="2">
        <v>0.16</v>
      </c>
      <c r="U16" s="1" t="s">
        <v>99</v>
      </c>
      <c r="V16" s="1">
        <v>2500</v>
      </c>
      <c r="W16" s="1">
        <v>150</v>
      </c>
      <c r="X16" s="1">
        <v>482</v>
      </c>
      <c r="Y16" s="1">
        <v>0.19</v>
      </c>
      <c r="Z16" s="2" t="s">
        <v>140</v>
      </c>
      <c r="AA16" s="2">
        <v>70</v>
      </c>
      <c r="AB16" s="2">
        <v>5</v>
      </c>
      <c r="AC16" s="2">
        <v>14</v>
      </c>
      <c r="AD16" s="2">
        <v>0.2</v>
      </c>
      <c r="AE16" s="1" t="s">
        <v>161</v>
      </c>
      <c r="AF16" s="1">
        <v>442</v>
      </c>
      <c r="AG16" s="1">
        <v>36</v>
      </c>
      <c r="AH16" s="1">
        <v>98</v>
      </c>
      <c r="AI16" s="1">
        <v>0.22</v>
      </c>
      <c r="AJ16" s="2" t="s">
        <v>193</v>
      </c>
      <c r="AK16" s="2">
        <v>70</v>
      </c>
      <c r="AL16" s="2">
        <v>20</v>
      </c>
      <c r="AM16" s="2">
        <v>28</v>
      </c>
      <c r="AN16" s="2">
        <v>0.4</v>
      </c>
    </row>
    <row r="17" spans="1:40" x14ac:dyDescent="0.3">
      <c r="A17" s="1" t="s">
        <v>19</v>
      </c>
      <c r="B17" s="1">
        <v>262</v>
      </c>
      <c r="C17" s="1">
        <v>25</v>
      </c>
      <c r="D17" s="1">
        <v>63</v>
      </c>
      <c r="E17" s="1">
        <v>0.24</v>
      </c>
      <c r="F17" s="2" t="s">
        <v>48</v>
      </c>
      <c r="G17" s="2">
        <v>105</v>
      </c>
      <c r="H17" s="2">
        <v>25</v>
      </c>
      <c r="I17" s="2">
        <v>37</v>
      </c>
      <c r="J17" s="2">
        <v>0.35</v>
      </c>
      <c r="K17" s="1"/>
      <c r="L17" s="1"/>
      <c r="M17" s="1"/>
      <c r="N17" s="1"/>
      <c r="O17" s="1"/>
      <c r="P17" s="2"/>
      <c r="Q17" s="2"/>
      <c r="R17" s="2"/>
      <c r="S17" s="2"/>
      <c r="T17" s="2"/>
      <c r="U17" s="1" t="s">
        <v>100</v>
      </c>
      <c r="V17" s="1">
        <v>3000</v>
      </c>
      <c r="W17" s="1">
        <v>150</v>
      </c>
      <c r="X17" s="1">
        <v>548</v>
      </c>
      <c r="Y17" s="1">
        <v>0.18</v>
      </c>
      <c r="Z17" s="2" t="s">
        <v>141</v>
      </c>
      <c r="AA17" s="2">
        <v>75</v>
      </c>
      <c r="AB17" s="2">
        <v>5</v>
      </c>
      <c r="AC17" s="2">
        <v>14</v>
      </c>
      <c r="AD17" s="2">
        <v>0.19</v>
      </c>
      <c r="AE17" s="1" t="s">
        <v>162</v>
      </c>
      <c r="AF17" s="1">
        <v>1002</v>
      </c>
      <c r="AG17" s="1">
        <v>36</v>
      </c>
      <c r="AH17" s="1">
        <v>183</v>
      </c>
      <c r="AI17" s="1">
        <v>0.18</v>
      </c>
      <c r="AJ17" s="2" t="s">
        <v>194</v>
      </c>
      <c r="AK17" s="2">
        <v>101</v>
      </c>
      <c r="AL17" s="2">
        <v>25</v>
      </c>
      <c r="AM17" s="2">
        <v>37</v>
      </c>
      <c r="AN17" s="2">
        <v>0.37</v>
      </c>
    </row>
    <row r="18" spans="1:40" x14ac:dyDescent="0.3">
      <c r="A18" s="1" t="s">
        <v>20</v>
      </c>
      <c r="B18" s="1">
        <v>318</v>
      </c>
      <c r="C18" s="1">
        <v>25</v>
      </c>
      <c r="D18" s="1">
        <v>69</v>
      </c>
      <c r="E18" s="1">
        <v>0.22</v>
      </c>
      <c r="F18" s="2" t="s">
        <v>49</v>
      </c>
      <c r="G18" s="2">
        <v>99</v>
      </c>
      <c r="H18" s="2">
        <v>25</v>
      </c>
      <c r="I18" s="2">
        <v>37</v>
      </c>
      <c r="J18" s="2">
        <v>0.37</v>
      </c>
      <c r="K18" s="1"/>
      <c r="L18" s="1"/>
      <c r="M18" s="1"/>
      <c r="N18" s="1"/>
      <c r="O18" s="1"/>
      <c r="P18" s="2"/>
      <c r="Q18" s="2"/>
      <c r="R18" s="2"/>
      <c r="S18" s="2"/>
      <c r="T18" s="2"/>
      <c r="U18" s="1" t="s">
        <v>101</v>
      </c>
      <c r="V18" s="1">
        <v>300</v>
      </c>
      <c r="W18" s="1">
        <v>15</v>
      </c>
      <c r="X18" s="1">
        <v>59</v>
      </c>
      <c r="Y18" s="1">
        <v>0.2</v>
      </c>
      <c r="Z18" s="2" t="s">
        <v>142</v>
      </c>
      <c r="AA18" s="2">
        <v>90</v>
      </c>
      <c r="AB18" s="2">
        <v>5</v>
      </c>
      <c r="AC18" s="2">
        <v>19</v>
      </c>
      <c r="AD18" s="2">
        <v>0.21</v>
      </c>
      <c r="AE18" s="1" t="s">
        <v>163</v>
      </c>
      <c r="AF18" s="1">
        <v>280</v>
      </c>
      <c r="AG18" s="1">
        <v>42</v>
      </c>
      <c r="AH18" s="1">
        <v>80</v>
      </c>
      <c r="AI18" s="1">
        <v>0.28999999999999998</v>
      </c>
      <c r="AJ18" s="2" t="s">
        <v>195</v>
      </c>
      <c r="AK18" s="2">
        <v>51</v>
      </c>
      <c r="AL18" s="2">
        <v>25</v>
      </c>
      <c r="AM18" s="2">
        <v>28</v>
      </c>
      <c r="AN18" s="2">
        <v>0.55000000000000004</v>
      </c>
    </row>
    <row r="19" spans="1:40" x14ac:dyDescent="0.3">
      <c r="A19" s="1" t="s">
        <v>21</v>
      </c>
      <c r="B19" s="1">
        <v>442</v>
      </c>
      <c r="C19" s="1">
        <v>25</v>
      </c>
      <c r="D19" s="1">
        <v>87</v>
      </c>
      <c r="E19" s="1">
        <v>0.2</v>
      </c>
      <c r="F19" s="2" t="s">
        <v>50</v>
      </c>
      <c r="G19" s="2">
        <v>101</v>
      </c>
      <c r="H19" s="2">
        <v>50</v>
      </c>
      <c r="I19" s="2">
        <v>58</v>
      </c>
      <c r="J19" s="2">
        <v>0.56999999999999995</v>
      </c>
      <c r="K19" s="1"/>
      <c r="L19" s="1"/>
      <c r="M19" s="1"/>
      <c r="N19" s="1"/>
      <c r="O19" s="1"/>
      <c r="P19" s="2"/>
      <c r="Q19" s="2"/>
      <c r="R19" s="2"/>
      <c r="S19" s="2"/>
      <c r="T19" s="2"/>
      <c r="U19" s="1" t="s">
        <v>102</v>
      </c>
      <c r="V19" s="1">
        <v>400</v>
      </c>
      <c r="W19" s="1">
        <v>15</v>
      </c>
      <c r="X19" s="1">
        <v>75</v>
      </c>
      <c r="Y19" s="1">
        <v>0.19</v>
      </c>
      <c r="Z19" s="2" t="s">
        <v>136</v>
      </c>
      <c r="AA19" s="2">
        <v>30</v>
      </c>
      <c r="AB19" s="2">
        <v>7</v>
      </c>
      <c r="AC19" s="2">
        <v>10</v>
      </c>
      <c r="AD19" s="2">
        <v>0.33</v>
      </c>
      <c r="AE19" s="1" t="s">
        <v>164</v>
      </c>
      <c r="AF19" s="1">
        <v>1002</v>
      </c>
      <c r="AG19" s="1">
        <v>42</v>
      </c>
      <c r="AH19" s="1">
        <v>188</v>
      </c>
      <c r="AI19" s="1">
        <v>0.19</v>
      </c>
      <c r="AJ19" s="2" t="s">
        <v>196</v>
      </c>
      <c r="AK19" s="2">
        <v>76</v>
      </c>
      <c r="AL19" s="2">
        <v>25</v>
      </c>
      <c r="AM19" s="2">
        <v>33</v>
      </c>
      <c r="AN19" s="2">
        <v>0.43</v>
      </c>
    </row>
    <row r="20" spans="1:40" x14ac:dyDescent="0.3">
      <c r="A20" s="1" t="s">
        <v>22</v>
      </c>
      <c r="B20" s="1">
        <v>439</v>
      </c>
      <c r="C20" s="1">
        <v>25</v>
      </c>
      <c r="D20" s="1">
        <v>87</v>
      </c>
      <c r="E20" s="1">
        <v>0.2</v>
      </c>
      <c r="F20" s="2" t="s">
        <v>51</v>
      </c>
      <c r="G20" s="2">
        <v>100</v>
      </c>
      <c r="H20" s="2">
        <v>50</v>
      </c>
      <c r="I20" s="2">
        <v>58</v>
      </c>
      <c r="J20" s="2">
        <v>0.57999999999999996</v>
      </c>
      <c r="K20" s="1"/>
      <c r="L20" s="1"/>
      <c r="M20" s="1"/>
      <c r="N20" s="1"/>
      <c r="O20" s="1"/>
      <c r="P20" s="2"/>
      <c r="Q20" s="2"/>
      <c r="R20" s="2"/>
      <c r="S20" s="2"/>
      <c r="T20" s="2"/>
      <c r="U20" s="1" t="s">
        <v>103</v>
      </c>
      <c r="V20" s="1">
        <v>500</v>
      </c>
      <c r="W20" s="1">
        <v>15</v>
      </c>
      <c r="X20" s="1">
        <v>87</v>
      </c>
      <c r="Y20" s="1">
        <v>0.17</v>
      </c>
      <c r="Z20" s="2" t="s">
        <v>143</v>
      </c>
      <c r="AA20" s="2">
        <v>45</v>
      </c>
      <c r="AB20" s="2">
        <v>7</v>
      </c>
      <c r="AC20" s="2">
        <v>14</v>
      </c>
      <c r="AD20" s="2">
        <v>0.31</v>
      </c>
      <c r="AE20" s="1" t="s">
        <v>165</v>
      </c>
      <c r="AF20" s="1">
        <v>262</v>
      </c>
      <c r="AG20" s="1">
        <v>49</v>
      </c>
      <c r="AH20" s="1">
        <v>83</v>
      </c>
      <c r="AI20" s="1">
        <v>0.32</v>
      </c>
      <c r="AJ20" s="2" t="s">
        <v>197</v>
      </c>
      <c r="AK20" s="2">
        <v>99</v>
      </c>
      <c r="AL20" s="2">
        <v>25</v>
      </c>
      <c r="AM20" s="2">
        <v>37</v>
      </c>
      <c r="AN20" s="2">
        <v>0.37</v>
      </c>
    </row>
    <row r="21" spans="1:40" x14ac:dyDescent="0.3">
      <c r="A21" s="1" t="s">
        <v>23</v>
      </c>
      <c r="B21" s="1">
        <v>280</v>
      </c>
      <c r="C21" s="1">
        <v>50</v>
      </c>
      <c r="D21" s="1">
        <v>86</v>
      </c>
      <c r="E21" s="1">
        <v>0.31</v>
      </c>
      <c r="F21" s="2" t="s">
        <v>52</v>
      </c>
      <c r="G21" s="2">
        <v>100</v>
      </c>
      <c r="H21" s="2">
        <v>50</v>
      </c>
      <c r="I21" s="2">
        <v>58</v>
      </c>
      <c r="J21" s="2">
        <v>0.57999999999999996</v>
      </c>
      <c r="K21" s="1"/>
      <c r="L21" s="1"/>
      <c r="M21" s="1"/>
      <c r="N21" s="1"/>
      <c r="O21" s="1"/>
      <c r="P21" s="2"/>
      <c r="Q21" s="2"/>
      <c r="R21" s="2"/>
      <c r="S21" s="2"/>
      <c r="T21" s="2"/>
      <c r="U21" s="1" t="s">
        <v>104</v>
      </c>
      <c r="V21" s="1">
        <v>2000</v>
      </c>
      <c r="W21" s="1">
        <v>200</v>
      </c>
      <c r="X21" s="1">
        <v>466</v>
      </c>
      <c r="Y21" s="1">
        <v>0.23</v>
      </c>
      <c r="Z21" s="2" t="s">
        <v>144</v>
      </c>
      <c r="AA21" s="2">
        <v>60</v>
      </c>
      <c r="AB21" s="2">
        <v>7</v>
      </c>
      <c r="AC21" s="2">
        <v>15</v>
      </c>
      <c r="AD21" s="2">
        <v>0.25</v>
      </c>
      <c r="AE21" s="1" t="s">
        <v>166</v>
      </c>
      <c r="AF21" s="1">
        <v>318</v>
      </c>
      <c r="AG21" s="1">
        <v>49</v>
      </c>
      <c r="AH21" s="1">
        <v>91</v>
      </c>
      <c r="AI21" s="1">
        <v>0.28999999999999998</v>
      </c>
      <c r="AJ21" s="2" t="s">
        <v>198</v>
      </c>
      <c r="AK21" s="2">
        <v>100</v>
      </c>
      <c r="AL21" s="2">
        <v>28</v>
      </c>
      <c r="AM21" s="2">
        <v>38</v>
      </c>
      <c r="AN21" s="2">
        <v>0.38</v>
      </c>
    </row>
    <row r="22" spans="1:40" x14ac:dyDescent="0.3">
      <c r="A22" s="1" t="s">
        <v>24</v>
      </c>
      <c r="B22" s="1">
        <v>262</v>
      </c>
      <c r="C22" s="1">
        <v>50</v>
      </c>
      <c r="D22" s="1">
        <v>84</v>
      </c>
      <c r="E22" s="1">
        <v>0.32</v>
      </c>
      <c r="F22" s="2" t="s">
        <v>53</v>
      </c>
      <c r="G22" s="2">
        <v>105</v>
      </c>
      <c r="H22" s="2">
        <v>50</v>
      </c>
      <c r="I22" s="2">
        <v>59</v>
      </c>
      <c r="J22" s="2">
        <v>0.56000000000000005</v>
      </c>
      <c r="K22" s="1"/>
      <c r="L22" s="1"/>
      <c r="M22" s="1"/>
      <c r="N22" s="1"/>
      <c r="O22" s="1"/>
      <c r="P22" s="2"/>
      <c r="Q22" s="2"/>
      <c r="R22" s="2"/>
      <c r="S22" s="2"/>
      <c r="T22" s="2"/>
      <c r="U22" s="1" t="s">
        <v>105</v>
      </c>
      <c r="V22" s="1">
        <v>2500</v>
      </c>
      <c r="W22" s="1">
        <v>200</v>
      </c>
      <c r="X22" s="1">
        <v>524</v>
      </c>
      <c r="Y22" s="1">
        <v>0.21</v>
      </c>
      <c r="Z22" s="2" t="s">
        <v>145</v>
      </c>
      <c r="AA22" s="2">
        <v>65</v>
      </c>
      <c r="AB22" s="2">
        <v>7</v>
      </c>
      <c r="AC22" s="2">
        <v>16</v>
      </c>
      <c r="AD22" s="2">
        <v>0.25</v>
      </c>
      <c r="AE22" s="1" t="s">
        <v>167</v>
      </c>
      <c r="AF22" s="1">
        <v>1173</v>
      </c>
      <c r="AG22" s="1">
        <v>49</v>
      </c>
      <c r="AH22" s="1">
        <v>217</v>
      </c>
      <c r="AI22" s="1">
        <v>0.18</v>
      </c>
      <c r="AJ22" s="2" t="s">
        <v>199</v>
      </c>
      <c r="AK22" s="2">
        <v>105</v>
      </c>
      <c r="AL22" s="2">
        <v>2</v>
      </c>
      <c r="AM22" s="2">
        <v>19</v>
      </c>
      <c r="AN22" s="2">
        <v>0.18</v>
      </c>
    </row>
    <row r="23" spans="1:40" x14ac:dyDescent="0.3">
      <c r="A23" s="1" t="s">
        <v>25</v>
      </c>
      <c r="B23" s="1">
        <v>318</v>
      </c>
      <c r="C23" s="1">
        <v>50</v>
      </c>
      <c r="D23" s="1">
        <v>92</v>
      </c>
      <c r="E23" s="1">
        <v>0.28999999999999998</v>
      </c>
      <c r="F23" s="2" t="s">
        <v>54</v>
      </c>
      <c r="G23" s="2">
        <v>99</v>
      </c>
      <c r="H23" s="2">
        <v>50</v>
      </c>
      <c r="I23" s="2">
        <v>58</v>
      </c>
      <c r="J23" s="2">
        <v>0.59</v>
      </c>
      <c r="K23" s="1"/>
      <c r="L23" s="1"/>
      <c r="M23" s="1"/>
      <c r="N23" s="1"/>
      <c r="O23" s="1"/>
      <c r="P23" s="2"/>
      <c r="Q23" s="2"/>
      <c r="R23" s="2"/>
      <c r="S23" s="2"/>
      <c r="T23" s="2"/>
      <c r="U23" s="1" t="s">
        <v>106</v>
      </c>
      <c r="V23" s="1">
        <v>3000</v>
      </c>
      <c r="W23" s="1">
        <v>200</v>
      </c>
      <c r="X23" s="1">
        <v>594</v>
      </c>
      <c r="Y23" s="1">
        <v>0.2</v>
      </c>
      <c r="Z23" s="2" t="s">
        <v>146</v>
      </c>
      <c r="AA23" s="2">
        <v>70</v>
      </c>
      <c r="AB23" s="2">
        <v>7</v>
      </c>
      <c r="AC23" s="2">
        <v>16</v>
      </c>
      <c r="AD23" s="2">
        <v>0.23</v>
      </c>
      <c r="AE23" s="1" t="s">
        <v>168</v>
      </c>
      <c r="AF23" s="1">
        <v>1002</v>
      </c>
      <c r="AG23" s="1">
        <v>49</v>
      </c>
      <c r="AH23" s="1">
        <v>194</v>
      </c>
      <c r="AI23" s="1">
        <v>0.19</v>
      </c>
      <c r="AJ23" s="2" t="s">
        <v>200</v>
      </c>
      <c r="AK23" s="2">
        <v>100</v>
      </c>
      <c r="AL23" s="2">
        <v>30</v>
      </c>
      <c r="AM23" s="2">
        <v>39</v>
      </c>
      <c r="AN23" s="2">
        <v>0.39</v>
      </c>
    </row>
    <row r="24" spans="1:40" x14ac:dyDescent="0.3">
      <c r="A24" s="1" t="s">
        <v>26</v>
      </c>
      <c r="B24" s="1">
        <v>1379</v>
      </c>
      <c r="C24" s="1">
        <v>50</v>
      </c>
      <c r="D24" s="1">
        <v>244</v>
      </c>
      <c r="E24" s="1">
        <v>0.18</v>
      </c>
      <c r="F24" s="2" t="s">
        <v>55</v>
      </c>
      <c r="G24" s="2">
        <v>52</v>
      </c>
      <c r="H24" s="2">
        <v>5</v>
      </c>
      <c r="I24" s="2">
        <v>13</v>
      </c>
      <c r="J24" s="2">
        <v>0.25</v>
      </c>
      <c r="K24" s="1"/>
      <c r="L24" s="1"/>
      <c r="M24" s="1"/>
      <c r="N24" s="1"/>
      <c r="O24" s="1"/>
      <c r="P24" s="2"/>
      <c r="Q24" s="2"/>
      <c r="R24" s="2"/>
      <c r="S24" s="2"/>
      <c r="T24" s="2"/>
      <c r="U24" s="1" t="s">
        <v>107</v>
      </c>
      <c r="V24" s="1">
        <v>1000</v>
      </c>
      <c r="W24" s="1">
        <v>20</v>
      </c>
      <c r="X24" s="1">
        <v>169</v>
      </c>
      <c r="Y24" s="1">
        <v>0.17</v>
      </c>
      <c r="Z24" s="2"/>
      <c r="AA24" s="2"/>
      <c r="AB24" s="2"/>
      <c r="AC24" s="2"/>
      <c r="AD24" s="2"/>
      <c r="AE24" s="1" t="s">
        <v>169</v>
      </c>
      <c r="AF24" s="1">
        <v>783</v>
      </c>
      <c r="AG24" s="1">
        <v>49</v>
      </c>
      <c r="AH24" s="1">
        <v>160</v>
      </c>
      <c r="AI24" s="1">
        <v>0.2</v>
      </c>
      <c r="AJ24" s="2" t="s">
        <v>201</v>
      </c>
      <c r="AK24" s="2">
        <v>100</v>
      </c>
      <c r="AL24" s="2">
        <v>25</v>
      </c>
      <c r="AM24" s="2">
        <v>37</v>
      </c>
      <c r="AN24" s="2">
        <v>0.37</v>
      </c>
    </row>
    <row r="25" spans="1:40" x14ac:dyDescent="0.3">
      <c r="A25" s="1" t="s">
        <v>27</v>
      </c>
      <c r="B25" s="1">
        <v>1173</v>
      </c>
      <c r="C25" s="1">
        <v>50</v>
      </c>
      <c r="D25" s="1">
        <v>217</v>
      </c>
      <c r="E25" s="1">
        <v>0.18</v>
      </c>
      <c r="F25" s="2" t="s">
        <v>56</v>
      </c>
      <c r="G25" s="2">
        <v>51</v>
      </c>
      <c r="H25" s="2">
        <v>5</v>
      </c>
      <c r="I25" s="2">
        <v>12</v>
      </c>
      <c r="J25" s="2">
        <v>0.24</v>
      </c>
      <c r="K25" s="1"/>
      <c r="L25" s="1"/>
      <c r="M25" s="1"/>
      <c r="N25" s="1"/>
      <c r="O25" s="1"/>
      <c r="P25" s="2"/>
      <c r="Q25" s="2"/>
      <c r="R25" s="2"/>
      <c r="S25" s="2"/>
      <c r="T25" s="2"/>
      <c r="U25" s="1" t="s">
        <v>108</v>
      </c>
      <c r="V25" s="1">
        <v>1500</v>
      </c>
      <c r="W25" s="1">
        <v>20</v>
      </c>
      <c r="X25" s="1">
        <v>241</v>
      </c>
      <c r="Y25" s="1">
        <v>0.16</v>
      </c>
      <c r="Z25" s="2"/>
      <c r="AA25" s="2"/>
      <c r="AB25" s="2"/>
      <c r="AC25" s="2"/>
      <c r="AD25" s="2"/>
      <c r="AE25" s="1" t="s">
        <v>170</v>
      </c>
      <c r="AF25" s="1">
        <v>1084</v>
      </c>
      <c r="AG25" s="1">
        <v>49</v>
      </c>
      <c r="AH25" s="1">
        <v>200</v>
      </c>
      <c r="AI25" s="1">
        <v>0.18</v>
      </c>
      <c r="AJ25" s="2" t="s">
        <v>202</v>
      </c>
      <c r="AK25" s="2">
        <v>101</v>
      </c>
      <c r="AL25" s="2">
        <v>36</v>
      </c>
      <c r="AM25" s="2">
        <v>45</v>
      </c>
      <c r="AN25" s="2">
        <v>0.45</v>
      </c>
    </row>
    <row r="26" spans="1:40" x14ac:dyDescent="0.3">
      <c r="A26" s="1" t="s">
        <v>28</v>
      </c>
      <c r="B26" s="1">
        <v>442</v>
      </c>
      <c r="C26" s="1">
        <v>50</v>
      </c>
      <c r="D26" s="1">
        <v>110</v>
      </c>
      <c r="E26" s="1">
        <v>0.25</v>
      </c>
      <c r="F26" s="2" t="s">
        <v>36</v>
      </c>
      <c r="G26" s="2">
        <v>76</v>
      </c>
      <c r="H26" s="2">
        <v>5</v>
      </c>
      <c r="I26" s="2">
        <v>14</v>
      </c>
      <c r="J26" s="2">
        <v>0.18</v>
      </c>
      <c r="K26" s="1"/>
      <c r="L26" s="1"/>
      <c r="M26" s="1"/>
      <c r="N26" s="1"/>
      <c r="O26" s="1"/>
      <c r="P26" s="2"/>
      <c r="Q26" s="2"/>
      <c r="R26" s="2"/>
      <c r="S26" s="2"/>
      <c r="T26" s="2"/>
      <c r="U26" s="1" t="s">
        <v>109</v>
      </c>
      <c r="V26" s="1">
        <v>2000</v>
      </c>
      <c r="W26" s="1">
        <v>20</v>
      </c>
      <c r="X26" s="1">
        <v>305</v>
      </c>
      <c r="Y26" s="1">
        <v>0.15</v>
      </c>
      <c r="Z26" s="2"/>
      <c r="AA26" s="2"/>
      <c r="AB26" s="2"/>
      <c r="AC26" s="2"/>
      <c r="AD26" s="2"/>
      <c r="AE26" s="1" t="s">
        <v>171</v>
      </c>
      <c r="AF26" s="1">
        <v>1084</v>
      </c>
      <c r="AG26" s="1">
        <v>72</v>
      </c>
      <c r="AH26" s="1">
        <v>221</v>
      </c>
      <c r="AI26" s="1">
        <v>0.2</v>
      </c>
      <c r="AJ26" s="2" t="s">
        <v>203</v>
      </c>
      <c r="AK26" s="2">
        <v>99</v>
      </c>
      <c r="AL26" s="2">
        <v>42</v>
      </c>
      <c r="AM26" s="2">
        <v>51</v>
      </c>
      <c r="AN26" s="2">
        <v>0.52</v>
      </c>
    </row>
    <row r="27" spans="1:40" x14ac:dyDescent="0.3">
      <c r="A27" s="1" t="s">
        <v>29</v>
      </c>
      <c r="B27" s="1">
        <v>1002</v>
      </c>
      <c r="C27" s="1">
        <v>50</v>
      </c>
      <c r="D27" s="1">
        <v>195</v>
      </c>
      <c r="E27" s="1">
        <v>0.19</v>
      </c>
      <c r="F27" s="2" t="s">
        <v>57</v>
      </c>
      <c r="G27" s="2">
        <v>76</v>
      </c>
      <c r="H27" s="2">
        <v>5</v>
      </c>
      <c r="I27" s="2">
        <v>14</v>
      </c>
      <c r="J27" s="2">
        <v>0.18</v>
      </c>
      <c r="K27" s="1"/>
      <c r="L27" s="1"/>
      <c r="M27" s="1"/>
      <c r="N27" s="1"/>
      <c r="O27" s="1"/>
      <c r="P27" s="2"/>
      <c r="Q27" s="2"/>
      <c r="R27" s="2"/>
      <c r="S27" s="2"/>
      <c r="T27" s="2"/>
      <c r="U27" s="1" t="s">
        <v>110</v>
      </c>
      <c r="V27" s="1">
        <v>2500</v>
      </c>
      <c r="W27" s="1">
        <v>20</v>
      </c>
      <c r="X27" s="1">
        <v>373</v>
      </c>
      <c r="Y27" s="1">
        <v>0.15</v>
      </c>
      <c r="Z27" s="2"/>
      <c r="AA27" s="2"/>
      <c r="AB27" s="2"/>
      <c r="AC27" s="2"/>
      <c r="AD27" s="2"/>
      <c r="AE27" s="1" t="s">
        <v>172</v>
      </c>
      <c r="AF27" s="1">
        <v>1084</v>
      </c>
      <c r="AG27" s="1">
        <v>81</v>
      </c>
      <c r="AH27" s="1">
        <v>230</v>
      </c>
      <c r="AI27" s="1">
        <v>0.21</v>
      </c>
      <c r="AJ27" s="2" t="s">
        <v>204</v>
      </c>
      <c r="AK27" s="2">
        <v>52</v>
      </c>
      <c r="AL27" s="2">
        <v>4</v>
      </c>
      <c r="AM27" s="2">
        <v>12</v>
      </c>
      <c r="AN27" s="2">
        <v>0.23</v>
      </c>
    </row>
    <row r="28" spans="1:40" x14ac:dyDescent="0.3">
      <c r="A28" s="1" t="s">
        <v>30</v>
      </c>
      <c r="B28" s="1">
        <v>439</v>
      </c>
      <c r="C28" s="1">
        <v>50</v>
      </c>
      <c r="D28" s="1">
        <v>110</v>
      </c>
      <c r="E28" s="1">
        <v>0.25</v>
      </c>
      <c r="F28" s="2" t="s">
        <v>58</v>
      </c>
      <c r="G28" s="2">
        <v>70</v>
      </c>
      <c r="H28" s="2">
        <v>5</v>
      </c>
      <c r="I28" s="2">
        <v>14</v>
      </c>
      <c r="J28" s="2">
        <v>0.2</v>
      </c>
      <c r="K28" s="1"/>
      <c r="L28" s="1"/>
      <c r="M28" s="1"/>
      <c r="N28" s="1"/>
      <c r="O28" s="1"/>
      <c r="P28" s="2"/>
      <c r="Q28" s="2"/>
      <c r="R28" s="2"/>
      <c r="S28" s="2"/>
      <c r="T28" s="2"/>
      <c r="U28" s="1" t="s">
        <v>111</v>
      </c>
      <c r="V28" s="1">
        <v>300</v>
      </c>
      <c r="W28" s="1">
        <v>20</v>
      </c>
      <c r="X28" s="1">
        <v>63</v>
      </c>
      <c r="Y28" s="1">
        <v>0.21</v>
      </c>
      <c r="Z28" s="2"/>
      <c r="AA28" s="2"/>
      <c r="AB28" s="2"/>
      <c r="AC28" s="2"/>
      <c r="AD28" s="2"/>
      <c r="AE28" s="1" t="s">
        <v>173</v>
      </c>
      <c r="AF28" s="1">
        <v>280</v>
      </c>
      <c r="AG28" s="1">
        <v>9</v>
      </c>
      <c r="AH28" s="1">
        <v>51</v>
      </c>
      <c r="AI28" s="1">
        <v>0.18</v>
      </c>
      <c r="AJ28" s="2" t="s">
        <v>205</v>
      </c>
      <c r="AK28" s="2">
        <v>51</v>
      </c>
      <c r="AL28" s="2">
        <v>4</v>
      </c>
      <c r="AM28" s="2">
        <v>12</v>
      </c>
      <c r="AN28" s="2">
        <v>0.24</v>
      </c>
    </row>
    <row r="29" spans="1:40" x14ac:dyDescent="0.3">
      <c r="A29" s="1" t="s">
        <v>31</v>
      </c>
      <c r="B29" s="1">
        <v>783</v>
      </c>
      <c r="C29" s="1">
        <v>50</v>
      </c>
      <c r="D29" s="1">
        <v>161</v>
      </c>
      <c r="E29" s="1">
        <v>0.21</v>
      </c>
      <c r="F29" s="2" t="s">
        <v>59</v>
      </c>
      <c r="G29" s="2">
        <v>105</v>
      </c>
      <c r="H29" s="2">
        <v>75</v>
      </c>
      <c r="I29" s="2">
        <v>80</v>
      </c>
      <c r="J29" s="2">
        <v>0.76</v>
      </c>
      <c r="K29" s="1"/>
      <c r="L29" s="1"/>
      <c r="M29" s="1"/>
      <c r="N29" s="1"/>
      <c r="O29" s="1"/>
      <c r="P29" s="2"/>
      <c r="Q29" s="2"/>
      <c r="R29" s="2"/>
      <c r="S29" s="2"/>
      <c r="T29" s="2"/>
      <c r="U29" s="1" t="s">
        <v>112</v>
      </c>
      <c r="V29" s="1">
        <v>3000</v>
      </c>
      <c r="W29" s="1">
        <v>20</v>
      </c>
      <c r="X29" s="1">
        <v>439</v>
      </c>
      <c r="Y29" s="1">
        <v>0.15</v>
      </c>
      <c r="Z29" s="2"/>
      <c r="AA29" s="2"/>
      <c r="AB29" s="2"/>
      <c r="AC29" s="2"/>
      <c r="AD29" s="2"/>
      <c r="AE29" s="1" t="s">
        <v>174</v>
      </c>
      <c r="AF29" s="1">
        <v>262</v>
      </c>
      <c r="AG29" s="1">
        <v>9</v>
      </c>
      <c r="AH29" s="1">
        <v>48</v>
      </c>
      <c r="AI29" s="1">
        <v>0.18</v>
      </c>
      <c r="AJ29" s="2" t="s">
        <v>206</v>
      </c>
      <c r="AK29" s="2">
        <v>76</v>
      </c>
      <c r="AL29" s="2">
        <v>4</v>
      </c>
      <c r="AM29" s="2">
        <v>14</v>
      </c>
      <c r="AN29" s="2">
        <v>0.18</v>
      </c>
    </row>
    <row r="30" spans="1:40" x14ac:dyDescent="0.3">
      <c r="A30" s="1" t="s">
        <v>32</v>
      </c>
      <c r="B30" s="1">
        <v>1084</v>
      </c>
      <c r="C30" s="1">
        <v>50</v>
      </c>
      <c r="D30" s="1">
        <v>201</v>
      </c>
      <c r="E30" s="1">
        <v>0.19</v>
      </c>
      <c r="F30" s="2"/>
      <c r="G30" s="2"/>
      <c r="H30" s="2"/>
      <c r="I30" s="2"/>
      <c r="J30" s="2"/>
      <c r="K30" s="1"/>
      <c r="L30" s="1"/>
      <c r="M30" s="1"/>
      <c r="N30" s="1"/>
      <c r="O30" s="1"/>
      <c r="P30" s="2"/>
      <c r="Q30" s="2"/>
      <c r="R30" s="2"/>
      <c r="S30" s="2"/>
      <c r="T30" s="2"/>
      <c r="U30" s="1" t="s">
        <v>113</v>
      </c>
      <c r="V30" s="1">
        <v>400</v>
      </c>
      <c r="W30" s="1">
        <v>20</v>
      </c>
      <c r="X30" s="1">
        <v>79</v>
      </c>
      <c r="Y30" s="1">
        <v>0.2</v>
      </c>
      <c r="Z30" s="2"/>
      <c r="AA30" s="2"/>
      <c r="AB30" s="2"/>
      <c r="AC30" s="2"/>
      <c r="AD30" s="2"/>
      <c r="AE30" s="1" t="s">
        <v>175</v>
      </c>
      <c r="AF30" s="1">
        <v>318</v>
      </c>
      <c r="AG30" s="1">
        <v>9</v>
      </c>
      <c r="AH30" s="1">
        <v>57</v>
      </c>
      <c r="AI30" s="1">
        <v>0.18</v>
      </c>
      <c r="AJ30" s="2" t="s">
        <v>207</v>
      </c>
      <c r="AK30" s="2">
        <v>76</v>
      </c>
      <c r="AL30" s="2">
        <v>4</v>
      </c>
      <c r="AM30" s="2">
        <v>14</v>
      </c>
      <c r="AN30" s="2">
        <v>0.18</v>
      </c>
    </row>
    <row r="31" spans="1:40" x14ac:dyDescent="0.3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1"/>
      <c r="M31" s="1"/>
      <c r="N31" s="1"/>
      <c r="O31" s="1"/>
      <c r="P31" s="2"/>
      <c r="Q31" s="2"/>
      <c r="R31" s="2"/>
      <c r="S31" s="2"/>
      <c r="T31" s="2"/>
      <c r="U31" s="1" t="s">
        <v>114</v>
      </c>
      <c r="V31" s="1">
        <v>500</v>
      </c>
      <c r="W31" s="1">
        <v>20</v>
      </c>
      <c r="X31" s="1">
        <v>92</v>
      </c>
      <c r="Y31" s="1">
        <v>0.18</v>
      </c>
      <c r="Z31" s="2"/>
      <c r="AA31" s="2"/>
      <c r="AB31" s="2"/>
      <c r="AC31" s="2"/>
      <c r="AD31" s="2"/>
      <c r="AE31" s="1" t="s">
        <v>176</v>
      </c>
      <c r="AF31" s="1">
        <v>442</v>
      </c>
      <c r="AG31" s="1">
        <v>9</v>
      </c>
      <c r="AH31" s="1">
        <v>73</v>
      </c>
      <c r="AI31" s="1">
        <v>0.17</v>
      </c>
      <c r="AJ31" s="2" t="s">
        <v>208</v>
      </c>
      <c r="AK31" s="2">
        <v>52</v>
      </c>
      <c r="AL31" s="2">
        <v>6</v>
      </c>
      <c r="AM31" s="2">
        <v>13</v>
      </c>
      <c r="AN31" s="2">
        <v>0.25</v>
      </c>
    </row>
    <row r="32" spans="1:40" x14ac:dyDescent="0.3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1"/>
      <c r="M32" s="1"/>
      <c r="N32" s="1"/>
      <c r="O32" s="1"/>
      <c r="P32" s="2"/>
      <c r="Q32" s="2"/>
      <c r="R32" s="2"/>
      <c r="S32" s="2"/>
      <c r="T32" s="2"/>
      <c r="U32" s="1" t="s">
        <v>115</v>
      </c>
      <c r="V32" s="1">
        <v>300</v>
      </c>
      <c r="W32" s="1">
        <v>25</v>
      </c>
      <c r="X32" s="1">
        <v>68</v>
      </c>
      <c r="Y32" s="1">
        <v>0.23</v>
      </c>
      <c r="Z32" s="2"/>
      <c r="AA32" s="2"/>
      <c r="AB32" s="2"/>
      <c r="AC32" s="2"/>
      <c r="AD32" s="2"/>
      <c r="AE32" s="1" t="s">
        <v>177</v>
      </c>
      <c r="AF32" s="1">
        <v>439</v>
      </c>
      <c r="AG32" s="1">
        <v>9</v>
      </c>
      <c r="AH32" s="1">
        <v>73</v>
      </c>
      <c r="AI32" s="1">
        <v>0.17</v>
      </c>
      <c r="AJ32" s="2" t="s">
        <v>209</v>
      </c>
      <c r="AK32" s="2">
        <v>76</v>
      </c>
      <c r="AL32" s="2">
        <v>6</v>
      </c>
      <c r="AM32" s="2">
        <v>15</v>
      </c>
      <c r="AN32" s="2">
        <v>0.2</v>
      </c>
    </row>
    <row r="33" spans="1:40" x14ac:dyDescent="0.3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1"/>
      <c r="M33" s="1"/>
      <c r="N33" s="1"/>
      <c r="O33" s="1"/>
      <c r="P33" s="2"/>
      <c r="Q33" s="2"/>
      <c r="R33" s="2"/>
      <c r="S33" s="2"/>
      <c r="T33" s="2"/>
      <c r="U33" s="1" t="s">
        <v>116</v>
      </c>
      <c r="V33" s="1">
        <v>400</v>
      </c>
      <c r="W33" s="1">
        <v>25</v>
      </c>
      <c r="X33" s="1">
        <v>82</v>
      </c>
      <c r="Y33" s="1">
        <v>0.21</v>
      </c>
      <c r="Z33" s="2"/>
      <c r="AA33" s="2"/>
      <c r="AB33" s="2"/>
      <c r="AC33" s="2"/>
      <c r="AD33" s="2"/>
      <c r="AE33" s="1"/>
      <c r="AF33" s="1"/>
      <c r="AG33" s="1"/>
      <c r="AH33" s="1"/>
      <c r="AI33" s="1"/>
      <c r="AJ33" s="2" t="s">
        <v>210</v>
      </c>
      <c r="AK33" s="2">
        <v>70</v>
      </c>
      <c r="AL33" s="2">
        <v>6</v>
      </c>
      <c r="AM33" s="2">
        <v>15</v>
      </c>
      <c r="AN33" s="2">
        <v>0.21</v>
      </c>
    </row>
    <row r="34" spans="1:40" x14ac:dyDescent="0.3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1"/>
      <c r="M34" s="1"/>
      <c r="N34" s="1"/>
      <c r="O34" s="1"/>
      <c r="P34" s="2"/>
      <c r="Q34" s="2"/>
      <c r="R34" s="2"/>
      <c r="S34" s="2"/>
      <c r="T34" s="2"/>
      <c r="U34" s="1" t="s">
        <v>117</v>
      </c>
      <c r="V34" s="1">
        <v>500</v>
      </c>
      <c r="W34" s="1">
        <v>25</v>
      </c>
      <c r="X34" s="1">
        <v>96</v>
      </c>
      <c r="Y34" s="1">
        <v>0.19</v>
      </c>
      <c r="Z34" s="2"/>
      <c r="AA34" s="2"/>
      <c r="AB34" s="2"/>
      <c r="AC34" s="2"/>
      <c r="AD34" s="2"/>
      <c r="AE34" s="1"/>
      <c r="AF34" s="1"/>
      <c r="AG34" s="1"/>
      <c r="AH34" s="1"/>
      <c r="AI34" s="1"/>
      <c r="AJ34" s="2" t="s">
        <v>211</v>
      </c>
      <c r="AK34" s="2">
        <v>52</v>
      </c>
      <c r="AL34" s="2">
        <v>8</v>
      </c>
      <c r="AM34" s="2">
        <v>15</v>
      </c>
      <c r="AN34" s="2">
        <v>0.28999999999999998</v>
      </c>
    </row>
    <row r="35" spans="1:40" x14ac:dyDescent="0.3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1"/>
      <c r="M35" s="1"/>
      <c r="N35" s="1"/>
      <c r="O35" s="1"/>
      <c r="P35" s="2"/>
      <c r="Q35" s="2"/>
      <c r="R35" s="2"/>
      <c r="S35" s="2"/>
      <c r="T35" s="2"/>
      <c r="U35" s="1" t="s">
        <v>118</v>
      </c>
      <c r="V35" s="1">
        <v>1000</v>
      </c>
      <c r="W35" s="1">
        <v>50</v>
      </c>
      <c r="X35" s="1">
        <v>195</v>
      </c>
      <c r="Y35" s="1">
        <v>0.2</v>
      </c>
      <c r="Z35" s="2"/>
      <c r="AA35" s="2"/>
      <c r="AB35" s="2"/>
      <c r="AC35" s="2"/>
      <c r="AD35" s="2"/>
      <c r="AE35" s="1"/>
      <c r="AF35" s="1"/>
      <c r="AG35" s="1"/>
      <c r="AH35" s="1"/>
      <c r="AI35" s="1"/>
      <c r="AJ35" s="2" t="s">
        <v>212</v>
      </c>
      <c r="AK35" s="2">
        <v>101</v>
      </c>
      <c r="AL35" s="2">
        <v>9</v>
      </c>
      <c r="AM35" s="2">
        <v>25</v>
      </c>
      <c r="AN35" s="2">
        <v>0.25</v>
      </c>
    </row>
    <row r="36" spans="1:40" x14ac:dyDescent="0.3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1"/>
      <c r="M36" s="1"/>
      <c r="N36" s="1"/>
      <c r="O36" s="1"/>
      <c r="P36" s="2"/>
      <c r="Q36" s="2"/>
      <c r="R36" s="2"/>
      <c r="S36" s="2"/>
      <c r="T36" s="2"/>
      <c r="U36" s="1" t="s">
        <v>119</v>
      </c>
      <c r="V36" s="1">
        <v>1500</v>
      </c>
      <c r="W36" s="1">
        <v>50</v>
      </c>
      <c r="X36" s="1">
        <v>266</v>
      </c>
      <c r="Y36" s="1">
        <v>0.18</v>
      </c>
      <c r="Z36" s="2"/>
      <c r="AA36" s="2"/>
      <c r="AB36" s="2"/>
      <c r="AC36" s="2"/>
      <c r="AD36" s="2"/>
      <c r="AE36" s="1"/>
      <c r="AF36" s="1"/>
      <c r="AG36" s="1"/>
      <c r="AH36" s="1"/>
      <c r="AI36" s="1"/>
      <c r="AJ36" s="2" t="s">
        <v>213</v>
      </c>
      <c r="AK36" s="2">
        <v>51</v>
      </c>
      <c r="AL36" s="2">
        <v>9</v>
      </c>
      <c r="AM36" s="2">
        <v>16</v>
      </c>
      <c r="AN36" s="2">
        <v>0.31</v>
      </c>
    </row>
    <row r="37" spans="1:40" x14ac:dyDescent="0.3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1"/>
      <c r="M37" s="1"/>
      <c r="N37" s="1"/>
      <c r="O37" s="1"/>
      <c r="P37" s="2"/>
      <c r="Q37" s="2"/>
      <c r="R37" s="2"/>
      <c r="S37" s="2"/>
      <c r="T37" s="2"/>
      <c r="U37" s="1" t="s">
        <v>120</v>
      </c>
      <c r="V37" s="1">
        <v>2000</v>
      </c>
      <c r="W37" s="1">
        <v>50</v>
      </c>
      <c r="X37" s="1">
        <v>334</v>
      </c>
      <c r="Y37" s="1">
        <v>0.17</v>
      </c>
      <c r="Z37" s="2"/>
      <c r="AA37" s="2"/>
      <c r="AB37" s="2"/>
      <c r="AC37" s="2"/>
      <c r="AD37" s="2"/>
      <c r="AE37" s="1"/>
      <c r="AF37" s="1"/>
      <c r="AG37" s="1"/>
      <c r="AH37" s="1"/>
      <c r="AI37" s="1"/>
      <c r="AJ37" s="2" t="s">
        <v>214</v>
      </c>
      <c r="AK37" s="2">
        <v>76</v>
      </c>
      <c r="AL37" s="2">
        <v>9</v>
      </c>
      <c r="AM37" s="2">
        <v>18</v>
      </c>
      <c r="AN37" s="2">
        <v>0.24</v>
      </c>
    </row>
    <row r="38" spans="1:40" x14ac:dyDescent="0.3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1"/>
      <c r="M38" s="1"/>
      <c r="N38" s="1"/>
      <c r="O38" s="1"/>
      <c r="P38" s="2"/>
      <c r="Q38" s="2"/>
      <c r="R38" s="2"/>
      <c r="S38" s="2"/>
      <c r="T38" s="2"/>
      <c r="U38" s="1" t="s">
        <v>121</v>
      </c>
      <c r="V38" s="1">
        <v>2500</v>
      </c>
      <c r="W38" s="1">
        <v>50</v>
      </c>
      <c r="X38" s="1">
        <v>396</v>
      </c>
      <c r="Y38" s="1">
        <v>0.16</v>
      </c>
      <c r="Z38" s="2"/>
      <c r="AA38" s="2"/>
      <c r="AB38" s="2"/>
      <c r="AC38" s="2"/>
      <c r="AD38" s="2"/>
      <c r="AE38" s="1"/>
      <c r="AF38" s="1"/>
      <c r="AG38" s="1"/>
      <c r="AH38" s="1"/>
      <c r="AI38" s="1"/>
      <c r="AJ38" s="2" t="s">
        <v>215</v>
      </c>
      <c r="AK38" s="2">
        <v>76</v>
      </c>
      <c r="AL38" s="2">
        <v>9</v>
      </c>
      <c r="AM38" s="2">
        <v>18</v>
      </c>
      <c r="AN38" s="2">
        <v>0.24</v>
      </c>
    </row>
    <row r="39" spans="1:40" x14ac:dyDescent="0.3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1"/>
      <c r="M39" s="1"/>
      <c r="N39" s="1"/>
      <c r="O39" s="1"/>
      <c r="P39" s="2"/>
      <c r="Q39" s="2"/>
      <c r="R39" s="2"/>
      <c r="S39" s="2"/>
      <c r="T39" s="2"/>
      <c r="U39" s="1" t="s">
        <v>122</v>
      </c>
      <c r="V39" s="1">
        <v>3000</v>
      </c>
      <c r="W39" s="1">
        <v>50</v>
      </c>
      <c r="X39" s="1">
        <v>464</v>
      </c>
      <c r="Y39" s="1">
        <v>0.15</v>
      </c>
      <c r="Z39" s="2"/>
      <c r="AA39" s="2"/>
      <c r="AB39" s="2"/>
      <c r="AC39" s="2"/>
      <c r="AD39" s="2"/>
      <c r="AE39" s="1"/>
      <c r="AF39" s="1"/>
      <c r="AG39" s="1"/>
      <c r="AH39" s="1"/>
      <c r="AI39" s="1"/>
      <c r="AJ39" s="2" t="s">
        <v>216</v>
      </c>
      <c r="AK39" s="2">
        <v>70</v>
      </c>
      <c r="AL39" s="2">
        <v>9</v>
      </c>
      <c r="AM39" s="2">
        <v>18</v>
      </c>
      <c r="AN39" s="2">
        <v>0.26</v>
      </c>
    </row>
    <row r="40" spans="1:40" x14ac:dyDescent="0.3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1"/>
      <c r="M40" s="1"/>
      <c r="N40" s="1"/>
      <c r="O40" s="1"/>
      <c r="P40" s="2"/>
      <c r="Q40" s="2"/>
      <c r="R40" s="2"/>
      <c r="S40" s="2"/>
      <c r="T40" s="2"/>
      <c r="U40" s="1" t="s">
        <v>123</v>
      </c>
      <c r="V40" s="1">
        <v>300</v>
      </c>
      <c r="W40" s="1">
        <v>5</v>
      </c>
      <c r="X40" s="1">
        <v>49</v>
      </c>
      <c r="Y40" s="1">
        <v>0.16</v>
      </c>
      <c r="Z40" s="2"/>
      <c r="AA40" s="2"/>
      <c r="AB40" s="2"/>
      <c r="AC40" s="2"/>
      <c r="AD40" s="2"/>
      <c r="AE40" s="1"/>
      <c r="AF40" s="1"/>
      <c r="AG40" s="1"/>
      <c r="AH40" s="1"/>
      <c r="AI40" s="1"/>
      <c r="AJ40" s="2"/>
      <c r="AK40" s="2"/>
      <c r="AL40" s="2"/>
      <c r="AM40" s="2"/>
      <c r="AN40" s="2"/>
    </row>
    <row r="41" spans="1:40" x14ac:dyDescent="0.3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1"/>
      <c r="M41" s="1"/>
      <c r="N41" s="1"/>
      <c r="O41" s="1"/>
      <c r="P41" s="2"/>
      <c r="Q41" s="2"/>
      <c r="R41" s="2"/>
      <c r="S41" s="2"/>
      <c r="T41" s="2"/>
      <c r="U41" s="1" t="s">
        <v>124</v>
      </c>
      <c r="V41" s="1">
        <v>400</v>
      </c>
      <c r="W41" s="1">
        <v>5</v>
      </c>
      <c r="X41" s="1">
        <v>65</v>
      </c>
      <c r="Y41" s="1">
        <v>0.16</v>
      </c>
      <c r="Z41" s="2"/>
      <c r="AA41" s="2"/>
      <c r="AB41" s="2"/>
      <c r="AC41" s="2"/>
      <c r="AD41" s="2"/>
      <c r="AE41" s="1"/>
      <c r="AF41" s="1"/>
      <c r="AG41" s="1"/>
      <c r="AH41" s="1"/>
      <c r="AI41" s="1"/>
      <c r="AJ41" s="2"/>
      <c r="AK41" s="2"/>
      <c r="AL41" s="2"/>
      <c r="AM41" s="2"/>
      <c r="AN41" s="2"/>
    </row>
    <row r="42" spans="1:40" ht="15" thickBot="1" x14ac:dyDescent="0.35">
      <c r="A42" s="5"/>
      <c r="B42" s="5"/>
      <c r="C42" s="5"/>
      <c r="D42" s="5"/>
      <c r="E42" s="5"/>
      <c r="F42" s="6"/>
      <c r="G42" s="6"/>
      <c r="H42" s="6"/>
      <c r="I42" s="6"/>
      <c r="J42" s="6"/>
      <c r="K42" s="5"/>
      <c r="L42" s="5"/>
      <c r="M42" s="5"/>
      <c r="N42" s="5"/>
      <c r="O42" s="5"/>
      <c r="P42" s="6"/>
      <c r="Q42" s="6"/>
      <c r="R42" s="6"/>
      <c r="S42" s="6"/>
      <c r="T42" s="6"/>
      <c r="U42" s="5" t="s">
        <v>125</v>
      </c>
      <c r="V42" s="5">
        <v>500</v>
      </c>
      <c r="W42" s="5">
        <v>5</v>
      </c>
      <c r="X42" s="5">
        <v>77</v>
      </c>
      <c r="Y42" s="5">
        <v>0.15</v>
      </c>
      <c r="Z42" s="6"/>
      <c r="AA42" s="6"/>
      <c r="AB42" s="6"/>
      <c r="AC42" s="6"/>
      <c r="AD42" s="6"/>
      <c r="AE42" s="5"/>
      <c r="AF42" s="5"/>
      <c r="AG42" s="5"/>
      <c r="AH42" s="5"/>
      <c r="AI42" s="5"/>
      <c r="AJ42" s="6"/>
      <c r="AK42" s="6"/>
      <c r="AL42" s="6"/>
      <c r="AM42" s="6"/>
      <c r="AN42" s="6"/>
    </row>
    <row r="43" spans="1:40" x14ac:dyDescent="0.3">
      <c r="A43" s="7" t="s">
        <v>219</v>
      </c>
      <c r="B43" s="8">
        <f>MAX(B3:B42)</f>
        <v>1379</v>
      </c>
      <c r="C43" s="8">
        <f t="shared" ref="C43:F43" si="0">MAX(C3:C42)</f>
        <v>150</v>
      </c>
      <c r="D43" s="8">
        <f t="shared" si="0"/>
        <v>328</v>
      </c>
      <c r="E43" s="17">
        <f t="shared" si="0"/>
        <v>0.32</v>
      </c>
      <c r="F43" s="20" t="s">
        <v>219</v>
      </c>
      <c r="G43" s="9">
        <f t="shared" ref="G43" si="1">MAX(G3:G42)</f>
        <v>105</v>
      </c>
      <c r="H43" s="9">
        <f t="shared" ref="H43" si="2">MAX(H3:H42)</f>
        <v>75</v>
      </c>
      <c r="I43" s="9">
        <f t="shared" ref="I43:J43" si="3">MAX(I3:I42)</f>
        <v>80</v>
      </c>
      <c r="J43" s="10">
        <f t="shared" si="3"/>
        <v>0.76</v>
      </c>
      <c r="K43" s="23" t="s">
        <v>219</v>
      </c>
      <c r="L43" s="8">
        <f t="shared" ref="L43" si="4">MAX(L3:L42)</f>
        <v>1000</v>
      </c>
      <c r="M43" s="8">
        <f t="shared" ref="M43:N43" si="5">MAX(M3:M42)</f>
        <v>10</v>
      </c>
      <c r="N43" s="8">
        <f t="shared" si="5"/>
        <v>159</v>
      </c>
      <c r="O43" s="8">
        <f t="shared" ref="O43" si="6">MAX(O3:O42)</f>
        <v>0.16</v>
      </c>
      <c r="P43" s="9" t="s">
        <v>219</v>
      </c>
      <c r="Q43" s="9">
        <f t="shared" ref="Q43:R43" si="7">MAX(Q3:Q42)</f>
        <v>1000</v>
      </c>
      <c r="R43" s="9">
        <f t="shared" si="7"/>
        <v>30</v>
      </c>
      <c r="S43" s="9">
        <f t="shared" ref="S43" si="8">MAX(S3:S42)</f>
        <v>178</v>
      </c>
      <c r="T43" s="9">
        <f t="shared" ref="T43" si="9">MAX(T3:T42)</f>
        <v>0.18</v>
      </c>
      <c r="U43" s="8" t="s">
        <v>219</v>
      </c>
      <c r="V43" s="8">
        <f t="shared" ref="U43:V43" si="10">MAX(V3:V42)</f>
        <v>3000</v>
      </c>
      <c r="W43" s="8">
        <f t="shared" ref="W43" si="11">MAX(W3:W42)</f>
        <v>200</v>
      </c>
      <c r="X43" s="8">
        <f t="shared" ref="X43" si="12">MAX(X3:X42)</f>
        <v>594</v>
      </c>
      <c r="Y43" s="17">
        <f t="shared" ref="Y43:Z43" si="13">MAX(Y3:Y42)</f>
        <v>0.28000000000000003</v>
      </c>
      <c r="Z43" s="20" t="s">
        <v>219</v>
      </c>
      <c r="AA43" s="9">
        <f t="shared" ref="AA43" si="14">MAX(AA3:AA42)</f>
        <v>120</v>
      </c>
      <c r="AB43" s="9">
        <f t="shared" ref="AB43" si="15">MAX(AB3:AB42)</f>
        <v>10</v>
      </c>
      <c r="AC43" s="9">
        <f t="shared" ref="AC43:AD43" si="16">MAX(AC3:AC42)</f>
        <v>28</v>
      </c>
      <c r="AD43" s="10">
        <f t="shared" si="16"/>
        <v>0.43</v>
      </c>
      <c r="AE43" s="23" t="s">
        <v>219</v>
      </c>
      <c r="AF43" s="8">
        <f t="shared" ref="AF43" si="17">MAX(AF3:AF42)</f>
        <v>1379</v>
      </c>
      <c r="AG43" s="8">
        <f t="shared" ref="AG43:AH43" si="18">MAX(AG3:AG42)</f>
        <v>144</v>
      </c>
      <c r="AH43" s="8">
        <f t="shared" si="18"/>
        <v>295</v>
      </c>
      <c r="AI43" s="17">
        <f t="shared" ref="AI43" si="19">MAX(AI3:AI42)</f>
        <v>0.32</v>
      </c>
      <c r="AJ43" s="20" t="s">
        <v>219</v>
      </c>
      <c r="AK43" s="9">
        <f t="shared" ref="AK43:AL43" si="20">MAX(AK3:AK42)</f>
        <v>105</v>
      </c>
      <c r="AL43" s="9">
        <f t="shared" si="20"/>
        <v>42</v>
      </c>
      <c r="AM43" s="9">
        <f t="shared" ref="AM43" si="21">MAX(AM3:AM42)</f>
        <v>51</v>
      </c>
      <c r="AN43" s="10">
        <f t="shared" ref="AN43" si="22">MAX(AN3:AN42)</f>
        <v>0.55000000000000004</v>
      </c>
    </row>
    <row r="44" spans="1:40" x14ac:dyDescent="0.3">
      <c r="A44" s="11" t="s">
        <v>220</v>
      </c>
      <c r="B44" s="1">
        <f>MIN(B3:B42)</f>
        <v>262</v>
      </c>
      <c r="C44" s="1">
        <f t="shared" ref="C44:F44" si="23">MIN(C3:C42)</f>
        <v>10</v>
      </c>
      <c r="D44" s="1">
        <f t="shared" si="23"/>
        <v>49</v>
      </c>
      <c r="E44" s="18">
        <f t="shared" si="23"/>
        <v>0.17</v>
      </c>
      <c r="F44" s="21" t="s">
        <v>220</v>
      </c>
      <c r="G44" s="2">
        <f t="shared" ref="G44:AN44" si="24">MIN(G3:G42)</f>
        <v>51</v>
      </c>
      <c r="H44" s="2">
        <f t="shared" si="24"/>
        <v>5</v>
      </c>
      <c r="I44" s="2">
        <f t="shared" si="24"/>
        <v>12</v>
      </c>
      <c r="J44" s="12">
        <f t="shared" si="24"/>
        <v>0.18</v>
      </c>
      <c r="K44" s="24" t="s">
        <v>220</v>
      </c>
      <c r="L44" s="1">
        <f t="shared" si="24"/>
        <v>1000</v>
      </c>
      <c r="M44" s="1">
        <f t="shared" si="24"/>
        <v>10</v>
      </c>
      <c r="N44" s="1">
        <f t="shared" si="24"/>
        <v>159</v>
      </c>
      <c r="O44" s="1">
        <f t="shared" si="24"/>
        <v>0.16</v>
      </c>
      <c r="P44" s="2" t="s">
        <v>220</v>
      </c>
      <c r="Q44" s="2">
        <f t="shared" si="24"/>
        <v>300</v>
      </c>
      <c r="R44" s="2">
        <f t="shared" si="24"/>
        <v>6</v>
      </c>
      <c r="S44" s="2">
        <f t="shared" si="24"/>
        <v>50</v>
      </c>
      <c r="T44" s="2">
        <f t="shared" si="24"/>
        <v>0.16</v>
      </c>
      <c r="U44" s="1" t="s">
        <v>220</v>
      </c>
      <c r="V44" s="1">
        <f t="shared" si="24"/>
        <v>300</v>
      </c>
      <c r="W44" s="1">
        <f t="shared" si="24"/>
        <v>5</v>
      </c>
      <c r="X44" s="1">
        <f t="shared" si="24"/>
        <v>49</v>
      </c>
      <c r="Y44" s="18">
        <f t="shared" si="24"/>
        <v>0.15</v>
      </c>
      <c r="Z44" s="21" t="s">
        <v>220</v>
      </c>
      <c r="AA44" s="2">
        <f t="shared" si="24"/>
        <v>30</v>
      </c>
      <c r="AB44" s="2">
        <f t="shared" si="24"/>
        <v>5</v>
      </c>
      <c r="AC44" s="2">
        <f t="shared" si="24"/>
        <v>8</v>
      </c>
      <c r="AD44" s="12">
        <f t="shared" si="24"/>
        <v>0.19</v>
      </c>
      <c r="AE44" s="24" t="s">
        <v>220</v>
      </c>
      <c r="AF44" s="1">
        <f t="shared" si="24"/>
        <v>262</v>
      </c>
      <c r="AG44" s="1">
        <f t="shared" si="24"/>
        <v>9</v>
      </c>
      <c r="AH44" s="1">
        <f t="shared" si="24"/>
        <v>48</v>
      </c>
      <c r="AI44" s="18">
        <f t="shared" si="24"/>
        <v>0.15</v>
      </c>
      <c r="AJ44" s="21" t="s">
        <v>220</v>
      </c>
      <c r="AK44" s="2">
        <f t="shared" si="24"/>
        <v>51</v>
      </c>
      <c r="AL44" s="2">
        <f t="shared" si="24"/>
        <v>2</v>
      </c>
      <c r="AM44" s="2">
        <f t="shared" si="24"/>
        <v>12</v>
      </c>
      <c r="AN44" s="12">
        <f t="shared" si="24"/>
        <v>0.18</v>
      </c>
    </row>
    <row r="45" spans="1:40" x14ac:dyDescent="0.3">
      <c r="A45" s="11" t="s">
        <v>217</v>
      </c>
      <c r="B45" s="1">
        <f>AVERAGE(B3:B42)</f>
        <v>676.21428571428567</v>
      </c>
      <c r="C45" s="1">
        <f>AVERAGE(C3:C42)</f>
        <v>61.607142857142854</v>
      </c>
      <c r="D45" s="1">
        <f>AVERAGE(D3:D42)</f>
        <v>154.28571428571428</v>
      </c>
      <c r="E45" s="18">
        <f>AVERAGE(E3:E42)</f>
        <v>0.23071428571428571</v>
      </c>
      <c r="F45" s="21" t="s">
        <v>217</v>
      </c>
      <c r="G45" s="2">
        <f t="shared" ref="F45:AN45" si="25">AVERAGE(G3:G42)</f>
        <v>81.074074074074076</v>
      </c>
      <c r="H45" s="2">
        <f t="shared" si="25"/>
        <v>22.037037037037038</v>
      </c>
      <c r="I45" s="2">
        <f t="shared" si="25"/>
        <v>31.25925925925926</v>
      </c>
      <c r="J45" s="12">
        <f t="shared" si="25"/>
        <v>0.367037037037037</v>
      </c>
      <c r="K45" s="24" t="s">
        <v>217</v>
      </c>
      <c r="L45" s="1">
        <f t="shared" si="25"/>
        <v>1000</v>
      </c>
      <c r="M45" s="1">
        <f t="shared" si="25"/>
        <v>10</v>
      </c>
      <c r="N45" s="1">
        <f t="shared" si="25"/>
        <v>159</v>
      </c>
      <c r="O45" s="1">
        <f t="shared" si="25"/>
        <v>0.15999999999999998</v>
      </c>
      <c r="P45" s="2" t="s">
        <v>217</v>
      </c>
      <c r="Q45" s="2">
        <f t="shared" si="25"/>
        <v>639.28571428571433</v>
      </c>
      <c r="R45" s="2">
        <f t="shared" si="25"/>
        <v>17.5</v>
      </c>
      <c r="S45" s="2">
        <f t="shared" si="25"/>
        <v>111.85714285714286</v>
      </c>
      <c r="T45" s="2">
        <f t="shared" si="25"/>
        <v>0.17428571428571429</v>
      </c>
      <c r="U45" s="1" t="s">
        <v>217</v>
      </c>
      <c r="V45" s="1">
        <f t="shared" si="25"/>
        <v>1400</v>
      </c>
      <c r="W45" s="1">
        <f t="shared" si="25"/>
        <v>61.125</v>
      </c>
      <c r="X45" s="1">
        <f t="shared" si="25"/>
        <v>255.17500000000001</v>
      </c>
      <c r="Y45" s="18">
        <f t="shared" si="25"/>
        <v>0.18575000000000005</v>
      </c>
      <c r="Z45" s="21" t="s">
        <v>217</v>
      </c>
      <c r="AA45" s="2">
        <f t="shared" si="25"/>
        <v>65.714285714285708</v>
      </c>
      <c r="AB45" s="2">
        <f t="shared" si="25"/>
        <v>7.3809523809523814</v>
      </c>
      <c r="AC45" s="2">
        <f t="shared" si="25"/>
        <v>16.333333333333332</v>
      </c>
      <c r="AD45" s="12">
        <f t="shared" si="25"/>
        <v>0.26190476190476197</v>
      </c>
      <c r="AE45" s="24" t="s">
        <v>217</v>
      </c>
      <c r="AF45" s="1">
        <f t="shared" si="25"/>
        <v>716.2</v>
      </c>
      <c r="AG45" s="1">
        <f t="shared" si="25"/>
        <v>43.6</v>
      </c>
      <c r="AH45" s="1">
        <f t="shared" si="25"/>
        <v>144.4</v>
      </c>
      <c r="AI45" s="18">
        <f t="shared" si="25"/>
        <v>0.21</v>
      </c>
      <c r="AJ45" s="21" t="s">
        <v>217</v>
      </c>
      <c r="AK45" s="2">
        <f t="shared" si="25"/>
        <v>75.324324324324323</v>
      </c>
      <c r="AL45" s="2">
        <f t="shared" si="25"/>
        <v>15.27027027027027</v>
      </c>
      <c r="AM45" s="2">
        <f t="shared" si="25"/>
        <v>24.432432432432432</v>
      </c>
      <c r="AN45" s="12">
        <f t="shared" si="25"/>
        <v>0.32432432432432429</v>
      </c>
    </row>
    <row r="46" spans="1:40" ht="15" thickBot="1" x14ac:dyDescent="0.35">
      <c r="A46" s="13" t="s">
        <v>218</v>
      </c>
      <c r="B46" s="14">
        <f>STDEV(B3:B42)</f>
        <v>386.67168168614239</v>
      </c>
      <c r="C46" s="14">
        <f>STDEV(C3:C42)</f>
        <v>49.009703714683461</v>
      </c>
      <c r="D46" s="14">
        <f>STDEV(D3:D42)</f>
        <v>91.187173051370166</v>
      </c>
      <c r="E46" s="19">
        <f>STDEV(E3:E42)</f>
        <v>4.5779549973401903E-2</v>
      </c>
      <c r="F46" s="22" t="s">
        <v>218</v>
      </c>
      <c r="G46" s="15">
        <f t="shared" ref="F46:AN46" si="26">STDEV(G3:G42)</f>
        <v>20.267302059315465</v>
      </c>
      <c r="H46" s="15">
        <f t="shared" si="26"/>
        <v>19.077738701431937</v>
      </c>
      <c r="I46" s="15">
        <f t="shared" si="26"/>
        <v>18.602300504120024</v>
      </c>
      <c r="J46" s="16">
        <f t="shared" si="26"/>
        <v>0.14852647562005228</v>
      </c>
      <c r="K46" s="25" t="s">
        <v>218</v>
      </c>
      <c r="L46" s="14">
        <f t="shared" si="26"/>
        <v>0</v>
      </c>
      <c r="M46" s="14">
        <f t="shared" si="26"/>
        <v>0</v>
      </c>
      <c r="N46" s="14">
        <f t="shared" si="26"/>
        <v>0</v>
      </c>
      <c r="O46" s="14">
        <f t="shared" si="26"/>
        <v>2.925694557147251E-17</v>
      </c>
      <c r="P46" s="15" t="s">
        <v>218</v>
      </c>
      <c r="Q46" s="15">
        <f t="shared" si="26"/>
        <v>228.01701305332077</v>
      </c>
      <c r="R46" s="15">
        <f t="shared" si="26"/>
        <v>9.4766920551262146</v>
      </c>
      <c r="S46" s="15">
        <f t="shared" si="26"/>
        <v>43.337418798676374</v>
      </c>
      <c r="T46" s="15">
        <f t="shared" si="26"/>
        <v>7.5592894601845383E-3</v>
      </c>
      <c r="U46" s="14" t="s">
        <v>218</v>
      </c>
      <c r="V46" s="14">
        <f t="shared" si="26"/>
        <v>968.7422456265333</v>
      </c>
      <c r="W46" s="14">
        <f t="shared" si="26"/>
        <v>62.403643672382977</v>
      </c>
      <c r="X46" s="14">
        <f t="shared" si="26"/>
        <v>172.55722016412187</v>
      </c>
      <c r="Y46" s="19">
        <f t="shared" si="26"/>
        <v>2.9516401351078112E-2</v>
      </c>
      <c r="Z46" s="22" t="s">
        <v>218</v>
      </c>
      <c r="AA46" s="15">
        <f t="shared" si="26"/>
        <v>25.014281634983753</v>
      </c>
      <c r="AB46" s="15">
        <f t="shared" si="26"/>
        <v>2.246690688016276</v>
      </c>
      <c r="AC46" s="15">
        <f t="shared" si="26"/>
        <v>4.6296148147911129</v>
      </c>
      <c r="AD46" s="16">
        <f t="shared" si="26"/>
        <v>5.6357701125848404E-2</v>
      </c>
      <c r="AE46" s="25" t="s">
        <v>218</v>
      </c>
      <c r="AF46" s="14">
        <f t="shared" si="26"/>
        <v>403.84542963178723</v>
      </c>
      <c r="AG46" s="14">
        <f t="shared" si="26"/>
        <v>37.476981441026361</v>
      </c>
      <c r="AH46" s="14">
        <f t="shared" si="26"/>
        <v>76.3926336943466</v>
      </c>
      <c r="AI46" s="19">
        <f t="shared" si="26"/>
        <v>4.5561629349327684E-2</v>
      </c>
      <c r="AJ46" s="22" t="s">
        <v>218</v>
      </c>
      <c r="AK46" s="15">
        <f t="shared" si="26"/>
        <v>18.678648020986206</v>
      </c>
      <c r="AL46" s="15">
        <f t="shared" si="26"/>
        <v>9.6253388068756891</v>
      </c>
      <c r="AM46" s="15">
        <f t="shared" si="26"/>
        <v>9.810823219906279</v>
      </c>
      <c r="AN46" s="16">
        <f t="shared" si="26"/>
        <v>9.4444002825323378E-2</v>
      </c>
    </row>
  </sheetData>
  <mergeCells count="8">
    <mergeCell ref="AE1:AI1"/>
    <mergeCell ref="AJ1:AN1"/>
    <mergeCell ref="A1:E1"/>
    <mergeCell ref="F1:J1"/>
    <mergeCell ref="K1:O1"/>
    <mergeCell ref="P1:T1"/>
    <mergeCell ref="U1:Y1"/>
    <mergeCell ref="Z1:AD1"/>
  </mergeCells>
  <conditionalFormatting sqref="A1: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25D4F2CBD4D544A6163BA8F77B7199" ma:contentTypeVersion="7" ma:contentTypeDescription="Create a new document." ma:contentTypeScope="" ma:versionID="a5510242dc5e91f661fc4f3388389c61">
  <xsd:schema xmlns:xsd="http://www.w3.org/2001/XMLSchema" xmlns:xs="http://www.w3.org/2001/XMLSchema" xmlns:p="http://schemas.microsoft.com/office/2006/metadata/properties" xmlns:ns3="44cc896f-32de-411d-a5b1-9fa9746466d5" xmlns:ns4="603eb375-463b-45d2-b329-454c6ed9d6d3" targetNamespace="http://schemas.microsoft.com/office/2006/metadata/properties" ma:root="true" ma:fieldsID="4411b410d11c93ba1809f2c4bddb8c16" ns3:_="" ns4:_="">
    <xsd:import namespace="44cc896f-32de-411d-a5b1-9fa9746466d5"/>
    <xsd:import namespace="603eb375-463b-45d2-b329-454c6ed9d6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cc896f-32de-411d-a5b1-9fa9746466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eb375-463b-45d2-b329-454c6ed9d6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84285B-B334-40E5-B787-D13725A666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cc896f-32de-411d-a5b1-9fa9746466d5"/>
    <ds:schemaRef ds:uri="603eb375-463b-45d2-b329-454c6ed9d6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A637BF-1A99-457B-820C-D592F2035E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CCCA9B-90D5-4C32-9E24-D795500A6796}">
  <ds:schemaRefs>
    <ds:schemaRef ds:uri="44cc896f-32de-411d-a5b1-9fa9746466d5"/>
    <ds:schemaRef ds:uri="http://www.w3.org/XML/1998/namespace"/>
    <ds:schemaRef ds:uri="http://purl.org/dc/elements/1.1/"/>
    <ds:schemaRef ds:uri="http://purl.org/dc/dcmitype/"/>
    <ds:schemaRef ds:uri="603eb375-463b-45d2-b329-454c6ed9d6d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Tú Lê</dc:creator>
  <cp:lastModifiedBy>Minh Tú Lê</cp:lastModifiedBy>
  <dcterms:created xsi:type="dcterms:W3CDTF">2021-08-19T01:58:00Z</dcterms:created>
  <dcterms:modified xsi:type="dcterms:W3CDTF">2021-08-19T02:23:16Z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0x0101002A25D4F2CBD4D544A6163BA8F77B7199</vt:lpwstr>
  </property>
</Properties>
</file>