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utOfSchool\Project_trafficLight\"/>
    </mc:Choice>
  </mc:AlternateContent>
  <xr:revisionPtr revIDLastSave="0" documentId="13_ncr:1_{932D7D09-E676-4886-B976-5FF2C7593FBA}" xr6:coauthVersionLast="47" xr6:coauthVersionMax="47" xr10:uidLastSave="{00000000-0000-0000-0000-000000000000}"/>
  <bookViews>
    <workbookView xWindow="-120" yWindow="-120" windowWidth="29040" windowHeight="15990" xr2:uid="{43BA8A7F-E098-4B06-929E-7CC1075D0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M9" i="1" s="1"/>
  <c r="O10" i="1"/>
  <c r="N10" i="1" s="1"/>
  <c r="M11" i="1"/>
  <c r="O11" i="1"/>
  <c r="N11" i="1" s="1"/>
  <c r="O12" i="1"/>
  <c r="M12" i="1" s="1"/>
  <c r="O13" i="1"/>
  <c r="M13" i="1" s="1"/>
  <c r="M14" i="1"/>
  <c r="O14" i="1"/>
  <c r="N14" i="1" s="1"/>
  <c r="N15" i="1"/>
  <c r="O15" i="1"/>
  <c r="M15" i="1" s="1"/>
  <c r="O17" i="1"/>
  <c r="M17" i="1" s="1"/>
  <c r="M18" i="1"/>
  <c r="O18" i="1"/>
  <c r="N18" i="1" s="1"/>
  <c r="M19" i="1"/>
  <c r="N19" i="1"/>
  <c r="O19" i="1"/>
  <c r="O20" i="1"/>
  <c r="M20" i="1" s="1"/>
  <c r="O21" i="1"/>
  <c r="M21" i="1" s="1"/>
  <c r="M22" i="1"/>
  <c r="O22" i="1"/>
  <c r="N22" i="1" s="1"/>
  <c r="M23" i="1"/>
  <c r="N23" i="1"/>
  <c r="O23" i="1"/>
  <c r="R48" i="1"/>
  <c r="H21" i="1"/>
  <c r="H17" i="1"/>
  <c r="H18" i="1"/>
  <c r="H19" i="1"/>
  <c r="H20" i="1"/>
  <c r="H22" i="1"/>
  <c r="H23" i="1"/>
  <c r="D20" i="1"/>
  <c r="D21" i="1"/>
  <c r="D22" i="1"/>
  <c r="D23" i="1"/>
  <c r="D24" i="1"/>
  <c r="D25" i="1"/>
  <c r="D19" i="1"/>
  <c r="M10" i="1" l="1"/>
  <c r="N20" i="1"/>
  <c r="N21" i="1"/>
  <c r="N17" i="1"/>
  <c r="N12" i="1"/>
  <c r="N13" i="1"/>
  <c r="N9" i="1"/>
</calcChain>
</file>

<file path=xl/sharedStrings.xml><?xml version="1.0" encoding="utf-8"?>
<sst xmlns="http://schemas.openxmlformats.org/spreadsheetml/2006/main" count="179" uniqueCount="87">
  <si>
    <t>B12</t>
  </si>
  <si>
    <t>B13</t>
  </si>
  <si>
    <t>B14</t>
  </si>
  <si>
    <t>B15</t>
  </si>
  <si>
    <t>A8</t>
  </si>
  <si>
    <t>A9</t>
  </si>
  <si>
    <t>A10</t>
  </si>
  <si>
    <t>A11</t>
  </si>
  <si>
    <t>A12</t>
  </si>
  <si>
    <t>A15</t>
  </si>
  <si>
    <t>B3</t>
  </si>
  <si>
    <t>B4</t>
  </si>
  <si>
    <t>B5</t>
  </si>
  <si>
    <t>B6</t>
  </si>
  <si>
    <t>B7</t>
  </si>
  <si>
    <t>B8</t>
  </si>
  <si>
    <t>B9</t>
  </si>
  <si>
    <t>VBAT</t>
  </si>
  <si>
    <t>C13</t>
  </si>
  <si>
    <t>C14</t>
  </si>
  <si>
    <t>C15</t>
  </si>
  <si>
    <t>A0</t>
  </si>
  <si>
    <t>A1</t>
  </si>
  <si>
    <t>A2</t>
  </si>
  <si>
    <t>A3</t>
  </si>
  <si>
    <t>A4</t>
  </si>
  <si>
    <t>A5</t>
  </si>
  <si>
    <t>A6</t>
  </si>
  <si>
    <t>A7</t>
  </si>
  <si>
    <t>B0</t>
  </si>
  <si>
    <t>B1</t>
  </si>
  <si>
    <t>B10</t>
  </si>
  <si>
    <t>B11</t>
  </si>
  <si>
    <t>R</t>
  </si>
  <si>
    <t>5V</t>
  </si>
  <si>
    <t>GND</t>
  </si>
  <si>
    <t>3V3</t>
  </si>
  <si>
    <t>RED</t>
  </si>
  <si>
    <t>YELLOW</t>
  </si>
  <si>
    <t>GREEN</t>
  </si>
  <si>
    <t>BUTTON</t>
  </si>
  <si>
    <t>E1</t>
  </si>
  <si>
    <t>D1</t>
  </si>
  <si>
    <t>C1</t>
  </si>
  <si>
    <t>D2</t>
  </si>
  <si>
    <t>G2</t>
  </si>
  <si>
    <t>C2</t>
  </si>
  <si>
    <t>B2</t>
  </si>
  <si>
    <t>F2</t>
  </si>
  <si>
    <t>G1</t>
  </si>
  <si>
    <t>F1</t>
  </si>
  <si>
    <t>#define</t>
  </si>
  <si>
    <t>PIN</t>
  </si>
  <si>
    <t>Segment</t>
  </si>
  <si>
    <t>E2</t>
  </si>
  <si>
    <t>DP1</t>
  </si>
  <si>
    <t>DP2</t>
  </si>
  <si>
    <t>DIG2</t>
  </si>
  <si>
    <t>DIG1</t>
  </si>
  <si>
    <t>STM32</t>
  </si>
  <si>
    <t>GPIO_SEGMENT_A1</t>
  </si>
  <si>
    <t>GPIO_SEGMENT_B1</t>
  </si>
  <si>
    <t>GPIO_SEGMENT_C1</t>
  </si>
  <si>
    <t>GPIO_SEGMENT_D1</t>
  </si>
  <si>
    <t>GPIO_SEGMENT_E1</t>
  </si>
  <si>
    <t>GPIO_SEGMENT_F1</t>
  </si>
  <si>
    <t>GPIO_SEGMENT_G1</t>
  </si>
  <si>
    <t>GPIO_SEGMENT_A2</t>
  </si>
  <si>
    <t>GPIO_SEGMENT_B2</t>
  </si>
  <si>
    <t>GPIO_SEGMENT_C2</t>
  </si>
  <si>
    <t>GPIO_SEGMENT_D2</t>
  </si>
  <si>
    <t>GPIO_SEGMENT_E2</t>
  </si>
  <si>
    <t>GPIO_SEGMENT_F2</t>
  </si>
  <si>
    <t>GPIO_SEGMENT_G2</t>
  </si>
  <si>
    <t>number</t>
  </si>
  <si>
    <t>segment on</t>
  </si>
  <si>
    <t>B</t>
  </si>
  <si>
    <t>C</t>
  </si>
  <si>
    <t>A</t>
  </si>
  <si>
    <t>G</t>
  </si>
  <si>
    <t>E</t>
  </si>
  <si>
    <t>D</t>
  </si>
  <si>
    <t>F</t>
  </si>
  <si>
    <t>prescaler</t>
  </si>
  <si>
    <t>Frequency</t>
  </si>
  <si>
    <t>Cycle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</si>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</sst>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F1F1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293914</xdr:colOff>
      <xdr:row>5</xdr:row>
      <xdr:rowOff>156482</xdr:rowOff>
    </xdr:from>
    <xdr:to>
      <xdr:col>27</xdr:col>
      <xdr:colOff>408995</xdr:colOff>
      <xdr:row>40</xdr:row>
      <xdr:rowOff>147886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DD43E-B4D9-7975-74D5-FB4DFD3E0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0557" y="1108982"/>
          <a:ext cx="5625974" cy="6658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4B65-08F7-4FAF-B5C6-6F3673AB26A9}">
  <dimension ref="B7:AK50"/>
  <sheetViews>
    <sheetView tabSelected="1" topLeftCell="A4" zoomScale="70" zoomScaleNormal="70" workbookViewId="0">
      <selection activeCell="M34" sqref="M34"/>
    </sheetView>
  </sheetViews>
  <sheetFormatPr defaultRowHeight="15" x14ac:dyDescent="0.25"/>
  <cols>
    <col min="11" max="11" width="9" bestFit="1" customWidth="1"/>
    <col min="12" max="12" width="22" bestFit="1" customWidth="1"/>
    <col min="13" max="13" width="26" customWidth="1"/>
    <col min="14" max="14" width="19.28515625" customWidth="1"/>
    <col min="15" max="15" width="4" bestFit="1" customWidth="1"/>
    <col min="16" max="16" width="10" bestFit="1" customWidth="1"/>
    <col min="18" max="18" width="10" bestFit="1" customWidth="1"/>
    <col min="31" max="31" width="13.5703125" customWidth="1"/>
  </cols>
  <sheetData>
    <row r="7" spans="3:37" x14ac:dyDescent="0.25">
      <c r="AD7" t="s">
        <v>74</v>
      </c>
      <c r="AE7" t="s">
        <v>75</v>
      </c>
    </row>
    <row r="8" spans="3:37" x14ac:dyDescent="0.25">
      <c r="AD8">
        <v>1</v>
      </c>
      <c r="AE8" t="s">
        <v>76</v>
      </c>
      <c r="AF8" t="s">
        <v>77</v>
      </c>
    </row>
    <row r="9" spans="3:37" x14ac:dyDescent="0.25">
      <c r="E9" t="s">
        <v>0</v>
      </c>
      <c r="G9" t="s">
        <v>35</v>
      </c>
      <c r="K9" s="1" t="s">
        <v>51</v>
      </c>
      <c r="L9" t="s">
        <v>60</v>
      </c>
      <c r="M9" t="str">
        <f>"GPIO"&amp;LEFT(O9,1)&amp;",GPIO_PIN_"&amp;RIGHT(O9,1)</f>
        <v>GPIOA,GPIO_PIN_5</v>
      </c>
      <c r="N9" t="str">
        <f>"GPIO_PIN_"&amp;RIGHT(O9,1)</f>
        <v>GPIO_PIN_5</v>
      </c>
      <c r="O9" t="str">
        <f t="shared" ref="O9:O15" si="0">VLOOKUP(RIGHT(L9,2),$D$32:$E$50,2,0)</f>
        <v>A5</v>
      </c>
      <c r="AD9">
        <v>2</v>
      </c>
      <c r="AE9" t="s">
        <v>78</v>
      </c>
      <c r="AF9" t="s">
        <v>76</v>
      </c>
      <c r="AG9" t="s">
        <v>79</v>
      </c>
      <c r="AH9" t="s">
        <v>80</v>
      </c>
      <c r="AI9" t="s">
        <v>81</v>
      </c>
    </row>
    <row r="10" spans="3:37" x14ac:dyDescent="0.25">
      <c r="E10" t="s">
        <v>1</v>
      </c>
      <c r="G10" t="s">
        <v>35</v>
      </c>
      <c r="K10" s="1" t="s">
        <v>51</v>
      </c>
      <c r="L10" t="s">
        <v>61</v>
      </c>
      <c r="M10" t="str">
        <f t="shared" ref="M10:M23" si="1">"GPIO"&amp;LEFT(O10,1)&amp;",GPIO_PIN_"&amp;RIGHT(O10,1)</f>
        <v>GPIOA,GPIO_PIN_4</v>
      </c>
      <c r="N10" t="str">
        <f t="shared" ref="N10:N23" si="2">"GPIO_PIN_"&amp;RIGHT(O10,1)</f>
        <v>GPIO_PIN_4</v>
      </c>
      <c r="O10" t="str">
        <f t="shared" si="0"/>
        <v>A4</v>
      </c>
      <c r="AD10">
        <v>3</v>
      </c>
      <c r="AE10" t="s">
        <v>78</v>
      </c>
      <c r="AF10" t="s">
        <v>76</v>
      </c>
      <c r="AG10" t="s">
        <v>79</v>
      </c>
      <c r="AH10" t="s">
        <v>77</v>
      </c>
      <c r="AI10" t="s">
        <v>81</v>
      </c>
    </row>
    <row r="11" spans="3:37" x14ac:dyDescent="0.25">
      <c r="E11" t="s">
        <v>2</v>
      </c>
      <c r="G11" t="s">
        <v>36</v>
      </c>
      <c r="K11" s="1" t="s">
        <v>51</v>
      </c>
      <c r="L11" t="s">
        <v>62</v>
      </c>
      <c r="M11" t="str">
        <f t="shared" si="1"/>
        <v>GPIOB,GPIO_PIN_5</v>
      </c>
      <c r="N11" t="str">
        <f t="shared" si="2"/>
        <v>GPIO_PIN_5</v>
      </c>
      <c r="O11" t="str">
        <f t="shared" si="0"/>
        <v>B5</v>
      </c>
      <c r="AD11">
        <v>4</v>
      </c>
      <c r="AE11" t="s">
        <v>82</v>
      </c>
      <c r="AF11" t="s">
        <v>79</v>
      </c>
      <c r="AG11" t="s">
        <v>76</v>
      </c>
      <c r="AH11" t="s">
        <v>77</v>
      </c>
    </row>
    <row r="12" spans="3:37" x14ac:dyDescent="0.25">
      <c r="E12" t="s">
        <v>3</v>
      </c>
      <c r="G12" t="s">
        <v>33</v>
      </c>
      <c r="K12" s="1" t="s">
        <v>51</v>
      </c>
      <c r="L12" t="s">
        <v>63</v>
      </c>
      <c r="M12" t="str">
        <f t="shared" si="1"/>
        <v>GPIOB,GPIO_PIN_4</v>
      </c>
      <c r="N12" t="str">
        <f t="shared" si="2"/>
        <v>GPIO_PIN_4</v>
      </c>
      <c r="O12" t="str">
        <f t="shared" si="0"/>
        <v>B4</v>
      </c>
      <c r="AD12">
        <v>5</v>
      </c>
      <c r="AE12" t="s">
        <v>78</v>
      </c>
      <c r="AF12" t="s">
        <v>82</v>
      </c>
      <c r="AG12" t="s">
        <v>79</v>
      </c>
      <c r="AH12" t="s">
        <v>77</v>
      </c>
      <c r="AI12" t="s">
        <v>81</v>
      </c>
    </row>
    <row r="13" spans="3:37" x14ac:dyDescent="0.25">
      <c r="C13" t="s">
        <v>40</v>
      </c>
      <c r="E13" t="s">
        <v>4</v>
      </c>
      <c r="G13" t="s">
        <v>32</v>
      </c>
      <c r="K13" s="1" t="s">
        <v>51</v>
      </c>
      <c r="L13" t="s">
        <v>64</v>
      </c>
      <c r="M13" t="str">
        <f t="shared" si="1"/>
        <v>GPIOB,GPIO_PIN_3</v>
      </c>
      <c r="N13" t="str">
        <f t="shared" si="2"/>
        <v>GPIO_PIN_3</v>
      </c>
      <c r="O13" t="str">
        <f t="shared" si="0"/>
        <v>B3</v>
      </c>
      <c r="AD13">
        <v>6</v>
      </c>
      <c r="AE13" t="s">
        <v>78</v>
      </c>
      <c r="AF13" t="s">
        <v>82</v>
      </c>
      <c r="AG13" t="s">
        <v>79</v>
      </c>
      <c r="AH13" t="s">
        <v>77</v>
      </c>
      <c r="AI13" t="s">
        <v>81</v>
      </c>
      <c r="AJ13" t="s">
        <v>80</v>
      </c>
    </row>
    <row r="14" spans="3:37" x14ac:dyDescent="0.25">
      <c r="C14" t="s">
        <v>40</v>
      </c>
      <c r="E14" t="s">
        <v>5</v>
      </c>
      <c r="G14" t="s">
        <v>31</v>
      </c>
      <c r="I14" t="s">
        <v>39</v>
      </c>
      <c r="K14" s="1" t="s">
        <v>51</v>
      </c>
      <c r="L14" t="s">
        <v>65</v>
      </c>
      <c r="M14" t="str">
        <f t="shared" si="1"/>
        <v>GPIOA,GPIO_PIN_7</v>
      </c>
      <c r="N14" t="str">
        <f t="shared" si="2"/>
        <v>GPIO_PIN_7</v>
      </c>
      <c r="O14" t="str">
        <f t="shared" si="0"/>
        <v>A7</v>
      </c>
      <c r="AD14">
        <v>7</v>
      </c>
      <c r="AE14" t="s">
        <v>78</v>
      </c>
      <c r="AF14" t="s">
        <v>76</v>
      </c>
      <c r="AG14" t="s">
        <v>77</v>
      </c>
    </row>
    <row r="15" spans="3:37" x14ac:dyDescent="0.25">
      <c r="C15" t="s">
        <v>40</v>
      </c>
      <c r="E15" t="s">
        <v>6</v>
      </c>
      <c r="G15" t="s">
        <v>30</v>
      </c>
      <c r="I15" t="s">
        <v>38</v>
      </c>
      <c r="K15" s="1" t="s">
        <v>51</v>
      </c>
      <c r="L15" t="s">
        <v>66</v>
      </c>
      <c r="M15" t="str">
        <f t="shared" si="1"/>
        <v>GPIOA,GPIO_PIN_6</v>
      </c>
      <c r="N15" t="str">
        <f t="shared" si="2"/>
        <v>GPIO_PIN_6</v>
      </c>
      <c r="O15" t="str">
        <f t="shared" si="0"/>
        <v>A6</v>
      </c>
      <c r="AD15">
        <v>8</v>
      </c>
      <c r="AE15" t="s">
        <v>78</v>
      </c>
      <c r="AF15" t="s">
        <v>76</v>
      </c>
      <c r="AG15" t="s">
        <v>77</v>
      </c>
      <c r="AH15" t="s">
        <v>81</v>
      </c>
      <c r="AI15" t="s">
        <v>80</v>
      </c>
      <c r="AJ15" t="s">
        <v>82</v>
      </c>
      <c r="AK15" t="s">
        <v>79</v>
      </c>
    </row>
    <row r="16" spans="3:37" x14ac:dyDescent="0.25">
      <c r="E16" t="s">
        <v>7</v>
      </c>
      <c r="G16" t="s">
        <v>29</v>
      </c>
      <c r="I16" t="s">
        <v>37</v>
      </c>
      <c r="K16" s="2"/>
      <c r="AD16">
        <v>9</v>
      </c>
      <c r="AE16" t="s">
        <v>78</v>
      </c>
      <c r="AF16" t="s">
        <v>76</v>
      </c>
      <c r="AG16" t="s">
        <v>77</v>
      </c>
      <c r="AH16" t="s">
        <v>81</v>
      </c>
      <c r="AI16" t="s">
        <v>82</v>
      </c>
      <c r="AJ16" t="s">
        <v>79</v>
      </c>
    </row>
    <row r="17" spans="2:36" x14ac:dyDescent="0.25">
      <c r="E17" t="s">
        <v>8</v>
      </c>
      <c r="G17" t="s">
        <v>28</v>
      </c>
      <c r="H17" t="str">
        <f t="shared" ref="H17:H22" si="3">VLOOKUP(G17,$B$32:$D$50,3,0)</f>
        <v>F1</v>
      </c>
      <c r="K17" s="1" t="s">
        <v>51</v>
      </c>
      <c r="L17" t="s">
        <v>67</v>
      </c>
      <c r="M17" t="str">
        <f t="shared" si="1"/>
        <v>GPIOA,GPIO_PIN_2</v>
      </c>
      <c r="N17" t="str">
        <f t="shared" si="2"/>
        <v>GPIO_PIN_2</v>
      </c>
      <c r="O17" t="str">
        <f t="shared" ref="O17:O23" si="4">VLOOKUP(RIGHT(L17,2),$D$32:$E$50,2,0)</f>
        <v>A2</v>
      </c>
      <c r="AD17">
        <v>0</v>
      </c>
      <c r="AE17" t="s">
        <v>78</v>
      </c>
      <c r="AF17" t="s">
        <v>76</v>
      </c>
      <c r="AG17" t="s">
        <v>77</v>
      </c>
      <c r="AH17" t="s">
        <v>81</v>
      </c>
      <c r="AI17" t="s">
        <v>80</v>
      </c>
      <c r="AJ17" t="s">
        <v>82</v>
      </c>
    </row>
    <row r="18" spans="2:36" x14ac:dyDescent="0.25">
      <c r="E18" t="s">
        <v>9</v>
      </c>
      <c r="G18" t="s">
        <v>27</v>
      </c>
      <c r="H18" t="str">
        <f t="shared" si="3"/>
        <v>G1</v>
      </c>
      <c r="K18" s="1" t="s">
        <v>51</v>
      </c>
      <c r="L18" t="s">
        <v>68</v>
      </c>
      <c r="M18" t="str">
        <f t="shared" si="1"/>
        <v>GPIOA,GPIO_PIN_1</v>
      </c>
      <c r="N18" t="str">
        <f t="shared" si="2"/>
        <v>GPIO_PIN_1</v>
      </c>
      <c r="O18" t="str">
        <f t="shared" si="4"/>
        <v>A1</v>
      </c>
    </row>
    <row r="19" spans="2:36" x14ac:dyDescent="0.25">
      <c r="D19" t="str">
        <f>VLOOKUP(E19,$B$32:$D$50,3,0)</f>
        <v>E1</v>
      </c>
      <c r="E19" t="s">
        <v>10</v>
      </c>
      <c r="G19" t="s">
        <v>26</v>
      </c>
      <c r="H19" t="str">
        <f t="shared" si="3"/>
        <v>A1</v>
      </c>
      <c r="K19" s="1" t="s">
        <v>51</v>
      </c>
      <c r="L19" t="s">
        <v>69</v>
      </c>
      <c r="M19" t="str">
        <f t="shared" si="1"/>
        <v>GPIOB,GPIO_PIN_9</v>
      </c>
      <c r="N19" t="str">
        <f t="shared" si="2"/>
        <v>GPIO_PIN_9</v>
      </c>
      <c r="O19" t="str">
        <f t="shared" si="4"/>
        <v>B9</v>
      </c>
    </row>
    <row r="20" spans="2:36" x14ac:dyDescent="0.25">
      <c r="D20" t="str">
        <f t="shared" ref="D20:D25" si="5">VLOOKUP(E20,$B$32:$D$50,3,0)</f>
        <v>D1</v>
      </c>
      <c r="E20" t="s">
        <v>11</v>
      </c>
      <c r="G20" t="s">
        <v>25</v>
      </c>
      <c r="H20" t="str">
        <f t="shared" si="3"/>
        <v>B1</v>
      </c>
      <c r="K20" s="1" t="s">
        <v>51</v>
      </c>
      <c r="L20" t="s">
        <v>70</v>
      </c>
      <c r="M20" t="str">
        <f t="shared" si="1"/>
        <v>GPIOB,GPIO_PIN_7</v>
      </c>
      <c r="N20" t="str">
        <f t="shared" si="2"/>
        <v>GPIO_PIN_7</v>
      </c>
      <c r="O20" t="str">
        <f t="shared" si="4"/>
        <v>B7</v>
      </c>
    </row>
    <row r="21" spans="2:36" x14ac:dyDescent="0.25">
      <c r="D21" t="str">
        <f t="shared" si="5"/>
        <v>C1</v>
      </c>
      <c r="E21" t="s">
        <v>12</v>
      </c>
      <c r="G21" t="s">
        <v>24</v>
      </c>
      <c r="H21" t="str">
        <f>VLOOKUP(G21,$B$32:$D$50,3,0)</f>
        <v>F2</v>
      </c>
      <c r="K21" s="1" t="s">
        <v>51</v>
      </c>
      <c r="L21" t="s">
        <v>71</v>
      </c>
      <c r="M21" t="str">
        <f t="shared" si="1"/>
        <v>GPIOB,GPIO_PIN_6</v>
      </c>
      <c r="N21" t="str">
        <f t="shared" si="2"/>
        <v>GPIO_PIN_6</v>
      </c>
      <c r="O21" t="str">
        <f t="shared" si="4"/>
        <v>B6</v>
      </c>
    </row>
    <row r="22" spans="2:36" x14ac:dyDescent="0.25">
      <c r="D22" t="str">
        <f t="shared" si="5"/>
        <v>E2</v>
      </c>
      <c r="E22" t="s">
        <v>13</v>
      </c>
      <c r="G22" t="s">
        <v>23</v>
      </c>
      <c r="H22" t="str">
        <f t="shared" si="3"/>
        <v>A2</v>
      </c>
      <c r="K22" s="1" t="s">
        <v>51</v>
      </c>
      <c r="L22" t="s">
        <v>72</v>
      </c>
      <c r="M22" t="str">
        <f t="shared" si="1"/>
        <v>GPIOA,GPIO_PIN_3</v>
      </c>
      <c r="N22" t="str">
        <f t="shared" si="2"/>
        <v>GPIO_PIN_3</v>
      </c>
      <c r="O22" t="str">
        <f t="shared" si="4"/>
        <v>A3</v>
      </c>
    </row>
    <row r="23" spans="2:36" x14ac:dyDescent="0.25">
      <c r="D23" t="str">
        <f t="shared" si="5"/>
        <v>D2</v>
      </c>
      <c r="E23" t="s">
        <v>14</v>
      </c>
      <c r="G23" t="s">
        <v>22</v>
      </c>
      <c r="H23" t="str">
        <f>VLOOKUP(G23,$B$32:$D$50,3,0)</f>
        <v>B2</v>
      </c>
      <c r="K23" s="1" t="s">
        <v>51</v>
      </c>
      <c r="L23" t="s">
        <v>73</v>
      </c>
      <c r="M23" t="str">
        <f t="shared" si="1"/>
        <v>GPIOB,GPIO_PIN_8</v>
      </c>
      <c r="N23" t="str">
        <f t="shared" si="2"/>
        <v>GPIO_PIN_8</v>
      </c>
      <c r="O23" t="str">
        <f t="shared" si="4"/>
        <v>B8</v>
      </c>
    </row>
    <row r="24" spans="2:36" x14ac:dyDescent="0.25">
      <c r="D24" t="str">
        <f t="shared" si="5"/>
        <v>G2</v>
      </c>
      <c r="E24" t="s">
        <v>15</v>
      </c>
      <c r="G24" t="s">
        <v>21</v>
      </c>
      <c r="K24" s="2"/>
    </row>
    <row r="25" spans="2:36" x14ac:dyDescent="0.25">
      <c r="D25" t="str">
        <f t="shared" si="5"/>
        <v>C2</v>
      </c>
      <c r="E25" t="s">
        <v>16</v>
      </c>
      <c r="G25" t="s">
        <v>20</v>
      </c>
      <c r="K25" s="1"/>
    </row>
    <row r="26" spans="2:36" x14ac:dyDescent="0.25">
      <c r="E26" t="s">
        <v>34</v>
      </c>
      <c r="G26" t="s">
        <v>19</v>
      </c>
      <c r="K26" s="1"/>
    </row>
    <row r="27" spans="2:36" x14ac:dyDescent="0.25">
      <c r="E27" t="s">
        <v>35</v>
      </c>
      <c r="G27" t="s">
        <v>18</v>
      </c>
      <c r="K27" s="1"/>
    </row>
    <row r="28" spans="2:36" x14ac:dyDescent="0.25">
      <c r="E28" t="s">
        <v>36</v>
      </c>
      <c r="G28" t="s">
        <v>17</v>
      </c>
      <c r="K28" s="1"/>
    </row>
    <row r="29" spans="2:36" x14ac:dyDescent="0.25">
      <c r="K29" s="1"/>
    </row>
    <row r="30" spans="2:36" x14ac:dyDescent="0.25">
      <c r="K30" s="1"/>
    </row>
    <row r="31" spans="2:36" x14ac:dyDescent="0.25">
      <c r="K31" s="1"/>
    </row>
    <row r="32" spans="2:36" x14ac:dyDescent="0.25">
      <c r="B32" t="s">
        <v>59</v>
      </c>
      <c r="C32" t="s">
        <v>52</v>
      </c>
      <c r="D32" t="s">
        <v>53</v>
      </c>
      <c r="E32" t="s">
        <v>59</v>
      </c>
      <c r="K32" s="2"/>
    </row>
    <row r="33" spans="2:20" x14ac:dyDescent="0.25">
      <c r="B33" t="s">
        <v>10</v>
      </c>
      <c r="C33">
        <v>1</v>
      </c>
      <c r="D33" t="s">
        <v>41</v>
      </c>
      <c r="E33" t="s">
        <v>10</v>
      </c>
      <c r="K33" s="1"/>
    </row>
    <row r="34" spans="2:20" x14ac:dyDescent="0.25">
      <c r="B34" t="s">
        <v>11</v>
      </c>
      <c r="C34">
        <v>2</v>
      </c>
      <c r="D34" t="s">
        <v>42</v>
      </c>
      <c r="E34" t="s">
        <v>11</v>
      </c>
      <c r="K34" s="1"/>
    </row>
    <row r="35" spans="2:20" x14ac:dyDescent="0.25">
      <c r="B35" t="s">
        <v>12</v>
      </c>
      <c r="C35">
        <v>3</v>
      </c>
      <c r="D35" t="s">
        <v>43</v>
      </c>
      <c r="E35" t="s">
        <v>12</v>
      </c>
      <c r="K35" s="1"/>
    </row>
    <row r="36" spans="2:20" x14ac:dyDescent="0.25">
      <c r="C36">
        <v>4</v>
      </c>
      <c r="D36" t="s">
        <v>55</v>
      </c>
      <c r="K36" s="1"/>
    </row>
    <row r="37" spans="2:20" x14ac:dyDescent="0.25">
      <c r="B37" t="s">
        <v>13</v>
      </c>
      <c r="C37">
        <v>5</v>
      </c>
      <c r="D37" t="s">
        <v>54</v>
      </c>
      <c r="E37" t="s">
        <v>13</v>
      </c>
      <c r="K37" s="1"/>
    </row>
    <row r="38" spans="2:20" x14ac:dyDescent="0.25">
      <c r="B38" t="s">
        <v>14</v>
      </c>
      <c r="C38">
        <v>6</v>
      </c>
      <c r="D38" t="s">
        <v>44</v>
      </c>
      <c r="E38" t="s">
        <v>14</v>
      </c>
      <c r="K38" s="1"/>
    </row>
    <row r="39" spans="2:20" x14ac:dyDescent="0.25">
      <c r="B39" t="s">
        <v>15</v>
      </c>
      <c r="C39">
        <v>7</v>
      </c>
      <c r="D39" t="s">
        <v>45</v>
      </c>
      <c r="E39" t="s">
        <v>15</v>
      </c>
      <c r="K39" s="1"/>
    </row>
    <row r="40" spans="2:20" x14ac:dyDescent="0.25">
      <c r="B40" t="s">
        <v>16</v>
      </c>
      <c r="C40">
        <v>8</v>
      </c>
      <c r="D40" t="s">
        <v>46</v>
      </c>
      <c r="E40" t="s">
        <v>16</v>
      </c>
    </row>
    <row r="41" spans="2:20" x14ac:dyDescent="0.25">
      <c r="C41">
        <v>9</v>
      </c>
      <c r="D41" t="s">
        <v>56</v>
      </c>
    </row>
    <row r="42" spans="2:20" x14ac:dyDescent="0.25">
      <c r="B42" t="s">
        <v>22</v>
      </c>
      <c r="C42">
        <v>10</v>
      </c>
      <c r="D42" t="s">
        <v>47</v>
      </c>
      <c r="E42" t="s">
        <v>22</v>
      </c>
    </row>
    <row r="43" spans="2:20" x14ac:dyDescent="0.25">
      <c r="B43" t="s">
        <v>23</v>
      </c>
      <c r="C43">
        <v>11</v>
      </c>
      <c r="D43" t="s">
        <v>23</v>
      </c>
      <c r="E43" t="s">
        <v>23</v>
      </c>
    </row>
    <row r="44" spans="2:20" x14ac:dyDescent="0.25">
      <c r="B44" t="s">
        <v>24</v>
      </c>
      <c r="C44">
        <v>12</v>
      </c>
      <c r="D44" t="s">
        <v>48</v>
      </c>
      <c r="E44" t="s">
        <v>24</v>
      </c>
    </row>
    <row r="45" spans="2:20" x14ac:dyDescent="0.25">
      <c r="C45">
        <v>13</v>
      </c>
      <c r="D45" t="s">
        <v>57</v>
      </c>
    </row>
    <row r="46" spans="2:20" x14ac:dyDescent="0.25">
      <c r="C46">
        <v>14</v>
      </c>
      <c r="D46" t="s">
        <v>58</v>
      </c>
    </row>
    <row r="47" spans="2:20" x14ac:dyDescent="0.25">
      <c r="B47" t="s">
        <v>25</v>
      </c>
      <c r="C47">
        <v>15</v>
      </c>
      <c r="D47" t="s">
        <v>30</v>
      </c>
      <c r="E47" t="s">
        <v>25</v>
      </c>
      <c r="Q47" t="s">
        <v>83</v>
      </c>
      <c r="R47" t="s">
        <v>84</v>
      </c>
      <c r="S47" t="s">
        <v>85</v>
      </c>
      <c r="T47" t="s">
        <v>86</v>
      </c>
    </row>
    <row r="48" spans="2:20" x14ac:dyDescent="0.25">
      <c r="B48" t="s">
        <v>26</v>
      </c>
      <c r="C48">
        <v>16</v>
      </c>
      <c r="D48" t="s">
        <v>22</v>
      </c>
      <c r="E48" t="s">
        <v>26</v>
      </c>
      <c r="P48">
        <v>8000000</v>
      </c>
      <c r="Q48">
        <v>8000</v>
      </c>
      <c r="R48">
        <f>P48/Q48</f>
        <v>1000</v>
      </c>
      <c r="S48">
        <v>1E-3</v>
      </c>
      <c r="T48">
        <v>100</v>
      </c>
    </row>
    <row r="49" spans="2:5" x14ac:dyDescent="0.25">
      <c r="B49" t="s">
        <v>27</v>
      </c>
      <c r="C49">
        <v>17</v>
      </c>
      <c r="D49" t="s">
        <v>49</v>
      </c>
      <c r="E49" t="s">
        <v>27</v>
      </c>
    </row>
    <row r="50" spans="2:5" x14ac:dyDescent="0.25">
      <c r="B50" t="s">
        <v>28</v>
      </c>
      <c r="C50">
        <v>18</v>
      </c>
      <c r="D50" t="s">
        <v>50</v>
      </c>
      <c r="E50" t="s">
        <v>28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</dc:creator>
  <cp:lastModifiedBy>Le Minh</cp:lastModifiedBy>
  <dcterms:created xsi:type="dcterms:W3CDTF">2024-11-27T14:51:39Z</dcterms:created>
  <dcterms:modified xsi:type="dcterms:W3CDTF">2024-12-01T11:41:27Z</dcterms:modified>
</cp:coreProperties>
</file>