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1-5" sheetId="1" r:id="rId3"/>
    <sheet state="visible" name="K67" sheetId="2" r:id="rId4"/>
    <sheet state="visible" name="OldK1" sheetId="3" r:id="rId5"/>
    <sheet state="visible" name="OldK1txt" sheetId="4" r:id="rId6"/>
  </sheets>
  <definedNames/>
  <calcPr/>
</workbook>
</file>

<file path=xl/sharedStrings.xml><?xml version="1.0" encoding="utf-8"?>
<sst xmlns="http://schemas.openxmlformats.org/spreadsheetml/2006/main" count="221" uniqueCount="153">
  <si>
    <t>ID</t>
  </si>
  <si>
    <t>Action</t>
  </si>
  <si>
    <t>K6</t>
  </si>
  <si>
    <t>K7</t>
  </si>
  <si>
    <t>K1</t>
  </si>
  <si>
    <t>K2</t>
  </si>
  <si>
    <t>K3</t>
  </si>
  <si>
    <t>K4</t>
  </si>
  <si>
    <t>K5</t>
  </si>
  <si>
    <t>walk</t>
  </si>
  <si>
    <t>Concat</t>
  </si>
  <si>
    <t>521;553</t>
  </si>
  <si>
    <t>511;816</t>
  </si>
  <si>
    <t>0;255</t>
  </si>
  <si>
    <t>420;752</t>
  </si>
  <si>
    <t>run_slowly</t>
  </si>
  <si>
    <t>753;1156</t>
  </si>
  <si>
    <t>static_jump</t>
  </si>
  <si>
    <t>1157;1577</t>
  </si>
  <si>
    <t>move_hand_and_leg</t>
  </si>
  <si>
    <t>1578;1969</t>
  </si>
  <si>
    <t>left_hand_pick_up</t>
  </si>
  <si>
    <t>1970;2031</t>
  </si>
  <si>
    <t>2032;2104</t>
  </si>
  <si>
    <t>2105;2145</t>
  </si>
  <si>
    <t>2146;2195</t>
  </si>
  <si>
    <t>817;1221</t>
  </si>
  <si>
    <t>2196;2259</t>
  </si>
  <si>
    <t>1222;1628</t>
  </si>
  <si>
    <t>2260;2320</t>
  </si>
  <si>
    <t>1629;2045</t>
  </si>
  <si>
    <t>right_hand_pick_up</t>
  </si>
  <si>
    <t>2046;2121</t>
  </si>
  <si>
    <t>2321;2403</t>
  </si>
  <si>
    <t>2122;2196</t>
  </si>
  <si>
    <t>2404;2492</t>
  </si>
  <si>
    <t>2493;2544</t>
  </si>
  <si>
    <t>2545;2591</t>
  </si>
  <si>
    <t>2592;2655</t>
  </si>
  <si>
    <t>2656;2701</t>
  </si>
  <si>
    <t>2197;2260</t>
  </si>
  <si>
    <t>2261;2357</t>
  </si>
  <si>
    <t>2702;2763</t>
  </si>
  <si>
    <t>stagger</t>
  </si>
  <si>
    <t>2358;2409</t>
  </si>
  <si>
    <t>2764;3168</t>
  </si>
  <si>
    <t>front_fall</t>
  </si>
  <si>
    <t>2410;2480</t>
  </si>
  <si>
    <t>3169;3286</t>
  </si>
  <si>
    <t>2481;2562</t>
  </si>
  <si>
    <t>3336;3488</t>
  </si>
  <si>
    <t>2563;2632</t>
  </si>
  <si>
    <t>back_fall</t>
  </si>
  <si>
    <t>2633;2703</t>
  </si>
  <si>
    <t>3744;3922</t>
  </si>
  <si>
    <t>2704;2772</t>
  </si>
  <si>
    <t>4022;4203</t>
  </si>
  <si>
    <t>left_fall</t>
  </si>
  <si>
    <t>2773;2826</t>
  </si>
  <si>
    <t>4302;4543</t>
  </si>
  <si>
    <t>2827;3242</t>
  </si>
  <si>
    <t>4651;4764</t>
  </si>
  <si>
    <t>3243;3406</t>
  </si>
  <si>
    <t>right_fall</t>
  </si>
  <si>
    <t>3450;3627</t>
  </si>
  <si>
    <t>4943;5083</t>
  </si>
  <si>
    <t>3694;3818</t>
  </si>
  <si>
    <t>3888;4073</t>
  </si>
  <si>
    <t>5163;5401</t>
  </si>
  <si>
    <t>4127;4312</t>
  </si>
  <si>
    <t>crawl</t>
  </si>
  <si>
    <t>4432;4596</t>
  </si>
  <si>
    <t>5614;5770</t>
  </si>
  <si>
    <t>sit_on_chair_then_stand_up</t>
  </si>
  <si>
    <t>4658;4804</t>
  </si>
  <si>
    <t>5978;6084</t>
  </si>
  <si>
    <t>4874;5002</t>
  </si>
  <si>
    <t>6085;6177</t>
  </si>
  <si>
    <t>move_chair</t>
  </si>
  <si>
    <t>5092;5303</t>
  </si>
  <si>
    <t>6178;6560</t>
  </si>
  <si>
    <t>5374;5575</t>
  </si>
  <si>
    <t>sit_on_chair_then_fall_left</t>
  </si>
  <si>
    <t>6561;6776</t>
  </si>
  <si>
    <t>5693;5836</t>
  </si>
  <si>
    <t>6033;6147</t>
  </si>
  <si>
    <t>6819;6963</t>
  </si>
  <si>
    <t>sit_on_chair_then_fall_right</t>
  </si>
  <si>
    <t>6148;6244</t>
  </si>
  <si>
    <t>7061;7270</t>
  </si>
  <si>
    <t>6149;6611</t>
  </si>
  <si>
    <t>lie_on_bed_and_sit_up</t>
  </si>
  <si>
    <t>6612;6818</t>
  </si>
  <si>
    <t>8188;8276</t>
  </si>
  <si>
    <t>6879;7013</t>
  </si>
  <si>
    <t>sit_on_bed_and_stand_up</t>
  </si>
  <si>
    <t>7079;7397</t>
  </si>
  <si>
    <t>8212;8379</t>
  </si>
  <si>
    <t>8380;8803</t>
  </si>
  <si>
    <t>8280;8401</t>
  </si>
  <si>
    <t>8804;9035</t>
  </si>
  <si>
    <t>lie_on_bed_and_fall_left</t>
  </si>
  <si>
    <t>8402;8536</t>
  </si>
  <si>
    <t>9036;9387</t>
  </si>
  <si>
    <t>8537;8794</t>
  </si>
  <si>
    <t>9448;9623</t>
  </si>
  <si>
    <t>lie_on_bed_and_fall_right</t>
  </si>
  <si>
    <t>8795;8980</t>
  </si>
  <si>
    <t>9666;10015</t>
  </si>
  <si>
    <t>8981;9239</t>
  </si>
  <si>
    <t>9286;9533</t>
  </si>
  <si>
    <t>9575;9875</t>
  </si>
  <si>
    <t>9891;10109</t>
  </si>
  <si>
    <t>K1txt</t>
  </si>
  <si>
    <t>walk;511;816</t>
  </si>
  <si>
    <t>run_slowly;817;1221</t>
  </si>
  <si>
    <t>static_jump;1222;1628</t>
  </si>
  <si>
    <t>move_hand_and_leg;1629;2045</t>
  </si>
  <si>
    <t>left_hand_pick_up;2046;2121</t>
  </si>
  <si>
    <t>left_hand_pick_up;2122;2196</t>
  </si>
  <si>
    <t>left_hand_pick_up;2197;2260</t>
  </si>
  <si>
    <t>left_hand_pick_up;2261;2357</t>
  </si>
  <si>
    <t>left_hand_pick_up;2358;2409</t>
  </si>
  <si>
    <t>right_hand_pick_up;2410;2480</t>
  </si>
  <si>
    <t>right_hand_pick_up;2481;2562</t>
  </si>
  <si>
    <t>right_hand_pick_up;2563;2632</t>
  </si>
  <si>
    <t>right_hand_pick_up;2633;2703</t>
  </si>
  <si>
    <t>right_hand_pick_up;2704;2772</t>
  </si>
  <si>
    <t>right_hand_pick_up;2773;2826</t>
  </si>
  <si>
    <t>stagger;2827;3242</t>
  </si>
  <si>
    <t>front_fall;3243;3406</t>
  </si>
  <si>
    <t>front_fall;3450;3627</t>
  </si>
  <si>
    <t>front_fall;3694;3818</t>
  </si>
  <si>
    <t>back_fall;3888;4073</t>
  </si>
  <si>
    <t>back_fall;4127;4312</t>
  </si>
  <si>
    <t>left_fall;4432;4596</t>
  </si>
  <si>
    <t>left_fall;4658;4804</t>
  </si>
  <si>
    <t>left_fall;4874;5002</t>
  </si>
  <si>
    <t>right_fall;5092;5303</t>
  </si>
  <si>
    <t>right_fall;5374;5575</t>
  </si>
  <si>
    <t>crawl;5693;5836</t>
  </si>
  <si>
    <t>sit_on_chair_then_stand_up;6033;6147</t>
  </si>
  <si>
    <t>sit_on_chair_then_stand_up;6148;6244</t>
  </si>
  <si>
    <t>move_chair;6149;6611</t>
  </si>
  <si>
    <t>sit_on_chair_then_fall_left;6612;6818</t>
  </si>
  <si>
    <t>sit_on_chair_then_fall_left;6879;7013</t>
  </si>
  <si>
    <t>sit_on_chair_then_fall_right;7079;7397</t>
  </si>
  <si>
    <t>sit_on_bed_and_stand_up;8212;8379</t>
  </si>
  <si>
    <t>lie_on_bed_and_sit_up;8380;8803</t>
  </si>
  <si>
    <t>lie_on_bed_and_sit_up;8804;9035</t>
  </si>
  <si>
    <t>lie_on_bed_and_fall_left;9036;9387</t>
  </si>
  <si>
    <t>lie_on_bed_and_fall_left;9448;9623</t>
  </si>
  <si>
    <t>lie_on_bed_and_fall_right;9666;10015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</si>
</sst>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/>
      <c r="I1" s="1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9</v>
      </c>
      <c r="D2" s="4"/>
      <c r="E2" s="4" t="s">
        <v>13</v>
      </c>
    </row>
    <row r="3">
      <c r="B3" s="3" t="s">
        <v>9</v>
      </c>
      <c r="D3" s="4"/>
      <c r="E3" s="4" t="s">
        <v>14</v>
      </c>
    </row>
    <row r="4">
      <c r="B4" s="3" t="s">
        <v>15</v>
      </c>
      <c r="D4" s="4"/>
      <c r="E4" s="4" t="s">
        <v>16</v>
      </c>
    </row>
    <row r="5">
      <c r="B5" s="3" t="s">
        <v>17</v>
      </c>
      <c r="D5" s="4"/>
      <c r="E5" s="4" t="s">
        <v>18</v>
      </c>
    </row>
    <row r="6">
      <c r="B6" s="3" t="s">
        <v>19</v>
      </c>
      <c r="D6" s="4"/>
      <c r="E6" s="4" t="s">
        <v>20</v>
      </c>
    </row>
    <row r="7">
      <c r="B7" s="3" t="s">
        <v>21</v>
      </c>
      <c r="D7" s="4"/>
      <c r="E7" s="4" t="s">
        <v>22</v>
      </c>
    </row>
    <row r="8">
      <c r="B8" s="3" t="s">
        <v>21</v>
      </c>
      <c r="D8" s="4"/>
      <c r="E8" s="4" t="s">
        <v>23</v>
      </c>
    </row>
    <row r="9">
      <c r="B9" s="3" t="s">
        <v>21</v>
      </c>
      <c r="D9" s="4"/>
      <c r="E9" s="4" t="s">
        <v>24</v>
      </c>
    </row>
    <row r="10">
      <c r="B10" s="3" t="s">
        <v>21</v>
      </c>
      <c r="D10" s="4"/>
      <c r="E10" s="4" t="s">
        <v>25</v>
      </c>
    </row>
    <row r="11">
      <c r="B11" s="3" t="s">
        <v>21</v>
      </c>
      <c r="D11" s="4"/>
      <c r="E11" s="4" t="s">
        <v>27</v>
      </c>
    </row>
    <row r="12">
      <c r="B12" s="3" t="s">
        <v>21</v>
      </c>
      <c r="D12" s="4"/>
      <c r="E12" s="4" t="s">
        <v>29</v>
      </c>
    </row>
    <row r="13">
      <c r="B13" s="3" t="s">
        <v>31</v>
      </c>
      <c r="D13" s="4"/>
      <c r="E13" s="4" t="s">
        <v>33</v>
      </c>
    </row>
    <row r="14">
      <c r="B14" s="3" t="s">
        <v>31</v>
      </c>
      <c r="D14" s="4"/>
      <c r="E14" s="4" t="s">
        <v>35</v>
      </c>
    </row>
    <row r="15">
      <c r="B15" s="3" t="s">
        <v>31</v>
      </c>
      <c r="D15" s="4"/>
      <c r="E15" s="4" t="s">
        <v>36</v>
      </c>
    </row>
    <row r="16">
      <c r="B16" s="3" t="s">
        <v>31</v>
      </c>
      <c r="D16" s="4"/>
      <c r="E16" s="4" t="s">
        <v>37</v>
      </c>
    </row>
    <row r="17">
      <c r="B17" s="3" t="s">
        <v>31</v>
      </c>
      <c r="D17" s="4"/>
      <c r="E17" s="4" t="s">
        <v>38</v>
      </c>
    </row>
    <row r="18">
      <c r="B18" s="3" t="s">
        <v>31</v>
      </c>
      <c r="D18" s="4"/>
      <c r="E18" s="4" t="s">
        <v>39</v>
      </c>
    </row>
    <row r="19">
      <c r="B19" s="3" t="s">
        <v>31</v>
      </c>
      <c r="D19" s="4"/>
      <c r="E19" s="4" t="s">
        <v>42</v>
      </c>
    </row>
    <row r="20">
      <c r="B20" s="3" t="s">
        <v>43</v>
      </c>
      <c r="D20" s="4"/>
      <c r="E20" s="4" t="s">
        <v>45</v>
      </c>
    </row>
    <row r="21">
      <c r="B21" s="3" t="s">
        <v>46</v>
      </c>
      <c r="D21" s="4"/>
      <c r="E21" s="4" t="s">
        <v>48</v>
      </c>
    </row>
    <row r="22">
      <c r="B22" s="3" t="s">
        <v>46</v>
      </c>
      <c r="D22" s="4"/>
      <c r="E22" s="4" t="s">
        <v>50</v>
      </c>
    </row>
    <row r="23">
      <c r="B23" s="3" t="s">
        <v>52</v>
      </c>
      <c r="D23" s="4"/>
      <c r="E23" s="4" t="s">
        <v>54</v>
      </c>
    </row>
    <row r="24">
      <c r="B24" s="3" t="s">
        <v>52</v>
      </c>
      <c r="D24" s="4"/>
      <c r="E24" s="4" t="s">
        <v>56</v>
      </c>
    </row>
    <row r="25">
      <c r="B25" s="3" t="s">
        <v>57</v>
      </c>
      <c r="D25" s="4"/>
      <c r="E25" s="4" t="s">
        <v>59</v>
      </c>
    </row>
    <row r="26">
      <c r="B26" s="3" t="s">
        <v>57</v>
      </c>
      <c r="D26" s="4"/>
      <c r="E26" s="4" t="s">
        <v>61</v>
      </c>
    </row>
    <row r="27">
      <c r="B27" s="3" t="s">
        <v>63</v>
      </c>
      <c r="D27" s="4"/>
      <c r="E27" s="4" t="s">
        <v>65</v>
      </c>
    </row>
    <row r="28">
      <c r="B28" s="3" t="s">
        <v>63</v>
      </c>
      <c r="D28" s="4"/>
      <c r="E28" s="4" t="s">
        <v>68</v>
      </c>
    </row>
    <row r="29">
      <c r="B29" s="3" t="s">
        <v>70</v>
      </c>
      <c r="D29" s="4"/>
      <c r="E29" s="4" t="s">
        <v>72</v>
      </c>
    </row>
    <row r="30">
      <c r="B30" s="3" t="s">
        <v>73</v>
      </c>
      <c r="D30" s="4"/>
      <c r="E30" s="4" t="s">
        <v>75</v>
      </c>
    </row>
    <row r="31">
      <c r="B31" s="3" t="s">
        <v>73</v>
      </c>
      <c r="D31" s="4"/>
      <c r="E31" s="4" t="s">
        <v>77</v>
      </c>
    </row>
    <row r="32">
      <c r="B32" s="3" t="s">
        <v>78</v>
      </c>
      <c r="D32" s="4"/>
      <c r="E32" s="4" t="s">
        <v>80</v>
      </c>
    </row>
    <row r="33">
      <c r="B33" s="3" t="s">
        <v>82</v>
      </c>
      <c r="D33" s="4"/>
      <c r="E33" s="4" t="s">
        <v>83</v>
      </c>
    </row>
    <row r="34">
      <c r="B34" s="3" t="s">
        <v>82</v>
      </c>
      <c r="D34" s="4"/>
      <c r="E34" s="4" t="s">
        <v>86</v>
      </c>
    </row>
    <row r="35">
      <c r="B35" s="3" t="s">
        <v>87</v>
      </c>
      <c r="D35" s="4"/>
      <c r="E35" s="4" t="s">
        <v>89</v>
      </c>
    </row>
    <row r="36">
      <c r="B36" s="7" t="s">
        <v>91</v>
      </c>
      <c r="E36" s="4" t="s">
        <v>93</v>
      </c>
    </row>
    <row r="37">
      <c r="B37" s="4" t="s">
        <v>95</v>
      </c>
      <c r="E37" s="4" t="s">
        <v>99</v>
      </c>
    </row>
    <row r="38">
      <c r="B38" s="4" t="s">
        <v>95</v>
      </c>
      <c r="E38" s="4" t="s">
        <v>102</v>
      </c>
    </row>
    <row r="39">
      <c r="B39" s="7" t="s">
        <v>91</v>
      </c>
      <c r="E39" s="4" t="s">
        <v>104</v>
      </c>
    </row>
    <row r="40">
      <c r="B40" s="7" t="s">
        <v>91</v>
      </c>
      <c r="E40" s="4" t="s">
        <v>107</v>
      </c>
    </row>
    <row r="41">
      <c r="B41" s="7" t="s">
        <v>101</v>
      </c>
      <c r="E41" s="4" t="s">
        <v>109</v>
      </c>
    </row>
    <row r="42">
      <c r="B42" s="7" t="s">
        <v>101</v>
      </c>
      <c r="E42" s="4" t="s">
        <v>110</v>
      </c>
    </row>
    <row r="43">
      <c r="B43" s="7" t="s">
        <v>106</v>
      </c>
      <c r="E43" s="4" t="s">
        <v>111</v>
      </c>
    </row>
    <row r="44">
      <c r="B44" s="7" t="s">
        <v>106</v>
      </c>
      <c r="C44" s="4"/>
      <c r="E44" s="4" t="s">
        <v>112</v>
      </c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9</v>
      </c>
      <c r="C2" s="4" t="s">
        <v>11</v>
      </c>
      <c r="D2" s="3"/>
      <c r="F2" s="5" t="s">
        <v>12</v>
      </c>
    </row>
    <row r="3">
      <c r="B3" s="3"/>
      <c r="C3" s="4"/>
      <c r="D3" s="3"/>
      <c r="F3" s="5"/>
    </row>
    <row r="4">
      <c r="B4" s="3" t="s">
        <v>15</v>
      </c>
      <c r="D4" s="3"/>
      <c r="F4" s="5" t="s">
        <v>26</v>
      </c>
    </row>
    <row r="5">
      <c r="B5" s="3" t="s">
        <v>17</v>
      </c>
      <c r="D5" s="3"/>
      <c r="F5" s="5" t="s">
        <v>28</v>
      </c>
    </row>
    <row r="6">
      <c r="B6" s="3" t="s">
        <v>19</v>
      </c>
      <c r="D6" s="3"/>
      <c r="F6" s="5" t="s">
        <v>30</v>
      </c>
    </row>
    <row r="7">
      <c r="B7" s="3" t="s">
        <v>21</v>
      </c>
      <c r="D7" s="3"/>
      <c r="F7" s="5" t="s">
        <v>32</v>
      </c>
    </row>
    <row r="8">
      <c r="B8" s="3" t="s">
        <v>21</v>
      </c>
      <c r="D8" s="3"/>
      <c r="F8" s="5" t="s">
        <v>34</v>
      </c>
    </row>
    <row r="9">
      <c r="B9" s="3" t="s">
        <v>21</v>
      </c>
      <c r="D9" s="6"/>
      <c r="F9" s="5" t="s">
        <v>40</v>
      </c>
    </row>
    <row r="10">
      <c r="B10" s="3" t="s">
        <v>21</v>
      </c>
      <c r="D10" s="3"/>
      <c r="F10" s="5" t="s">
        <v>41</v>
      </c>
    </row>
    <row r="11">
      <c r="B11" s="3" t="s">
        <v>21</v>
      </c>
      <c r="D11" s="6"/>
      <c r="F11" s="5" t="s">
        <v>44</v>
      </c>
    </row>
    <row r="12">
      <c r="B12" s="3" t="s">
        <v>31</v>
      </c>
      <c r="D12" s="3"/>
      <c r="F12" s="5" t="s">
        <v>47</v>
      </c>
    </row>
    <row r="13">
      <c r="B13" s="3" t="s">
        <v>31</v>
      </c>
      <c r="D13" s="6"/>
      <c r="F13" s="5" t="s">
        <v>49</v>
      </c>
    </row>
    <row r="14">
      <c r="B14" s="3" t="s">
        <v>31</v>
      </c>
      <c r="D14" s="3"/>
      <c r="F14" s="5" t="s">
        <v>51</v>
      </c>
    </row>
    <row r="15">
      <c r="B15" s="3" t="s">
        <v>31</v>
      </c>
      <c r="D15" s="3"/>
      <c r="F15" s="5" t="s">
        <v>53</v>
      </c>
    </row>
    <row r="16">
      <c r="B16" s="3" t="s">
        <v>31</v>
      </c>
      <c r="D16" s="6"/>
      <c r="F16" s="5" t="s">
        <v>55</v>
      </c>
    </row>
    <row r="17">
      <c r="B17" s="3" t="s">
        <v>31</v>
      </c>
      <c r="D17" s="6"/>
      <c r="F17" s="5" t="s">
        <v>58</v>
      </c>
    </row>
    <row r="18">
      <c r="B18" s="3" t="s">
        <v>43</v>
      </c>
      <c r="D18" s="6"/>
      <c r="F18" s="5" t="s">
        <v>60</v>
      </c>
    </row>
    <row r="19">
      <c r="B19" s="3" t="s">
        <v>46</v>
      </c>
      <c r="D19" s="6"/>
      <c r="F19" s="5" t="s">
        <v>62</v>
      </c>
    </row>
    <row r="20">
      <c r="B20" s="3" t="s">
        <v>46</v>
      </c>
      <c r="D20" s="6"/>
      <c r="F20" s="5" t="s">
        <v>64</v>
      </c>
    </row>
    <row r="21">
      <c r="B21" s="3" t="s">
        <v>46</v>
      </c>
      <c r="D21" s="6"/>
      <c r="F21" s="5" t="s">
        <v>66</v>
      </c>
    </row>
    <row r="22">
      <c r="B22" s="3" t="s">
        <v>52</v>
      </c>
      <c r="D22" s="6"/>
      <c r="F22" s="5" t="s">
        <v>67</v>
      </c>
    </row>
    <row r="23">
      <c r="B23" s="3" t="s">
        <v>52</v>
      </c>
      <c r="D23" s="6"/>
      <c r="F23" s="5" t="s">
        <v>69</v>
      </c>
    </row>
    <row r="24">
      <c r="B24" s="3" t="s">
        <v>57</v>
      </c>
      <c r="F24" s="5" t="s">
        <v>71</v>
      </c>
    </row>
    <row r="25">
      <c r="B25" s="3" t="s">
        <v>57</v>
      </c>
      <c r="D25" s="4"/>
      <c r="F25" s="5" t="s">
        <v>74</v>
      </c>
    </row>
    <row r="26">
      <c r="B26" s="3" t="s">
        <v>57</v>
      </c>
      <c r="D26" s="6"/>
      <c r="F26" s="5" t="s">
        <v>76</v>
      </c>
    </row>
    <row r="27">
      <c r="B27" s="3" t="s">
        <v>63</v>
      </c>
      <c r="D27" s="6"/>
      <c r="F27" s="5" t="s">
        <v>79</v>
      </c>
    </row>
    <row r="28">
      <c r="B28" s="3" t="s">
        <v>63</v>
      </c>
      <c r="D28" s="4"/>
      <c r="F28" s="5" t="s">
        <v>81</v>
      </c>
    </row>
    <row r="29">
      <c r="B29" s="3" t="s">
        <v>70</v>
      </c>
      <c r="D29" s="3"/>
      <c r="F29" s="5" t="s">
        <v>84</v>
      </c>
    </row>
    <row r="30">
      <c r="B30" s="3" t="s">
        <v>73</v>
      </c>
      <c r="D30" s="3"/>
      <c r="F30" s="5" t="s">
        <v>85</v>
      </c>
    </row>
    <row r="31">
      <c r="B31" s="3" t="s">
        <v>73</v>
      </c>
      <c r="D31" s="3"/>
      <c r="F31" s="5" t="s">
        <v>88</v>
      </c>
    </row>
    <row r="32">
      <c r="B32" s="3" t="s">
        <v>78</v>
      </c>
      <c r="D32" s="3"/>
      <c r="F32" s="5" t="s">
        <v>90</v>
      </c>
    </row>
    <row r="33">
      <c r="B33" s="3" t="s">
        <v>82</v>
      </c>
      <c r="D33" s="3"/>
      <c r="F33" t="s">
        <v>92</v>
      </c>
    </row>
    <row r="34">
      <c r="B34" s="3" t="s">
        <v>82</v>
      </c>
      <c r="D34" s="6"/>
      <c r="F34" t="s">
        <v>94</v>
      </c>
    </row>
    <row r="35">
      <c r="B35" s="3" t="s">
        <v>87</v>
      </c>
      <c r="D35" s="3"/>
      <c r="F35" t="s">
        <v>96</v>
      </c>
    </row>
    <row r="36">
      <c r="B36" s="7" t="s">
        <v>95</v>
      </c>
      <c r="D36" s="3"/>
      <c r="F36" t="s">
        <v>97</v>
      </c>
    </row>
    <row r="37">
      <c r="B37" s="7" t="s">
        <v>91</v>
      </c>
      <c r="D37" s="3"/>
      <c r="F37" t="s">
        <v>98</v>
      </c>
    </row>
    <row r="38">
      <c r="B38" s="7" t="s">
        <v>91</v>
      </c>
      <c r="D38" s="5"/>
      <c r="F38" t="s">
        <v>100</v>
      </c>
    </row>
    <row r="39">
      <c r="B39" s="7" t="s">
        <v>101</v>
      </c>
      <c r="D39" s="5"/>
      <c r="F39" t="s">
        <v>103</v>
      </c>
    </row>
    <row r="40">
      <c r="B40" s="7" t="s">
        <v>101</v>
      </c>
      <c r="D40" s="3"/>
      <c r="F40" t="s">
        <v>105</v>
      </c>
    </row>
    <row r="41">
      <c r="B41" s="7" t="s">
        <v>106</v>
      </c>
      <c r="F41" t="s">
        <v>108</v>
      </c>
    </row>
    <row r="42">
      <c r="B42" s="3"/>
      <c r="D42" s="6"/>
      <c r="F42" s="5"/>
    </row>
    <row r="43">
      <c r="B43" s="3"/>
      <c r="C43" s="4"/>
      <c r="D43" s="4"/>
      <c r="F43" s="5"/>
    </row>
    <row r="44">
      <c r="B44" s="3"/>
      <c r="C44" s="4"/>
      <c r="D44" s="4"/>
      <c r="F44" s="5"/>
    </row>
    <row r="45">
      <c r="B45" s="3"/>
      <c r="C45" s="4"/>
      <c r="D45" s="3"/>
      <c r="F45" s="5"/>
    </row>
    <row r="46">
      <c r="B46" s="3"/>
      <c r="C46" s="4"/>
      <c r="D46" s="4"/>
      <c r="F46" s="5"/>
    </row>
    <row r="47">
      <c r="B47" s="3"/>
      <c r="C47" s="4"/>
      <c r="D47" s="4"/>
      <c r="F47" s="5"/>
    </row>
    <row r="48">
      <c r="B48" s="3"/>
      <c r="C48" s="4"/>
      <c r="D48" s="4"/>
      <c r="F48" s="5"/>
    </row>
    <row r="49">
      <c r="B49" s="3"/>
      <c r="C49" s="4"/>
      <c r="D49" s="4"/>
      <c r="F49" s="5"/>
    </row>
    <row r="50">
      <c r="B50" s="3"/>
      <c r="C50" s="5"/>
      <c r="D50" s="5"/>
      <c r="F50" s="5"/>
    </row>
    <row r="51">
      <c r="B51" s="3"/>
      <c r="C51" s="4"/>
      <c r="D51" s="3"/>
    </row>
    <row r="52">
      <c r="B52" s="3"/>
    </row>
    <row r="53">
      <c r="B53" s="3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  <c r="C60" s="4"/>
      <c r="D60" s="4"/>
      <c r="F60" s="4"/>
    </row>
    <row r="61">
      <c r="B61" s="6"/>
    </row>
    <row r="62">
      <c r="B62" s="6"/>
      <c r="C62" s="4"/>
      <c r="D62" s="8"/>
    </row>
    <row r="63">
      <c r="B63" s="6"/>
    </row>
    <row r="64">
      <c r="B64" s="6"/>
      <c r="C64" s="4"/>
      <c r="D64" s="8"/>
    </row>
    <row r="65">
      <c r="B65" s="6"/>
    </row>
    <row r="66">
      <c r="B66" s="6"/>
      <c r="C66" s="4"/>
      <c r="D66" s="4"/>
    </row>
    <row r="67">
      <c r="B67" s="6"/>
    </row>
    <row r="68">
      <c r="B68" s="6"/>
      <c r="C68" s="4"/>
      <c r="D68" s="4"/>
    </row>
    <row r="69">
      <c r="B69" s="6"/>
      <c r="C69" s="4"/>
      <c r="D69" s="4"/>
    </row>
    <row r="70">
      <c r="B70" s="6"/>
      <c r="C70" s="4"/>
      <c r="D70" s="4"/>
    </row>
    <row r="71">
      <c r="B71" s="6"/>
      <c r="C71" s="4"/>
      <c r="D71" s="4"/>
    </row>
    <row r="72">
      <c r="B72" s="6"/>
      <c r="C72" s="4"/>
      <c r="D72" s="4"/>
    </row>
    <row r="73">
      <c r="B73" s="6"/>
      <c r="C73" s="4"/>
      <c r="D73" s="4"/>
    </row>
    <row r="74">
      <c r="B74" s="6"/>
      <c r="C74" s="4"/>
      <c r="D74" s="4"/>
    </row>
    <row r="75">
      <c r="B75" s="6"/>
      <c r="C75" s="4"/>
      <c r="D75" s="4"/>
    </row>
    <row r="76">
      <c r="B76" s="6"/>
      <c r="C76" s="4"/>
      <c r="D76" s="4"/>
    </row>
    <row r="77">
      <c r="B77" s="6"/>
      <c r="C77" s="4"/>
      <c r="D77" s="4"/>
    </row>
    <row r="78">
      <c r="B78" s="6"/>
      <c r="C78" s="4"/>
      <c r="D78" s="4"/>
    </row>
    <row r="79">
      <c r="B79" s="6"/>
      <c r="C79" s="4"/>
      <c r="D79" s="4"/>
    </row>
    <row r="80">
      <c r="B80" s="6"/>
      <c r="C80" s="4"/>
      <c r="D80" s="4"/>
    </row>
    <row r="81">
      <c r="B81" s="6"/>
      <c r="C81" s="4"/>
      <c r="D81" s="4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4</v>
      </c>
      <c r="E1" s="1" t="s">
        <v>10</v>
      </c>
      <c r="G1" s="1"/>
      <c r="I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tr">
        <f>IFERROR(__xludf.DUMMYFUNCTION("SPLIT(OldK1txt!A2,"";"",TRUE)"),"walk")</f>
        <v>walk</v>
      </c>
      <c r="C2" s="4">
        <v>511.0</v>
      </c>
      <c r="D2" s="4">
        <v>816.0</v>
      </c>
      <c r="E2" t="str">
        <f t="shared" ref="E2:E72" si="1">CONCATENATE(C2,";",D2)</f>
        <v>511;816</v>
      </c>
    </row>
    <row r="3">
      <c r="B3" s="3" t="str">
        <f>IFERROR(__xludf.DUMMYFUNCTION("SPLIT(OldK1txt!A3,"";"",TRUE)"),"run_slowly")</f>
        <v>run_slowly</v>
      </c>
      <c r="C3" s="4">
        <v>817.0</v>
      </c>
      <c r="D3" s="4">
        <v>1221.0</v>
      </c>
      <c r="E3" t="str">
        <f t="shared" si="1"/>
        <v>817;1221</v>
      </c>
    </row>
    <row r="4">
      <c r="B4" s="3" t="str">
        <f>IFERROR(__xludf.DUMMYFUNCTION("SPLIT(OldK1txt!A4,"";"",TRUE)"),"static_jump")</f>
        <v>static_jump</v>
      </c>
      <c r="C4" s="4">
        <v>1222.0</v>
      </c>
      <c r="D4" s="4">
        <v>1628.0</v>
      </c>
      <c r="E4" t="str">
        <f t="shared" si="1"/>
        <v>1222;1628</v>
      </c>
    </row>
    <row r="5">
      <c r="B5" s="3" t="str">
        <f>IFERROR(__xludf.DUMMYFUNCTION("SPLIT(OldK1txt!A5,"";"",TRUE)"),"move_hand_and_leg")</f>
        <v>move_hand_and_leg</v>
      </c>
      <c r="C5" s="4">
        <v>1629.0</v>
      </c>
      <c r="D5" s="4">
        <v>2045.0</v>
      </c>
      <c r="E5" t="str">
        <f t="shared" si="1"/>
        <v>1629;2045</v>
      </c>
    </row>
    <row r="6">
      <c r="B6" s="3" t="str">
        <f>IFERROR(__xludf.DUMMYFUNCTION("SPLIT(OldK1txt!A6,"";"",TRUE)"),"left_hand_pick_up")</f>
        <v>left_hand_pick_up</v>
      </c>
      <c r="C6" s="4">
        <v>2046.0</v>
      </c>
      <c r="D6" s="4">
        <v>2121.0</v>
      </c>
      <c r="E6" t="str">
        <f t="shared" si="1"/>
        <v>2046;2121</v>
      </c>
    </row>
    <row r="7">
      <c r="B7" s="3" t="str">
        <f>IFERROR(__xludf.DUMMYFUNCTION("SPLIT(OldK1txt!A7,"";"",TRUE)"),"left_hand_pick_up")</f>
        <v>left_hand_pick_up</v>
      </c>
      <c r="C7" s="4">
        <v>2122.0</v>
      </c>
      <c r="D7" s="4">
        <v>2196.0</v>
      </c>
      <c r="E7" t="str">
        <f t="shared" si="1"/>
        <v>2122;2196</v>
      </c>
    </row>
    <row r="8">
      <c r="B8" s="3" t="str">
        <f>IFERROR(__xludf.DUMMYFUNCTION("SPLIT(OldK1txt!A8,"";"",TRUE)"),"left_hand_pick_up")</f>
        <v>left_hand_pick_up</v>
      </c>
      <c r="C8" s="4">
        <v>2197.0</v>
      </c>
      <c r="D8" s="4">
        <v>2260.0</v>
      </c>
      <c r="E8" t="str">
        <f t="shared" si="1"/>
        <v>2197;2260</v>
      </c>
    </row>
    <row r="9">
      <c r="B9" s="3" t="str">
        <f>IFERROR(__xludf.DUMMYFUNCTION("SPLIT(OldK1txt!A9,"";"",TRUE)"),"left_hand_pick_up")</f>
        <v>left_hand_pick_up</v>
      </c>
      <c r="C9" s="4">
        <v>2261.0</v>
      </c>
      <c r="D9" s="4">
        <v>2357.0</v>
      </c>
      <c r="E9" t="str">
        <f t="shared" si="1"/>
        <v>2261;2357</v>
      </c>
    </row>
    <row r="10">
      <c r="B10" s="3" t="str">
        <f>IFERROR(__xludf.DUMMYFUNCTION("SPLIT(OldK1txt!A10,"";"",TRUE)"),"left_hand_pick_up")</f>
        <v>left_hand_pick_up</v>
      </c>
      <c r="C10" s="4">
        <v>2358.0</v>
      </c>
      <c r="D10" s="4">
        <v>2409.0</v>
      </c>
      <c r="E10" t="str">
        <f t="shared" si="1"/>
        <v>2358;2409</v>
      </c>
    </row>
    <row r="11">
      <c r="B11" s="3" t="str">
        <f>IFERROR(__xludf.DUMMYFUNCTION("SPLIT(OldK1txt!A11,"";"",TRUE)"),"right_hand_pick_up")</f>
        <v>right_hand_pick_up</v>
      </c>
      <c r="C11" s="4">
        <v>2410.0</v>
      </c>
      <c r="D11" s="4">
        <v>2480.0</v>
      </c>
      <c r="E11" t="str">
        <f t="shared" si="1"/>
        <v>2410;2480</v>
      </c>
    </row>
    <row r="12">
      <c r="B12" s="3" t="str">
        <f>IFERROR(__xludf.DUMMYFUNCTION("SPLIT(OldK1txt!A12,"";"",TRUE)"),"right_hand_pick_up")</f>
        <v>right_hand_pick_up</v>
      </c>
      <c r="C12" s="4">
        <v>2481.0</v>
      </c>
      <c r="D12" s="4">
        <v>2562.0</v>
      </c>
      <c r="E12" t="str">
        <f t="shared" si="1"/>
        <v>2481;2562</v>
      </c>
    </row>
    <row r="13">
      <c r="B13" s="3" t="str">
        <f>IFERROR(__xludf.DUMMYFUNCTION("SPLIT(OldK1txt!A13,"";"",TRUE)"),"right_hand_pick_up")</f>
        <v>right_hand_pick_up</v>
      </c>
      <c r="C13" s="4">
        <v>2563.0</v>
      </c>
      <c r="D13" s="4">
        <v>2632.0</v>
      </c>
      <c r="E13" t="str">
        <f t="shared" si="1"/>
        <v>2563;2632</v>
      </c>
    </row>
    <row r="14">
      <c r="B14" s="3" t="str">
        <f>IFERROR(__xludf.DUMMYFUNCTION("SPLIT(OldK1txt!A14,"";"",TRUE)"),"right_hand_pick_up")</f>
        <v>right_hand_pick_up</v>
      </c>
      <c r="C14" s="4">
        <v>2633.0</v>
      </c>
      <c r="D14" s="4">
        <v>2703.0</v>
      </c>
      <c r="E14" t="str">
        <f t="shared" si="1"/>
        <v>2633;2703</v>
      </c>
    </row>
    <row r="15">
      <c r="B15" s="3" t="str">
        <f>IFERROR(__xludf.DUMMYFUNCTION("SPLIT(OldK1txt!A15,"";"",TRUE)"),"right_hand_pick_up")</f>
        <v>right_hand_pick_up</v>
      </c>
      <c r="C15" s="4">
        <v>2704.0</v>
      </c>
      <c r="D15" s="4">
        <v>2772.0</v>
      </c>
      <c r="E15" t="str">
        <f t="shared" si="1"/>
        <v>2704;2772</v>
      </c>
    </row>
    <row r="16">
      <c r="B16" s="3" t="str">
        <f>IFERROR(__xludf.DUMMYFUNCTION("SPLIT(OldK1txt!A16,"";"",TRUE)"),"right_hand_pick_up")</f>
        <v>right_hand_pick_up</v>
      </c>
      <c r="C16" s="4">
        <v>2773.0</v>
      </c>
      <c r="D16" s="4">
        <v>2826.0</v>
      </c>
      <c r="E16" t="str">
        <f t="shared" si="1"/>
        <v>2773;2826</v>
      </c>
    </row>
    <row r="17">
      <c r="B17" s="3" t="str">
        <f>IFERROR(__xludf.DUMMYFUNCTION("SPLIT(OldK1txt!A17,"";"",TRUE)"),"stagger")</f>
        <v>stagger</v>
      </c>
      <c r="C17" s="4">
        <v>2827.0</v>
      </c>
      <c r="D17" s="4">
        <v>3242.0</v>
      </c>
      <c r="E17" t="str">
        <f t="shared" si="1"/>
        <v>2827;3242</v>
      </c>
    </row>
    <row r="18">
      <c r="B18" s="3" t="str">
        <f>IFERROR(__xludf.DUMMYFUNCTION("SPLIT(OldK1txt!A18,"";"",TRUE)"),"front_fall")</f>
        <v>front_fall</v>
      </c>
      <c r="C18" s="4">
        <v>3243.0</v>
      </c>
      <c r="D18" s="4">
        <v>3406.0</v>
      </c>
      <c r="E18" t="str">
        <f t="shared" si="1"/>
        <v>3243;3406</v>
      </c>
    </row>
    <row r="19">
      <c r="B19" s="3" t="str">
        <f>IFERROR(__xludf.DUMMYFUNCTION("SPLIT(OldK1txt!A19,"";"",TRUE)"),"front_fall")</f>
        <v>front_fall</v>
      </c>
      <c r="C19" s="4">
        <v>3450.0</v>
      </c>
      <c r="D19" s="4">
        <v>3627.0</v>
      </c>
      <c r="E19" t="str">
        <f t="shared" si="1"/>
        <v>3450;3627</v>
      </c>
    </row>
    <row r="20">
      <c r="B20" s="3" t="str">
        <f>IFERROR(__xludf.DUMMYFUNCTION("SPLIT(OldK1txt!A20,"";"",TRUE)"),"front_fall")</f>
        <v>front_fall</v>
      </c>
      <c r="C20" s="4">
        <v>3694.0</v>
      </c>
      <c r="D20" s="4">
        <v>3818.0</v>
      </c>
      <c r="E20" t="str">
        <f t="shared" si="1"/>
        <v>3694;3818</v>
      </c>
    </row>
    <row r="21">
      <c r="B21" s="3" t="str">
        <f>IFERROR(__xludf.DUMMYFUNCTION("SPLIT(OldK1txt!A21,"";"",TRUE)"),"back_fall")</f>
        <v>back_fall</v>
      </c>
      <c r="C21" s="4">
        <v>3888.0</v>
      </c>
      <c r="D21" s="4">
        <v>4073.0</v>
      </c>
      <c r="E21" t="str">
        <f t="shared" si="1"/>
        <v>3888;4073</v>
      </c>
    </row>
    <row r="22">
      <c r="B22" s="3" t="str">
        <f>IFERROR(__xludf.DUMMYFUNCTION("SPLIT(OldK1txt!A22,"";"",TRUE)"),"back_fall")</f>
        <v>back_fall</v>
      </c>
      <c r="C22" s="4">
        <v>4127.0</v>
      </c>
      <c r="D22" s="4">
        <v>4312.0</v>
      </c>
      <c r="E22" t="str">
        <f t="shared" si="1"/>
        <v>4127;4312</v>
      </c>
    </row>
    <row r="23">
      <c r="B23" s="3" t="str">
        <f>IFERROR(__xludf.DUMMYFUNCTION("SPLIT(OldK1txt!A23,"";"",TRUE)"),"left_fall")</f>
        <v>left_fall</v>
      </c>
      <c r="C23" s="4">
        <v>4432.0</v>
      </c>
      <c r="D23" s="4">
        <v>4596.0</v>
      </c>
      <c r="E23" t="str">
        <f t="shared" si="1"/>
        <v>4432;4596</v>
      </c>
    </row>
    <row r="24">
      <c r="B24" s="3" t="str">
        <f>IFERROR(__xludf.DUMMYFUNCTION("SPLIT(OldK1txt!A24,"";"",TRUE)"),"left_fall")</f>
        <v>left_fall</v>
      </c>
      <c r="C24" s="4">
        <v>4658.0</v>
      </c>
      <c r="D24" s="4">
        <v>4804.0</v>
      </c>
      <c r="E24" t="str">
        <f t="shared" si="1"/>
        <v>4658;4804</v>
      </c>
    </row>
    <row r="25">
      <c r="B25" s="3" t="str">
        <f>IFERROR(__xludf.DUMMYFUNCTION("SPLIT(OldK1txt!A25,"";"",TRUE)"),"left_fall")</f>
        <v>left_fall</v>
      </c>
      <c r="C25" s="4">
        <v>4874.0</v>
      </c>
      <c r="D25" s="4">
        <v>5002.0</v>
      </c>
      <c r="E25" t="str">
        <f t="shared" si="1"/>
        <v>4874;5002</v>
      </c>
    </row>
    <row r="26">
      <c r="B26" s="3" t="str">
        <f>IFERROR(__xludf.DUMMYFUNCTION("SPLIT(OldK1txt!A26,"";"",TRUE)"),"right_fall")</f>
        <v>right_fall</v>
      </c>
      <c r="C26" s="4">
        <v>5092.0</v>
      </c>
      <c r="D26" s="4">
        <v>5303.0</v>
      </c>
      <c r="E26" t="str">
        <f t="shared" si="1"/>
        <v>5092;5303</v>
      </c>
    </row>
    <row r="27">
      <c r="B27" s="3" t="str">
        <f>IFERROR(__xludf.DUMMYFUNCTION("SPLIT(OldK1txt!A27,"";"",TRUE)"),"right_fall")</f>
        <v>right_fall</v>
      </c>
      <c r="C27" s="4">
        <v>5374.0</v>
      </c>
      <c r="D27" s="4">
        <v>5575.0</v>
      </c>
      <c r="E27" t="str">
        <f t="shared" si="1"/>
        <v>5374;5575</v>
      </c>
    </row>
    <row r="28">
      <c r="B28" s="3" t="str">
        <f>IFERROR(__xludf.DUMMYFUNCTION("SPLIT(OldK1txt!A28,"";"",TRUE)"),"crawl")</f>
        <v>crawl</v>
      </c>
      <c r="C28" s="4">
        <v>5693.0</v>
      </c>
      <c r="D28" s="4">
        <v>5836.0</v>
      </c>
      <c r="E28" t="str">
        <f t="shared" si="1"/>
        <v>5693;5836</v>
      </c>
    </row>
    <row r="29">
      <c r="B29" s="3" t="str">
        <f>IFERROR(__xludf.DUMMYFUNCTION("SPLIT(OldK1txt!A29,"";"",TRUE)"),"sit_on_chair_then_stand_up")</f>
        <v>sit_on_chair_then_stand_up</v>
      </c>
      <c r="C29" s="4">
        <v>6033.0</v>
      </c>
      <c r="D29" s="4">
        <v>6147.0</v>
      </c>
      <c r="E29" t="str">
        <f t="shared" si="1"/>
        <v>6033;6147</v>
      </c>
    </row>
    <row r="30">
      <c r="B30" s="3" t="str">
        <f>IFERROR(__xludf.DUMMYFUNCTION("SPLIT(OldK1txt!A30,"";"",TRUE)"),"sit_on_chair_then_stand_up")</f>
        <v>sit_on_chair_then_stand_up</v>
      </c>
      <c r="C30" s="4">
        <v>6148.0</v>
      </c>
      <c r="D30" s="4">
        <v>6244.0</v>
      </c>
      <c r="E30" t="str">
        <f t="shared" si="1"/>
        <v>6148;6244</v>
      </c>
    </row>
    <row r="31">
      <c r="B31" s="3" t="str">
        <f>IFERROR(__xludf.DUMMYFUNCTION("SPLIT(OldK1txt!A31,"";"",TRUE)"),"move_chair")</f>
        <v>move_chair</v>
      </c>
      <c r="C31" s="4">
        <v>6149.0</v>
      </c>
      <c r="D31" s="4">
        <v>6611.0</v>
      </c>
      <c r="E31" t="str">
        <f t="shared" si="1"/>
        <v>6149;6611</v>
      </c>
    </row>
    <row r="32">
      <c r="B32" s="3" t="str">
        <f>IFERROR(__xludf.DUMMYFUNCTION("SPLIT(OldK1txt!A32,"";"",TRUE)"),"sit_on_chair_then_fall_left")</f>
        <v>sit_on_chair_then_fall_left</v>
      </c>
      <c r="C32" s="4">
        <v>6612.0</v>
      </c>
      <c r="D32" s="4">
        <v>6818.0</v>
      </c>
      <c r="E32" t="str">
        <f t="shared" si="1"/>
        <v>6612;6818</v>
      </c>
    </row>
    <row r="33">
      <c r="B33" s="3" t="str">
        <f>IFERROR(__xludf.DUMMYFUNCTION("SPLIT(OldK1txt!A33,"";"",TRUE)"),"sit_on_chair_then_fall_left")</f>
        <v>sit_on_chair_then_fall_left</v>
      </c>
      <c r="C33" s="4">
        <v>6879.0</v>
      </c>
      <c r="D33" s="4">
        <v>7013.0</v>
      </c>
      <c r="E33" t="str">
        <f t="shared" si="1"/>
        <v>6879;7013</v>
      </c>
    </row>
    <row r="34">
      <c r="B34" s="3" t="str">
        <f>IFERROR(__xludf.DUMMYFUNCTION("SPLIT(OldK1txt!A34,"";"",TRUE)"),"sit_on_chair_then_fall_right")</f>
        <v>sit_on_chair_then_fall_right</v>
      </c>
      <c r="C34" s="4">
        <v>7079.0</v>
      </c>
      <c r="D34" s="4">
        <v>7397.0</v>
      </c>
      <c r="E34" t="str">
        <f t="shared" si="1"/>
        <v>7079;7397</v>
      </c>
    </row>
    <row r="35">
      <c r="B35" s="3" t="str">
        <f>IFERROR(__xludf.DUMMYFUNCTION("SPLIT(OldK1txt!A35,"";"",TRUE)"),"sit_on_bed_and_stand_up")</f>
        <v>sit_on_bed_and_stand_up</v>
      </c>
      <c r="C35">
        <v>8212.0</v>
      </c>
      <c r="D35">
        <v>8379.0</v>
      </c>
      <c r="E35" t="str">
        <f t="shared" si="1"/>
        <v>8212;8379</v>
      </c>
    </row>
    <row r="36">
      <c r="B36" s="3" t="str">
        <f>IFERROR(__xludf.DUMMYFUNCTION("SPLIT(OldK1txt!A36,"";"",TRUE)"),"lie_on_bed_and_sit_up")</f>
        <v>lie_on_bed_and_sit_up</v>
      </c>
      <c r="C36">
        <v>8380.0</v>
      </c>
      <c r="D36">
        <v>8803.0</v>
      </c>
      <c r="E36" t="str">
        <f t="shared" si="1"/>
        <v>8380;8803</v>
      </c>
    </row>
    <row r="37">
      <c r="B37" s="3" t="str">
        <f>IFERROR(__xludf.DUMMYFUNCTION("SPLIT(OldK1txt!A37,"";"",TRUE)"),"lie_on_bed_and_sit_up")</f>
        <v>lie_on_bed_and_sit_up</v>
      </c>
      <c r="C37">
        <v>8804.0</v>
      </c>
      <c r="D37">
        <v>9035.0</v>
      </c>
      <c r="E37" t="str">
        <f t="shared" si="1"/>
        <v>8804;9035</v>
      </c>
    </row>
    <row r="38">
      <c r="B38" s="3" t="str">
        <f>IFERROR(__xludf.DUMMYFUNCTION("SPLIT(OldK1txt!A38,"";"",TRUE)"),"lie_on_bed_and_fall_left")</f>
        <v>lie_on_bed_and_fall_left</v>
      </c>
      <c r="C38">
        <v>9036.0</v>
      </c>
      <c r="D38">
        <v>9387.0</v>
      </c>
      <c r="E38" t="str">
        <f t="shared" si="1"/>
        <v>9036;9387</v>
      </c>
    </row>
    <row r="39">
      <c r="B39" s="3" t="str">
        <f>IFERROR(__xludf.DUMMYFUNCTION("SPLIT(OldK1txt!A39,"";"",TRUE)"),"lie_on_bed_and_fall_left")</f>
        <v>lie_on_bed_and_fall_left</v>
      </c>
      <c r="C39">
        <v>9448.0</v>
      </c>
      <c r="D39">
        <v>9623.0</v>
      </c>
      <c r="E39" t="str">
        <f t="shared" si="1"/>
        <v>9448;9623</v>
      </c>
    </row>
    <row r="40">
      <c r="B40" s="3" t="str">
        <f>IFERROR(__xludf.DUMMYFUNCTION("SPLIT(OldK1txt!A40,"";"",TRUE)"),"lie_on_bed_and_fall_right")</f>
        <v>lie_on_bed_and_fall_right</v>
      </c>
      <c r="C40">
        <v>9666.0</v>
      </c>
      <c r="D40">
        <v>10015.0</v>
      </c>
      <c r="E40" t="str">
        <f t="shared" si="1"/>
        <v>9666;10015</v>
      </c>
    </row>
    <row r="41">
      <c r="B41" s="3" t="str">
        <f>IFERROR(__xludf.DUMMYFUNCTION("SPLIT(OldK1txt!A41,"";"",TRUE)"),"#VALUE!")</f>
        <v>#VALUE!</v>
      </c>
      <c r="E41" t="str">
        <f t="shared" si="1"/>
        <v>;</v>
      </c>
    </row>
    <row r="42">
      <c r="B42" s="3" t="str">
        <f>IFERROR(__xludf.DUMMYFUNCTION("SPLIT(OldK1txt!A42,"";"",TRUE)"),"#VALUE!")</f>
        <v>#VALUE!</v>
      </c>
      <c r="E42" t="str">
        <f t="shared" si="1"/>
        <v>;</v>
      </c>
    </row>
    <row r="43">
      <c r="B43" s="3" t="str">
        <f>IFERROR(__xludf.DUMMYFUNCTION("SPLIT(OldK1txt!A43,"";"",TRUE)"),"#VALUE!")</f>
        <v>#VALUE!</v>
      </c>
      <c r="E43" t="str">
        <f t="shared" si="1"/>
        <v>;</v>
      </c>
    </row>
    <row r="44">
      <c r="B44" s="3" t="str">
        <f>IFERROR(__xludf.DUMMYFUNCTION("SPLIT(OldK1txt!A44,"";"",TRUE)"),"#VALUE!")</f>
        <v>#VALUE!</v>
      </c>
      <c r="E44" t="str">
        <f t="shared" si="1"/>
        <v>;</v>
      </c>
    </row>
    <row r="45">
      <c r="B45" s="3" t="str">
        <f>IFERROR(__xludf.DUMMYFUNCTION("SPLIT(OldK1txt!A45,"";"",TRUE)"),"#VALUE!")</f>
        <v>#VALUE!</v>
      </c>
      <c r="E45" t="str">
        <f t="shared" si="1"/>
        <v>;</v>
      </c>
    </row>
    <row r="46">
      <c r="B46" s="3" t="str">
        <f>IFERROR(__xludf.DUMMYFUNCTION("SPLIT(OldK1txt!A46,"";"",TRUE)"),"#VALUE!")</f>
        <v>#VALUE!</v>
      </c>
      <c r="E46" t="str">
        <f t="shared" si="1"/>
        <v>;</v>
      </c>
    </row>
    <row r="47">
      <c r="B47" s="3" t="str">
        <f>IFERROR(__xludf.DUMMYFUNCTION("SPLIT(OldK1txt!A47,"";"",TRUE)"),"#VALUE!")</f>
        <v>#VALUE!</v>
      </c>
      <c r="E47" t="str">
        <f t="shared" si="1"/>
        <v>;</v>
      </c>
    </row>
    <row r="48">
      <c r="B48" s="3" t="str">
        <f>IFERROR(__xludf.DUMMYFUNCTION("SPLIT(OldK1txt!A48,"";"",TRUE)"),"#VALUE!")</f>
        <v>#VALUE!</v>
      </c>
      <c r="E48" t="str">
        <f t="shared" si="1"/>
        <v>;</v>
      </c>
    </row>
    <row r="49">
      <c r="B49" s="3" t="str">
        <f>IFERROR(__xludf.DUMMYFUNCTION("SPLIT(OldK1txt!A49,"";"",TRUE)"),"#VALUE!")</f>
        <v>#VALUE!</v>
      </c>
      <c r="E49" t="str">
        <f t="shared" si="1"/>
        <v>;</v>
      </c>
    </row>
    <row r="50">
      <c r="B50" s="3" t="str">
        <f>IFERROR(__xludf.DUMMYFUNCTION("SPLIT(OldK1txt!A50,"";"",TRUE)"),"#VALUE!")</f>
        <v>#VALUE!</v>
      </c>
      <c r="E50" t="str">
        <f t="shared" si="1"/>
        <v>;</v>
      </c>
    </row>
    <row r="51">
      <c r="B51" s="3" t="str">
        <f>IFERROR(__xludf.DUMMYFUNCTION("SPLIT(OldK1txt!A51,"";"",TRUE)"),"#VALUE!")</f>
        <v>#VALUE!</v>
      </c>
      <c r="E51" t="str">
        <f t="shared" si="1"/>
        <v>;</v>
      </c>
    </row>
    <row r="52">
      <c r="B52" s="3" t="str">
        <f>IFERROR(__xludf.DUMMYFUNCTION("SPLIT(OldK1txt!A52,"";"",TRUE)"),"#VALUE!")</f>
        <v>#VALUE!</v>
      </c>
      <c r="E52" t="str">
        <f t="shared" si="1"/>
        <v>;</v>
      </c>
    </row>
    <row r="53">
      <c r="B53" s="3" t="str">
        <f>IFERROR(__xludf.DUMMYFUNCTION("SPLIT(OldK1txt!A53,"";"",TRUE)"),"#VALUE!")</f>
        <v>#VALUE!</v>
      </c>
      <c r="E53" t="str">
        <f t="shared" si="1"/>
        <v>;</v>
      </c>
    </row>
    <row r="54">
      <c r="B54" s="3" t="str">
        <f>IFERROR(__xludf.DUMMYFUNCTION("SPLIT(OldK1txt!A54,"";"",TRUE)"),"#VALUE!")</f>
        <v>#VALUE!</v>
      </c>
      <c r="E54" t="str">
        <f t="shared" si="1"/>
        <v>;</v>
      </c>
    </row>
    <row r="55">
      <c r="B55" s="3" t="str">
        <f>IFERROR(__xludf.DUMMYFUNCTION("SPLIT(OldK1txt!A55,"";"",TRUE)"),"#VALUE!")</f>
        <v>#VALUE!</v>
      </c>
      <c r="E55" t="str">
        <f t="shared" si="1"/>
        <v>;</v>
      </c>
    </row>
    <row r="56">
      <c r="B56" s="3" t="str">
        <f>IFERROR(__xludf.DUMMYFUNCTION("SPLIT(OldK1txt!A56,"";"",TRUE)"),"#VALUE!")</f>
        <v>#VALUE!</v>
      </c>
      <c r="E56" t="str">
        <f t="shared" si="1"/>
        <v>;</v>
      </c>
    </row>
    <row r="57">
      <c r="B57" s="3" t="str">
        <f>IFERROR(__xludf.DUMMYFUNCTION("SPLIT(OldK1txt!A57,"";"",TRUE)"),"#VALUE!")</f>
        <v>#VALUE!</v>
      </c>
      <c r="E57" t="str">
        <f t="shared" si="1"/>
        <v>;</v>
      </c>
    </row>
    <row r="58">
      <c r="B58" s="3" t="str">
        <f>IFERROR(__xludf.DUMMYFUNCTION("SPLIT(OldK1txt!A58,"";"",TRUE)"),"#VALUE!")</f>
        <v>#VALUE!</v>
      </c>
      <c r="E58" t="str">
        <f t="shared" si="1"/>
        <v>;</v>
      </c>
    </row>
    <row r="59">
      <c r="B59" s="3" t="str">
        <f>IFERROR(__xludf.DUMMYFUNCTION("SPLIT(OldK1txt!A59,"";"",TRUE)"),"#VALUE!")</f>
        <v>#VALUE!</v>
      </c>
      <c r="E59" t="str">
        <f t="shared" si="1"/>
        <v>;</v>
      </c>
    </row>
    <row r="60">
      <c r="B60" s="3" t="str">
        <f>IFERROR(__xludf.DUMMYFUNCTION("SPLIT(OldK1txt!A60,"";"",TRUE)"),"#VALUE!")</f>
        <v>#VALUE!</v>
      </c>
      <c r="E60" t="str">
        <f t="shared" si="1"/>
        <v>;</v>
      </c>
    </row>
    <row r="61">
      <c r="B61" s="3" t="str">
        <f>IFERROR(__xludf.DUMMYFUNCTION("SPLIT(OldK1txt!A61,"";"",TRUE)"),"#VALUE!")</f>
        <v>#VALUE!</v>
      </c>
      <c r="E61" t="str">
        <f t="shared" si="1"/>
        <v>;</v>
      </c>
    </row>
    <row r="62">
      <c r="B62" s="3" t="str">
        <f>IFERROR(__xludf.DUMMYFUNCTION("SPLIT(OldK1txt!A62,"";"",TRUE)"),"#VALUE!")</f>
        <v>#VALUE!</v>
      </c>
      <c r="E62" t="str">
        <f t="shared" si="1"/>
        <v>;</v>
      </c>
    </row>
    <row r="63">
      <c r="B63" s="3" t="str">
        <f>IFERROR(__xludf.DUMMYFUNCTION("SPLIT(OldK1txt!A63,"";"",TRUE)"),"#VALUE!")</f>
        <v>#VALUE!</v>
      </c>
      <c r="E63" t="str">
        <f t="shared" si="1"/>
        <v>;</v>
      </c>
    </row>
    <row r="64">
      <c r="B64" s="3" t="str">
        <f>IFERROR(__xludf.DUMMYFUNCTION("SPLIT(OldK1txt!A64,"";"",TRUE)"),"#VALUE!")</f>
        <v>#VALUE!</v>
      </c>
      <c r="E64" t="str">
        <f t="shared" si="1"/>
        <v>;</v>
      </c>
    </row>
    <row r="65">
      <c r="B65" s="3" t="str">
        <f>IFERROR(__xludf.DUMMYFUNCTION("SPLIT(OldK1txt!A65,"";"",TRUE)"),"#VALUE!")</f>
        <v>#VALUE!</v>
      </c>
      <c r="E65" t="str">
        <f t="shared" si="1"/>
        <v>;</v>
      </c>
    </row>
    <row r="66">
      <c r="B66" s="3" t="str">
        <f>IFERROR(__xludf.DUMMYFUNCTION("SPLIT(OldK1txt!A66,"";"",TRUE)"),"#VALUE!")</f>
        <v>#VALUE!</v>
      </c>
      <c r="E66" t="str">
        <f t="shared" si="1"/>
        <v>;</v>
      </c>
    </row>
    <row r="67">
      <c r="B67" s="3" t="str">
        <f>IFERROR(__xludf.DUMMYFUNCTION("SPLIT(OldK1txt!A67,"";"",TRUE)"),"#VALUE!")</f>
        <v>#VALUE!</v>
      </c>
      <c r="E67" t="str">
        <f t="shared" si="1"/>
        <v>;</v>
      </c>
    </row>
    <row r="68">
      <c r="B68" s="3" t="str">
        <f>IFERROR(__xludf.DUMMYFUNCTION("SPLIT(OldK1txt!A68,"";"",TRUE)"),"#VALUE!")</f>
        <v>#VALUE!</v>
      </c>
      <c r="E68" t="str">
        <f t="shared" si="1"/>
        <v>;</v>
      </c>
    </row>
    <row r="69">
      <c r="B69" s="3" t="str">
        <f>IFERROR(__xludf.DUMMYFUNCTION("SPLIT(OldK1txt!A69,"";"",TRUE)"),"#VALUE!")</f>
        <v>#VALUE!</v>
      </c>
      <c r="E69" t="str">
        <f t="shared" si="1"/>
        <v>;</v>
      </c>
    </row>
    <row r="70">
      <c r="B70" s="3" t="str">
        <f>IFERROR(__xludf.DUMMYFUNCTION("SPLIT(OldK1txt!A70,"";"",TRUE)"),"#VALUE!")</f>
        <v>#VALUE!</v>
      </c>
      <c r="E70" t="str">
        <f t="shared" si="1"/>
        <v>;</v>
      </c>
    </row>
    <row r="71">
      <c r="B71" s="3" t="str">
        <f>IFERROR(__xludf.DUMMYFUNCTION("SPLIT(OldK1txt!A71,"";"",TRUE)"),"#VALUE!")</f>
        <v>#VALUE!</v>
      </c>
      <c r="E71" t="str">
        <f t="shared" si="1"/>
        <v>;</v>
      </c>
    </row>
    <row r="72">
      <c r="B72" s="3" t="str">
        <f>IFERROR(__xludf.DUMMYFUNCTION("SPLIT(OldK1txt!A72,"";"",TRUE)"),"#VALUE!")</f>
        <v>#VALUE!</v>
      </c>
      <c r="E72" t="str">
        <f t="shared" si="1"/>
        <v>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43"/>
  </cols>
  <sheetData>
    <row r="1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114</v>
      </c>
    </row>
    <row r="3">
      <c r="A3" s="4" t="s">
        <v>115</v>
      </c>
    </row>
    <row r="4">
      <c r="A4" s="4" t="s">
        <v>116</v>
      </c>
    </row>
    <row r="5">
      <c r="A5" s="4" t="s">
        <v>117</v>
      </c>
    </row>
    <row r="6">
      <c r="A6" s="4" t="s">
        <v>118</v>
      </c>
    </row>
    <row r="7">
      <c r="A7" s="4" t="s">
        <v>119</v>
      </c>
    </row>
    <row r="8">
      <c r="A8" s="4" t="s">
        <v>120</v>
      </c>
    </row>
    <row r="9">
      <c r="A9" s="4" t="s">
        <v>121</v>
      </c>
    </row>
    <row r="10">
      <c r="A10" s="4" t="s">
        <v>122</v>
      </c>
    </row>
    <row r="11">
      <c r="A11" s="4" t="s">
        <v>123</v>
      </c>
    </row>
    <row r="12">
      <c r="A12" s="4" t="s">
        <v>124</v>
      </c>
    </row>
    <row r="13">
      <c r="A13" s="4" t="s">
        <v>125</v>
      </c>
    </row>
    <row r="14">
      <c r="A14" s="4" t="s">
        <v>126</v>
      </c>
    </row>
    <row r="15">
      <c r="A15" s="4" t="s">
        <v>127</v>
      </c>
    </row>
    <row r="16">
      <c r="A16" s="4" t="s">
        <v>128</v>
      </c>
    </row>
    <row r="17">
      <c r="A17" s="4" t="s">
        <v>129</v>
      </c>
    </row>
    <row r="18">
      <c r="A18" s="4" t="s">
        <v>130</v>
      </c>
    </row>
    <row r="19">
      <c r="A19" s="4" t="s">
        <v>131</v>
      </c>
    </row>
    <row r="20">
      <c r="A20" s="4" t="s">
        <v>132</v>
      </c>
    </row>
    <row r="21">
      <c r="A21" s="4" t="s">
        <v>133</v>
      </c>
    </row>
    <row r="22">
      <c r="A22" s="4" t="s">
        <v>134</v>
      </c>
    </row>
    <row r="23">
      <c r="A23" s="4" t="s">
        <v>135</v>
      </c>
    </row>
    <row r="24">
      <c r="A24" s="4" t="s">
        <v>136</v>
      </c>
    </row>
    <row r="25">
      <c r="A25" s="4" t="s">
        <v>137</v>
      </c>
    </row>
    <row r="26">
      <c r="A26" s="4" t="s">
        <v>138</v>
      </c>
    </row>
    <row r="27">
      <c r="A27" s="4" t="s">
        <v>139</v>
      </c>
    </row>
    <row r="28">
      <c r="A28" s="4" t="s">
        <v>140</v>
      </c>
    </row>
    <row r="29">
      <c r="A29" s="4" t="s">
        <v>141</v>
      </c>
    </row>
    <row r="30">
      <c r="A30" s="4" t="s">
        <v>142</v>
      </c>
    </row>
    <row r="31">
      <c r="A31" s="4" t="s">
        <v>143</v>
      </c>
    </row>
    <row r="32">
      <c r="A32" s="4" t="s">
        <v>144</v>
      </c>
    </row>
    <row r="33">
      <c r="A33" s="4" t="s">
        <v>145</v>
      </c>
    </row>
    <row r="34">
      <c r="A34" s="4" t="s">
        <v>146</v>
      </c>
    </row>
    <row r="35">
      <c r="A35" s="4" t="s">
        <v>147</v>
      </c>
    </row>
    <row r="36">
      <c r="A36" s="4" t="s">
        <v>148</v>
      </c>
    </row>
    <row r="37">
      <c r="A37" s="4" t="s">
        <v>149</v>
      </c>
    </row>
    <row r="38">
      <c r="A38" s="4" t="s">
        <v>150</v>
      </c>
    </row>
    <row r="39">
      <c r="A39" s="4" t="s">
        <v>151</v>
      </c>
    </row>
    <row r="40">
      <c r="A40" s="4" t="s">
        <v>152</v>
      </c>
    </row>
  </sheetData>
  <drawing r:id="rId1"/>
</worksheet>
</file>