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1-5" sheetId="1" r:id="rId3"/>
    <sheet state="visible" name="K67" sheetId="2" r:id="rId4"/>
    <sheet state="visible" name="OldK1" sheetId="3" r:id="rId5"/>
    <sheet state="visible" name="OldK1txt" sheetId="4" r:id="rId6"/>
  </sheets>
  <definedNames/>
  <calcPr/>
</workbook>
</file>

<file path=xl/sharedStrings.xml><?xml version="1.0" encoding="utf-8"?>
<sst xmlns="http://schemas.openxmlformats.org/spreadsheetml/2006/main" count="263" uniqueCount="128">
  <si>
    <t>ID</t>
  </si>
  <si>
    <t>Action</t>
  </si>
  <si>
    <t>K1</t>
  </si>
  <si>
    <t>K2</t>
  </si>
  <si>
    <t>K6</t>
  </si>
  <si>
    <t>K3</t>
  </si>
  <si>
    <t>K7</t>
  </si>
  <si>
    <t>Concat</t>
  </si>
  <si>
    <t>K4</t>
  </si>
  <si>
    <t>K5</t>
  </si>
  <si>
    <t>walk</t>
  </si>
  <si>
    <t>872;1225</t>
  </si>
  <si>
    <t>885;944</t>
  </si>
  <si>
    <t>run_slowly</t>
  </si>
  <si>
    <t>1226;1611</t>
  </si>
  <si>
    <t>static_jump</t>
  </si>
  <si>
    <t>1623;2009</t>
  </si>
  <si>
    <t>move_hand_and_leg</t>
  </si>
  <si>
    <t>2030;2427</t>
  </si>
  <si>
    <t>left_hand_pick_up</t>
  </si>
  <si>
    <t>2428;2534</t>
  </si>
  <si>
    <t>2535;2626</t>
  </si>
  <si>
    <t>2627;2721</t>
  </si>
  <si>
    <t>2722;2810</t>
  </si>
  <si>
    <t>right_hand_pick_up</t>
  </si>
  <si>
    <t>1064;1225</t>
  </si>
  <si>
    <t>2811;2895</t>
  </si>
  <si>
    <t>1083;1225</t>
  </si>
  <si>
    <t>2896;2974</t>
  </si>
  <si>
    <t>1226;1288</t>
  </si>
  <si>
    <t>2975;3061</t>
  </si>
  <si>
    <t>3062;3142</t>
  </si>
  <si>
    <t>1344;1412</t>
  </si>
  <si>
    <t>3143;3225</t>
  </si>
  <si>
    <t>1373;1412</t>
  </si>
  <si>
    <t>1465;1550</t>
  </si>
  <si>
    <t>1465;1522</t>
  </si>
  <si>
    <t>1752;1949</t>
  </si>
  <si>
    <t>1752;1910</t>
  </si>
  <si>
    <t>2030;2407</t>
  </si>
  <si>
    <t>2030;2335</t>
  </si>
  <si>
    <t>stagger</t>
  </si>
  <si>
    <t>3226;3625</t>
  </si>
  <si>
    <t>front_fall</t>
  </si>
  <si>
    <t>3626;3769</t>
  </si>
  <si>
    <t>2540;2626</t>
  </si>
  <si>
    <t>3885;4222</t>
  </si>
  <si>
    <t>back_fall</t>
  </si>
  <si>
    <t>4327;4520</t>
  </si>
  <si>
    <t>4559;4794</t>
  </si>
  <si>
    <t>left_fall</t>
  </si>
  <si>
    <t>4841;5079</t>
  </si>
  <si>
    <t>5125;5388</t>
  </si>
  <si>
    <t>right_fall</t>
  </si>
  <si>
    <t>5423;5667</t>
  </si>
  <si>
    <t>5712;6038</t>
  </si>
  <si>
    <t>crawl</t>
  </si>
  <si>
    <t>6090;6240</t>
  </si>
  <si>
    <t>sit_on_chair_then_stand_up</t>
  </si>
  <si>
    <t>6397;6569</t>
  </si>
  <si>
    <t>6570;6663</t>
  </si>
  <si>
    <t>move_chair</t>
  </si>
  <si>
    <t>6664;7034</t>
  </si>
  <si>
    <t>sit_on_chair_then_fall_left</t>
  </si>
  <si>
    <t>7035;7366</t>
  </si>
  <si>
    <t>sit_on_chair_then_fall_right</t>
  </si>
  <si>
    <t>7412;7757</t>
  </si>
  <si>
    <t>sit_on_bed_and_stand_up</t>
  </si>
  <si>
    <t>8524;8701</t>
  </si>
  <si>
    <t>8702;8848</t>
  </si>
  <si>
    <t>8849;9005</t>
  </si>
  <si>
    <t>lie_on_bed_and_sit_up</t>
  </si>
  <si>
    <t>9006;9222</t>
  </si>
  <si>
    <t>9223;9434</t>
  </si>
  <si>
    <t>lie_on_bed_and_fall_left</t>
  </si>
  <si>
    <t>3226;3281</t>
  </si>
  <si>
    <t>3388;3592</t>
  </si>
  <si>
    <t>3388;3514</t>
  </si>
  <si>
    <t>3640;3769</t>
  </si>
  <si>
    <t>9495;9780</t>
  </si>
  <si>
    <t>9781;10047</t>
  </si>
  <si>
    <t>lie_on_bed_and_fall_right</t>
  </si>
  <si>
    <t>10069;10398</t>
  </si>
  <si>
    <t>3919;4222</t>
  </si>
  <si>
    <t>5476;5667</t>
  </si>
  <si>
    <t>5738;6038</t>
  </si>
  <si>
    <t>5755;6038</t>
  </si>
  <si>
    <t>6090;6209</t>
  </si>
  <si>
    <t>6664;6874</t>
  </si>
  <si>
    <t>7170;7366</t>
  </si>
  <si>
    <t>7580;7757</t>
  </si>
  <si>
    <t>K1txt</t>
  </si>
  <si>
    <t>walk;872;1225</t>
  </si>
  <si>
    <t>run_slowly;1226;1611</t>
  </si>
  <si>
    <t>static_jump;1623;2009</t>
  </si>
  <si>
    <t>move_hand_and_leg;2030;2427</t>
  </si>
  <si>
    <t>left_hand_pick_up;2428;2534</t>
  </si>
  <si>
    <t>left_hand_pick_up;2535;2626</t>
  </si>
  <si>
    <t>left_hand_pick_up;2627;2721</t>
  </si>
  <si>
    <t>left_hand_pick_up;2722;2810</t>
  </si>
  <si>
    <t>right_hand_pick_up;2811;2895</t>
  </si>
  <si>
    <t>right_hand_pick_up;2896;2974</t>
  </si>
  <si>
    <t>right_hand_pick_up;2975;3061</t>
  </si>
  <si>
    <t>right_hand_pick_up;3062;3142</t>
  </si>
  <si>
    <t>right_hand_pick_up;3143;3225</t>
  </si>
  <si>
    <t>stagger;3226;3625</t>
  </si>
  <si>
    <t>front_fall;3626;3769</t>
  </si>
  <si>
    <t>front_fall;3814;4222</t>
  </si>
  <si>
    <t>back_fall;4327;4520</t>
  </si>
  <si>
    <t>back_fall;4559;4794</t>
  </si>
  <si>
    <t>left_fall;4841;5079</t>
  </si>
  <si>
    <t>left_fall;5125;5388</t>
  </si>
  <si>
    <t>right_fall;5423;5667</t>
  </si>
  <si>
    <t>right_fall;5712;6038</t>
  </si>
  <si>
    <t>crawl;6090;6240</t>
  </si>
  <si>
    <t>sit_on_chair_then_stand_up;6397;6569</t>
  </si>
  <si>
    <t>sit_on_chair_then_stand_up;6570;6663</t>
  </si>
  <si>
    <t>move_chair;6664;7034</t>
  </si>
  <si>
    <t>sit_on_chair_then_fall_left;7035;7366</t>
  </si>
  <si>
    <t>sit_on_chair_then_fall_right;7412;7757</t>
  </si>
  <si>
    <t>sit_on_bed_and_stand_up;8524;8701</t>
  </si>
  <si>
    <t>sit_on_bed_and_stand_up;8702;8848</t>
  </si>
  <si>
    <t>sit_on_bed_and_stand_up;8849;9005</t>
  </si>
  <si>
    <t>lie_on_bed_and_sit_up;9006;9222</t>
  </si>
  <si>
    <t>lie_on_bed_and_sit_up;9223;9434</t>
  </si>
  <si>
    <t>lie_on_bed_and_fall_left;9495;9780</t>
  </si>
  <si>
    <t>lie_on_bed_and_fall_left;9781;10047</t>
  </si>
  <si>
    <t>lie_on_bed_and_fall_right;10069;10398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</si>
</sst>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8</v>
      </c>
      <c r="G1" s="1" t="s">
        <v>9</v>
      </c>
      <c r="H1" s="1"/>
      <c r="I1" s="1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4" t="s">
        <v>11</v>
      </c>
      <c r="D2" s="5"/>
    </row>
    <row r="3">
      <c r="B3" s="3" t="s">
        <v>13</v>
      </c>
      <c r="C3" s="4" t="s">
        <v>14</v>
      </c>
      <c r="D3" s="5"/>
    </row>
    <row r="4">
      <c r="B4" s="3" t="s">
        <v>15</v>
      </c>
      <c r="C4" s="4" t="s">
        <v>16</v>
      </c>
      <c r="D4" s="5"/>
    </row>
    <row r="5">
      <c r="B5" s="3" t="s">
        <v>17</v>
      </c>
      <c r="C5" s="4" t="s">
        <v>18</v>
      </c>
      <c r="D5" s="5"/>
    </row>
    <row r="6">
      <c r="B6" s="3" t="s">
        <v>19</v>
      </c>
      <c r="C6" s="4" t="s">
        <v>20</v>
      </c>
      <c r="D6" s="5"/>
    </row>
    <row r="7">
      <c r="B7" s="3" t="s">
        <v>19</v>
      </c>
      <c r="C7" s="4" t="s">
        <v>21</v>
      </c>
      <c r="D7" s="5"/>
    </row>
    <row r="8">
      <c r="B8" s="3" t="s">
        <v>19</v>
      </c>
      <c r="C8" s="4" t="s">
        <v>22</v>
      </c>
      <c r="D8" s="5"/>
    </row>
    <row r="9">
      <c r="B9" s="3" t="s">
        <v>19</v>
      </c>
      <c r="C9" s="4" t="s">
        <v>23</v>
      </c>
      <c r="D9" s="5"/>
    </row>
    <row r="10">
      <c r="B10" s="3" t="s">
        <v>24</v>
      </c>
      <c r="C10" s="4" t="s">
        <v>26</v>
      </c>
      <c r="D10" s="5"/>
    </row>
    <row r="11">
      <c r="B11" s="3" t="s">
        <v>24</v>
      </c>
      <c r="C11" s="4" t="s">
        <v>28</v>
      </c>
      <c r="D11" s="5"/>
    </row>
    <row r="12">
      <c r="B12" s="3" t="s">
        <v>24</v>
      </c>
      <c r="C12" s="4" t="s">
        <v>30</v>
      </c>
      <c r="D12" s="5"/>
    </row>
    <row r="13">
      <c r="B13" s="3" t="s">
        <v>24</v>
      </c>
      <c r="C13" s="4" t="s">
        <v>31</v>
      </c>
      <c r="D13" s="5"/>
    </row>
    <row r="14">
      <c r="B14" s="3" t="s">
        <v>24</v>
      </c>
      <c r="C14" s="4" t="s">
        <v>33</v>
      </c>
      <c r="D14" s="5"/>
    </row>
    <row r="15">
      <c r="B15" s="3" t="s">
        <v>41</v>
      </c>
      <c r="C15" s="4" t="s">
        <v>42</v>
      </c>
      <c r="D15" s="5"/>
    </row>
    <row r="16">
      <c r="B16" s="3" t="s">
        <v>43</v>
      </c>
      <c r="C16" s="4" t="s">
        <v>44</v>
      </c>
      <c r="D16" s="5"/>
    </row>
    <row r="17">
      <c r="B17" s="3" t="s">
        <v>43</v>
      </c>
      <c r="C17" s="5" t="s">
        <v>46</v>
      </c>
      <c r="D17" s="5"/>
    </row>
    <row r="18">
      <c r="B18" s="3" t="s">
        <v>47</v>
      </c>
      <c r="C18" s="4" t="s">
        <v>48</v>
      </c>
      <c r="D18" s="5"/>
    </row>
    <row r="19">
      <c r="B19" s="3" t="s">
        <v>47</v>
      </c>
      <c r="C19" s="4" t="s">
        <v>49</v>
      </c>
      <c r="D19" s="5"/>
    </row>
    <row r="20">
      <c r="B20" s="3" t="s">
        <v>50</v>
      </c>
      <c r="C20" s="4" t="s">
        <v>51</v>
      </c>
      <c r="D20" s="5"/>
    </row>
    <row r="21">
      <c r="B21" s="3" t="s">
        <v>50</v>
      </c>
      <c r="C21" s="4" t="s">
        <v>52</v>
      </c>
      <c r="D21" s="5"/>
    </row>
    <row r="22">
      <c r="B22" s="3" t="s">
        <v>53</v>
      </c>
      <c r="C22" s="4" t="s">
        <v>54</v>
      </c>
      <c r="D22" s="5"/>
    </row>
    <row r="23">
      <c r="B23" s="3" t="s">
        <v>53</v>
      </c>
      <c r="C23" s="4" t="s">
        <v>55</v>
      </c>
      <c r="D23" s="5"/>
    </row>
    <row r="24">
      <c r="B24" s="3" t="s">
        <v>56</v>
      </c>
      <c r="C24" s="4" t="s">
        <v>57</v>
      </c>
      <c r="D24" s="5"/>
    </row>
    <row r="25">
      <c r="B25" s="3" t="s">
        <v>58</v>
      </c>
      <c r="C25" s="4" t="s">
        <v>59</v>
      </c>
      <c r="D25" s="5"/>
    </row>
    <row r="26">
      <c r="B26" s="3" t="s">
        <v>58</v>
      </c>
      <c r="C26" s="4" t="s">
        <v>60</v>
      </c>
      <c r="D26" s="5"/>
    </row>
    <row r="27">
      <c r="B27" s="3" t="s">
        <v>61</v>
      </c>
      <c r="C27" s="4" t="s">
        <v>62</v>
      </c>
      <c r="D27" s="5"/>
    </row>
    <row r="28">
      <c r="B28" s="3" t="s">
        <v>63</v>
      </c>
      <c r="C28" s="4" t="s">
        <v>64</v>
      </c>
      <c r="D28" s="5"/>
    </row>
    <row r="29">
      <c r="B29" s="3" t="s">
        <v>65</v>
      </c>
      <c r="C29" s="4" t="s">
        <v>66</v>
      </c>
      <c r="D29" s="5"/>
    </row>
    <row r="30">
      <c r="B30" s="3" t="s">
        <v>67</v>
      </c>
      <c r="C30" s="4" t="s">
        <v>68</v>
      </c>
      <c r="D30" s="5"/>
    </row>
    <row r="31">
      <c r="B31" s="3" t="s">
        <v>67</v>
      </c>
      <c r="C31" s="4" t="s">
        <v>69</v>
      </c>
      <c r="D31" s="5"/>
    </row>
    <row r="32">
      <c r="B32" s="3" t="s">
        <v>67</v>
      </c>
      <c r="C32" s="4" t="s">
        <v>70</v>
      </c>
      <c r="D32" s="5"/>
    </row>
    <row r="33">
      <c r="B33" s="3" t="s">
        <v>71</v>
      </c>
      <c r="C33" s="4" t="s">
        <v>72</v>
      </c>
      <c r="D33" s="5"/>
    </row>
    <row r="34">
      <c r="B34" s="3" t="s">
        <v>71</v>
      </c>
      <c r="C34" s="4" t="s">
        <v>73</v>
      </c>
      <c r="D34" s="5"/>
    </row>
    <row r="35">
      <c r="B35" s="8" t="s">
        <v>74</v>
      </c>
      <c r="C35" t="s">
        <v>79</v>
      </c>
    </row>
    <row r="36">
      <c r="B36" s="8" t="s">
        <v>74</v>
      </c>
      <c r="C36" t="s">
        <v>80</v>
      </c>
    </row>
    <row r="37">
      <c r="B37" s="8" t="s">
        <v>81</v>
      </c>
      <c r="C37" t="s">
        <v>82</v>
      </c>
    </row>
    <row r="38">
      <c r="B38" s="8"/>
    </row>
    <row r="39">
      <c r="B39" s="8"/>
    </row>
    <row r="40">
      <c r="B40" s="8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4</v>
      </c>
      <c r="D1" s="1" t="s">
        <v>6</v>
      </c>
      <c r="E1" s="2"/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5" t="s">
        <v>12</v>
      </c>
      <c r="D2" s="6"/>
      <c r="F2" s="4" t="s">
        <v>11</v>
      </c>
    </row>
    <row r="3">
      <c r="B3" s="3"/>
      <c r="C3" s="5"/>
      <c r="D3" s="6"/>
      <c r="F3" s="4"/>
    </row>
    <row r="4">
      <c r="B4" s="3"/>
      <c r="C4" s="5" t="s">
        <v>25</v>
      </c>
      <c r="D4" s="5" t="s">
        <v>27</v>
      </c>
      <c r="F4" s="4"/>
    </row>
    <row r="5">
      <c r="B5" s="3" t="s">
        <v>13</v>
      </c>
      <c r="C5" s="5" t="s">
        <v>29</v>
      </c>
      <c r="D5" s="3" t="s">
        <v>29</v>
      </c>
      <c r="F5" s="4" t="s">
        <v>14</v>
      </c>
    </row>
    <row r="6">
      <c r="B6" s="3"/>
      <c r="C6" s="5"/>
      <c r="D6" s="3"/>
      <c r="F6" s="4"/>
    </row>
    <row r="7">
      <c r="B7" s="3"/>
      <c r="C7" s="5" t="s">
        <v>32</v>
      </c>
      <c r="D7" s="3" t="s">
        <v>34</v>
      </c>
      <c r="F7" s="4"/>
    </row>
    <row r="8">
      <c r="B8" s="3"/>
      <c r="C8" s="5"/>
      <c r="D8" s="3"/>
      <c r="F8" s="4"/>
    </row>
    <row r="9">
      <c r="B9" s="3"/>
      <c r="C9" s="5" t="s">
        <v>35</v>
      </c>
      <c r="D9" s="3" t="s">
        <v>36</v>
      </c>
      <c r="F9" s="4"/>
    </row>
    <row r="10">
      <c r="B10" s="3"/>
      <c r="C10" s="5"/>
      <c r="D10" s="3"/>
      <c r="F10" s="4"/>
    </row>
    <row r="11">
      <c r="B11" s="3" t="s">
        <v>15</v>
      </c>
      <c r="C11" s="5" t="s">
        <v>37</v>
      </c>
      <c r="D11" s="3" t="s">
        <v>38</v>
      </c>
      <c r="F11" s="4" t="s">
        <v>16</v>
      </c>
    </row>
    <row r="12">
      <c r="B12" s="3" t="s">
        <v>17</v>
      </c>
      <c r="C12" s="5" t="s">
        <v>39</v>
      </c>
      <c r="D12" s="3" t="s">
        <v>40</v>
      </c>
      <c r="F12" s="4" t="s">
        <v>18</v>
      </c>
    </row>
    <row r="13">
      <c r="B13" s="3" t="s">
        <v>19</v>
      </c>
      <c r="D13" s="6"/>
      <c r="F13" s="4" t="s">
        <v>20</v>
      </c>
    </row>
    <row r="14">
      <c r="B14" s="3" t="s">
        <v>19</v>
      </c>
      <c r="C14" s="5" t="s">
        <v>45</v>
      </c>
      <c r="D14" s="3" t="s">
        <v>45</v>
      </c>
      <c r="F14" s="4" t="s">
        <v>21</v>
      </c>
    </row>
    <row r="15">
      <c r="B15" s="3" t="s">
        <v>19</v>
      </c>
      <c r="C15" s="4" t="s">
        <v>22</v>
      </c>
      <c r="D15" s="4" t="s">
        <v>22</v>
      </c>
      <c r="F15" s="4" t="s">
        <v>22</v>
      </c>
    </row>
    <row r="16">
      <c r="B16" s="3" t="s">
        <v>19</v>
      </c>
      <c r="C16" s="4" t="s">
        <v>23</v>
      </c>
      <c r="D16" s="6"/>
      <c r="F16" s="4" t="s">
        <v>23</v>
      </c>
    </row>
    <row r="17">
      <c r="B17" s="3" t="s">
        <v>24</v>
      </c>
      <c r="D17" s="6"/>
      <c r="F17" s="4" t="s">
        <v>26</v>
      </c>
    </row>
    <row r="18">
      <c r="B18" s="3" t="s">
        <v>24</v>
      </c>
      <c r="F18" s="4" t="s">
        <v>28</v>
      </c>
    </row>
    <row r="19">
      <c r="B19" s="3" t="s">
        <v>24</v>
      </c>
      <c r="D19" s="7"/>
      <c r="F19" s="4" t="s">
        <v>30</v>
      </c>
    </row>
    <row r="20">
      <c r="B20" s="3" t="s">
        <v>24</v>
      </c>
      <c r="C20" s="4" t="s">
        <v>31</v>
      </c>
      <c r="D20" s="4" t="s">
        <v>31</v>
      </c>
      <c r="F20" s="4" t="s">
        <v>31</v>
      </c>
    </row>
    <row r="21">
      <c r="B21" s="3" t="s">
        <v>24</v>
      </c>
      <c r="C21" s="4" t="s">
        <v>33</v>
      </c>
      <c r="D21" s="4" t="s">
        <v>33</v>
      </c>
      <c r="F21" s="4" t="s">
        <v>33</v>
      </c>
    </row>
    <row r="22">
      <c r="B22" s="3" t="s">
        <v>41</v>
      </c>
      <c r="C22" s="5" t="s">
        <v>75</v>
      </c>
      <c r="D22" s="6"/>
      <c r="F22" s="4" t="s">
        <v>42</v>
      </c>
    </row>
    <row r="23">
      <c r="B23" s="3"/>
      <c r="C23" s="5"/>
      <c r="D23" s="6"/>
      <c r="F23" s="4"/>
    </row>
    <row r="24">
      <c r="B24" s="3"/>
      <c r="C24" s="5" t="s">
        <v>76</v>
      </c>
      <c r="D24" s="3" t="s">
        <v>77</v>
      </c>
      <c r="F24" s="4"/>
    </row>
    <row r="25">
      <c r="B25" s="3"/>
      <c r="C25" s="5"/>
      <c r="D25" s="6"/>
      <c r="F25" s="4"/>
    </row>
    <row r="26">
      <c r="B26" s="3" t="s">
        <v>43</v>
      </c>
      <c r="C26" s="5" t="s">
        <v>78</v>
      </c>
      <c r="D26" s="5" t="s">
        <v>78</v>
      </c>
      <c r="F26" s="4" t="s">
        <v>44</v>
      </c>
    </row>
    <row r="27">
      <c r="B27" s="3" t="s">
        <v>43</v>
      </c>
      <c r="C27" s="5" t="s">
        <v>46</v>
      </c>
      <c r="D27" s="5" t="s">
        <v>83</v>
      </c>
      <c r="F27" s="5" t="s">
        <v>46</v>
      </c>
    </row>
    <row r="28">
      <c r="B28" s="3" t="s">
        <v>47</v>
      </c>
      <c r="C28" s="4" t="s">
        <v>48</v>
      </c>
      <c r="D28" s="4" t="s">
        <v>48</v>
      </c>
      <c r="F28" s="4" t="s">
        <v>48</v>
      </c>
    </row>
    <row r="29">
      <c r="B29" s="3" t="s">
        <v>47</v>
      </c>
      <c r="D29" s="6"/>
      <c r="F29" s="4" t="s">
        <v>49</v>
      </c>
    </row>
    <row r="30">
      <c r="B30" s="3" t="s">
        <v>50</v>
      </c>
      <c r="C30" s="4" t="s">
        <v>51</v>
      </c>
      <c r="D30" s="4" t="s">
        <v>51</v>
      </c>
      <c r="F30" s="4" t="s">
        <v>51</v>
      </c>
    </row>
    <row r="31">
      <c r="B31" s="3" t="s">
        <v>50</v>
      </c>
      <c r="C31" s="4" t="s">
        <v>52</v>
      </c>
      <c r="D31" s="4" t="s">
        <v>52</v>
      </c>
      <c r="F31" s="4" t="s">
        <v>52</v>
      </c>
    </row>
    <row r="32">
      <c r="B32" s="3" t="s">
        <v>53</v>
      </c>
      <c r="C32" s="5" t="s">
        <v>84</v>
      </c>
      <c r="D32" s="3" t="s">
        <v>84</v>
      </c>
      <c r="F32" s="4" t="s">
        <v>54</v>
      </c>
    </row>
    <row r="33">
      <c r="B33" s="3" t="s">
        <v>53</v>
      </c>
      <c r="C33" s="5" t="s">
        <v>85</v>
      </c>
      <c r="D33" s="3" t="s">
        <v>86</v>
      </c>
      <c r="F33" s="4" t="s">
        <v>55</v>
      </c>
    </row>
    <row r="34">
      <c r="B34" s="3" t="s">
        <v>56</v>
      </c>
      <c r="C34" s="5" t="s">
        <v>57</v>
      </c>
      <c r="D34" s="5" t="s">
        <v>87</v>
      </c>
      <c r="F34" s="4" t="s">
        <v>57</v>
      </c>
    </row>
    <row r="35">
      <c r="B35" s="3" t="s">
        <v>58</v>
      </c>
      <c r="C35" s="4" t="s">
        <v>59</v>
      </c>
      <c r="D35" s="4" t="s">
        <v>59</v>
      </c>
      <c r="F35" s="4" t="s">
        <v>59</v>
      </c>
    </row>
    <row r="36">
      <c r="B36" s="3" t="s">
        <v>58</v>
      </c>
      <c r="C36" s="4" t="s">
        <v>60</v>
      </c>
      <c r="D36" s="4" t="s">
        <v>60</v>
      </c>
      <c r="F36" s="4" t="s">
        <v>60</v>
      </c>
    </row>
    <row r="37">
      <c r="B37" s="3" t="s">
        <v>61</v>
      </c>
      <c r="C37" s="5" t="s">
        <v>62</v>
      </c>
      <c r="D37" s="3" t="s">
        <v>88</v>
      </c>
      <c r="F37" s="4" t="s">
        <v>62</v>
      </c>
    </row>
    <row r="38">
      <c r="B38" s="3" t="s">
        <v>63</v>
      </c>
      <c r="C38" s="5" t="s">
        <v>89</v>
      </c>
      <c r="D38" s="3" t="s">
        <v>89</v>
      </c>
      <c r="F38" s="4" t="s">
        <v>64</v>
      </c>
    </row>
    <row r="39">
      <c r="B39" s="3" t="s">
        <v>65</v>
      </c>
      <c r="C39" s="5" t="s">
        <v>90</v>
      </c>
      <c r="D39" s="3" t="s">
        <v>90</v>
      </c>
      <c r="F39" s="4" t="s">
        <v>66</v>
      </c>
    </row>
    <row r="40">
      <c r="B40" s="3" t="s">
        <v>67</v>
      </c>
      <c r="C40" s="4" t="s">
        <v>68</v>
      </c>
      <c r="D40" s="4" t="s">
        <v>68</v>
      </c>
      <c r="F40" s="4" t="s">
        <v>68</v>
      </c>
    </row>
    <row r="41">
      <c r="B41" s="3" t="s">
        <v>67</v>
      </c>
      <c r="C41" s="4" t="s">
        <v>69</v>
      </c>
      <c r="D41" s="4"/>
      <c r="F41" s="4" t="s">
        <v>69</v>
      </c>
    </row>
    <row r="42">
      <c r="B42" s="3" t="s">
        <v>67</v>
      </c>
      <c r="C42" s="4" t="s">
        <v>70</v>
      </c>
      <c r="D42" s="4" t="s">
        <v>70</v>
      </c>
      <c r="F42" s="4" t="s">
        <v>70</v>
      </c>
    </row>
    <row r="43">
      <c r="B43" s="3" t="s">
        <v>71</v>
      </c>
      <c r="C43" s="4" t="s">
        <v>72</v>
      </c>
      <c r="D43" s="4" t="s">
        <v>72</v>
      </c>
      <c r="F43" s="4" t="s">
        <v>72</v>
      </c>
    </row>
    <row r="44">
      <c r="B44" s="3" t="s">
        <v>71</v>
      </c>
      <c r="C44" s="4" t="s">
        <v>73</v>
      </c>
      <c r="D44" s="4" t="s">
        <v>73</v>
      </c>
      <c r="F44" s="4" t="s">
        <v>73</v>
      </c>
    </row>
    <row r="45">
      <c r="B45" s="8" t="s">
        <v>74</v>
      </c>
      <c r="C45" t="s">
        <v>79</v>
      </c>
      <c r="D45" t="s">
        <v>79</v>
      </c>
      <c r="F45" t="s">
        <v>79</v>
      </c>
    </row>
    <row r="46">
      <c r="B46" s="8" t="s">
        <v>74</v>
      </c>
      <c r="C46" t="s">
        <v>80</v>
      </c>
      <c r="D46" t="s">
        <v>80</v>
      </c>
      <c r="F46" t="s">
        <v>80</v>
      </c>
    </row>
    <row r="47">
      <c r="B47" s="8" t="s">
        <v>81</v>
      </c>
      <c r="C47" t="s">
        <v>82</v>
      </c>
      <c r="D47" t="s">
        <v>82</v>
      </c>
      <c r="F47" t="s">
        <v>82</v>
      </c>
    </row>
    <row r="48">
      <c r="B48" s="6"/>
    </row>
    <row r="49">
      <c r="B49" s="6"/>
    </row>
    <row r="50">
      <c r="B50" s="6"/>
      <c r="C50" s="5"/>
      <c r="D50" s="9"/>
    </row>
    <row r="51">
      <c r="B51" s="6"/>
    </row>
    <row r="52">
      <c r="B52" s="6"/>
      <c r="C52" s="5"/>
      <c r="D52" s="9"/>
    </row>
    <row r="53">
      <c r="B53" s="6"/>
    </row>
    <row r="54">
      <c r="B54" s="6"/>
      <c r="C54" s="5"/>
      <c r="D54" s="9"/>
    </row>
    <row r="55">
      <c r="B55" s="6"/>
    </row>
    <row r="56">
      <c r="B56" s="6"/>
      <c r="C56" s="5"/>
      <c r="D56" s="5"/>
    </row>
    <row r="57">
      <c r="B57" s="6"/>
    </row>
    <row r="58">
      <c r="B58" s="6"/>
      <c r="C58" s="5"/>
      <c r="D58" s="5"/>
    </row>
    <row r="59">
      <c r="B59" s="6"/>
      <c r="C59" s="5"/>
      <c r="D59" s="5"/>
    </row>
    <row r="60">
      <c r="B60" s="6"/>
      <c r="C60" s="5"/>
      <c r="D60" s="5"/>
    </row>
    <row r="61">
      <c r="B61" s="6"/>
      <c r="C61" s="5"/>
      <c r="D61" s="5"/>
    </row>
    <row r="62">
      <c r="B62" s="6"/>
      <c r="C62" s="5"/>
      <c r="D62" s="5"/>
    </row>
    <row r="63">
      <c r="B63" s="6"/>
      <c r="C63" s="5"/>
      <c r="D63" s="5"/>
    </row>
    <row r="64">
      <c r="B64" s="6"/>
      <c r="C64" s="5"/>
      <c r="D64" s="5"/>
    </row>
    <row r="65">
      <c r="B65" s="6"/>
      <c r="C65" s="5"/>
      <c r="D65" s="5"/>
    </row>
    <row r="66">
      <c r="B66" s="6"/>
      <c r="C66" s="5"/>
      <c r="D66" s="5"/>
    </row>
    <row r="67">
      <c r="B67" s="6"/>
      <c r="C67" s="5"/>
      <c r="D67" s="5"/>
    </row>
    <row r="68">
      <c r="B68" s="6"/>
      <c r="C68" s="5"/>
      <c r="D68" s="5"/>
    </row>
    <row r="69">
      <c r="B69" s="6"/>
      <c r="C69" s="5"/>
      <c r="D69" s="5"/>
    </row>
    <row r="70">
      <c r="B70" s="6"/>
      <c r="C70" s="5"/>
      <c r="D70" s="5"/>
    </row>
    <row r="71">
      <c r="B71" s="6"/>
      <c r="C71" s="5"/>
      <c r="D71" s="5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E1" s="1" t="s">
        <v>7</v>
      </c>
      <c r="G1" s="1"/>
      <c r="I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tr">
        <f>IFERROR(__xludf.DUMMYFUNCTION("SPLIT(OldK1txt!A2,"";"",TRUE)"),"walk")</f>
        <v>walk</v>
      </c>
      <c r="C2" s="5">
        <v>872.0</v>
      </c>
      <c r="D2" s="5">
        <v>1225.0</v>
      </c>
      <c r="E2" t="str">
        <f t="shared" ref="E2:E72" si="1">CONCATENATE(C2,";",D2)</f>
        <v>872;1225</v>
      </c>
    </row>
    <row r="3">
      <c r="B3" s="3" t="str">
        <f>IFERROR(__xludf.DUMMYFUNCTION("SPLIT(OldK1txt!A3,"";"",TRUE)"),"run_slowly")</f>
        <v>run_slowly</v>
      </c>
      <c r="C3" s="5">
        <v>1226.0</v>
      </c>
      <c r="D3" s="5">
        <v>1611.0</v>
      </c>
      <c r="E3" t="str">
        <f t="shared" si="1"/>
        <v>1226;1611</v>
      </c>
    </row>
    <row r="4">
      <c r="B4" s="3" t="str">
        <f>IFERROR(__xludf.DUMMYFUNCTION("SPLIT(OldK1txt!A4,"";"",TRUE)"),"static_jump")</f>
        <v>static_jump</v>
      </c>
      <c r="C4" s="5">
        <v>1623.0</v>
      </c>
      <c r="D4" s="5">
        <v>2009.0</v>
      </c>
      <c r="E4" t="str">
        <f t="shared" si="1"/>
        <v>1623;2009</v>
      </c>
    </row>
    <row r="5">
      <c r="B5" s="3" t="str">
        <f>IFERROR(__xludf.DUMMYFUNCTION("SPLIT(OldK1txt!A5,"";"",TRUE)"),"move_hand_and_leg")</f>
        <v>move_hand_and_leg</v>
      </c>
      <c r="C5" s="5">
        <v>2030.0</v>
      </c>
      <c r="D5" s="5">
        <v>2427.0</v>
      </c>
      <c r="E5" t="str">
        <f t="shared" si="1"/>
        <v>2030;2427</v>
      </c>
    </row>
    <row r="6">
      <c r="B6" s="3" t="str">
        <f>IFERROR(__xludf.DUMMYFUNCTION("SPLIT(OldK1txt!A6,"";"",TRUE)"),"left_hand_pick_up")</f>
        <v>left_hand_pick_up</v>
      </c>
      <c r="C6" s="5">
        <v>2428.0</v>
      </c>
      <c r="D6" s="5">
        <v>2534.0</v>
      </c>
      <c r="E6" t="str">
        <f t="shared" si="1"/>
        <v>2428;2534</v>
      </c>
    </row>
    <row r="7">
      <c r="B7" s="3" t="str">
        <f>IFERROR(__xludf.DUMMYFUNCTION("SPLIT(OldK1txt!A7,"";"",TRUE)"),"left_hand_pick_up")</f>
        <v>left_hand_pick_up</v>
      </c>
      <c r="C7" s="5">
        <v>2535.0</v>
      </c>
      <c r="D7" s="5">
        <v>2626.0</v>
      </c>
      <c r="E7" t="str">
        <f t="shared" si="1"/>
        <v>2535;2626</v>
      </c>
    </row>
    <row r="8">
      <c r="B8" s="3" t="str">
        <f>IFERROR(__xludf.DUMMYFUNCTION("SPLIT(OldK1txt!A8,"";"",TRUE)"),"left_hand_pick_up")</f>
        <v>left_hand_pick_up</v>
      </c>
      <c r="C8" s="5">
        <v>2627.0</v>
      </c>
      <c r="D8" s="5">
        <v>2721.0</v>
      </c>
      <c r="E8" t="str">
        <f t="shared" si="1"/>
        <v>2627;2721</v>
      </c>
    </row>
    <row r="9">
      <c r="B9" s="3" t="str">
        <f>IFERROR(__xludf.DUMMYFUNCTION("SPLIT(OldK1txt!A9,"";"",TRUE)"),"left_hand_pick_up")</f>
        <v>left_hand_pick_up</v>
      </c>
      <c r="C9" s="5">
        <v>2722.0</v>
      </c>
      <c r="D9" s="5">
        <v>2810.0</v>
      </c>
      <c r="E9" t="str">
        <f t="shared" si="1"/>
        <v>2722;2810</v>
      </c>
    </row>
    <row r="10">
      <c r="B10" s="3" t="str">
        <f>IFERROR(__xludf.DUMMYFUNCTION("SPLIT(OldK1txt!A10,"";"",TRUE)"),"right_hand_pick_up")</f>
        <v>right_hand_pick_up</v>
      </c>
      <c r="C10" s="5">
        <v>2811.0</v>
      </c>
      <c r="D10" s="5">
        <v>2895.0</v>
      </c>
      <c r="E10" t="str">
        <f t="shared" si="1"/>
        <v>2811;2895</v>
      </c>
    </row>
    <row r="11">
      <c r="B11" s="3" t="str">
        <f>IFERROR(__xludf.DUMMYFUNCTION("SPLIT(OldK1txt!A11,"";"",TRUE)"),"right_hand_pick_up")</f>
        <v>right_hand_pick_up</v>
      </c>
      <c r="C11" s="5">
        <v>2896.0</v>
      </c>
      <c r="D11" s="5">
        <v>2974.0</v>
      </c>
      <c r="E11" t="str">
        <f t="shared" si="1"/>
        <v>2896;2974</v>
      </c>
    </row>
    <row r="12">
      <c r="B12" s="3" t="str">
        <f>IFERROR(__xludf.DUMMYFUNCTION("SPLIT(OldK1txt!A12,"";"",TRUE)"),"right_hand_pick_up")</f>
        <v>right_hand_pick_up</v>
      </c>
      <c r="C12" s="5">
        <v>2975.0</v>
      </c>
      <c r="D12" s="5">
        <v>3061.0</v>
      </c>
      <c r="E12" t="str">
        <f t="shared" si="1"/>
        <v>2975;3061</v>
      </c>
    </row>
    <row r="13">
      <c r="B13" s="3" t="str">
        <f>IFERROR(__xludf.DUMMYFUNCTION("SPLIT(OldK1txt!A13,"";"",TRUE)"),"right_hand_pick_up")</f>
        <v>right_hand_pick_up</v>
      </c>
      <c r="C13" s="5">
        <v>3062.0</v>
      </c>
      <c r="D13" s="5">
        <v>3142.0</v>
      </c>
      <c r="E13" t="str">
        <f t="shared" si="1"/>
        <v>3062;3142</v>
      </c>
    </row>
    <row r="14">
      <c r="B14" s="3" t="str">
        <f>IFERROR(__xludf.DUMMYFUNCTION("SPLIT(OldK1txt!A14,"";"",TRUE)"),"right_hand_pick_up")</f>
        <v>right_hand_pick_up</v>
      </c>
      <c r="C14" s="5">
        <v>3143.0</v>
      </c>
      <c r="D14" s="5">
        <v>3225.0</v>
      </c>
      <c r="E14" t="str">
        <f t="shared" si="1"/>
        <v>3143;3225</v>
      </c>
    </row>
    <row r="15">
      <c r="B15" s="3" t="str">
        <f>IFERROR(__xludf.DUMMYFUNCTION("SPLIT(OldK1txt!A15,"";"",TRUE)"),"stagger")</f>
        <v>stagger</v>
      </c>
      <c r="C15" s="5">
        <v>3226.0</v>
      </c>
      <c r="D15" s="5">
        <v>3625.0</v>
      </c>
      <c r="E15" t="str">
        <f t="shared" si="1"/>
        <v>3226;3625</v>
      </c>
    </row>
    <row r="16">
      <c r="B16" s="3" t="str">
        <f>IFERROR(__xludf.DUMMYFUNCTION("SPLIT(OldK1txt!A16,"";"",TRUE)"),"front_fall")</f>
        <v>front_fall</v>
      </c>
      <c r="C16" s="5">
        <v>3626.0</v>
      </c>
      <c r="D16" s="5">
        <v>3769.0</v>
      </c>
      <c r="E16" t="str">
        <f t="shared" si="1"/>
        <v>3626;3769</v>
      </c>
    </row>
    <row r="17">
      <c r="B17" s="3" t="str">
        <f>IFERROR(__xludf.DUMMYFUNCTION("SPLIT(OldK1txt!A17,"";"",TRUE)"),"front_fall")</f>
        <v>front_fall</v>
      </c>
      <c r="C17" s="5">
        <v>3814.0</v>
      </c>
      <c r="D17" s="5">
        <v>4222.0</v>
      </c>
      <c r="E17" t="str">
        <f t="shared" si="1"/>
        <v>3814;4222</v>
      </c>
    </row>
    <row r="18">
      <c r="B18" s="3" t="str">
        <f>IFERROR(__xludf.DUMMYFUNCTION("SPLIT(OldK1txt!A18,"";"",TRUE)"),"back_fall")</f>
        <v>back_fall</v>
      </c>
      <c r="C18" s="5">
        <v>4327.0</v>
      </c>
      <c r="D18" s="5">
        <v>4520.0</v>
      </c>
      <c r="E18" t="str">
        <f t="shared" si="1"/>
        <v>4327;4520</v>
      </c>
    </row>
    <row r="19">
      <c r="B19" s="3" t="str">
        <f>IFERROR(__xludf.DUMMYFUNCTION("SPLIT(OldK1txt!A19,"";"",TRUE)"),"back_fall")</f>
        <v>back_fall</v>
      </c>
      <c r="C19" s="5">
        <v>4559.0</v>
      </c>
      <c r="D19" s="5">
        <v>4794.0</v>
      </c>
      <c r="E19" t="str">
        <f t="shared" si="1"/>
        <v>4559;4794</v>
      </c>
    </row>
    <row r="20">
      <c r="B20" s="3" t="str">
        <f>IFERROR(__xludf.DUMMYFUNCTION("SPLIT(OldK1txt!A20,"";"",TRUE)"),"left_fall")</f>
        <v>left_fall</v>
      </c>
      <c r="C20" s="5">
        <v>4841.0</v>
      </c>
      <c r="D20" s="5">
        <v>5079.0</v>
      </c>
      <c r="E20" t="str">
        <f t="shared" si="1"/>
        <v>4841;5079</v>
      </c>
    </row>
    <row r="21">
      <c r="B21" s="3" t="str">
        <f>IFERROR(__xludf.DUMMYFUNCTION("SPLIT(OldK1txt!A21,"";"",TRUE)"),"left_fall")</f>
        <v>left_fall</v>
      </c>
      <c r="C21" s="5">
        <v>5125.0</v>
      </c>
      <c r="D21" s="5">
        <v>5388.0</v>
      </c>
      <c r="E21" t="str">
        <f t="shared" si="1"/>
        <v>5125;5388</v>
      </c>
    </row>
    <row r="22">
      <c r="B22" s="3" t="str">
        <f>IFERROR(__xludf.DUMMYFUNCTION("SPLIT(OldK1txt!A22,"";"",TRUE)"),"right_fall")</f>
        <v>right_fall</v>
      </c>
      <c r="C22" s="5">
        <v>5423.0</v>
      </c>
      <c r="D22" s="5">
        <v>5667.0</v>
      </c>
      <c r="E22" t="str">
        <f t="shared" si="1"/>
        <v>5423;5667</v>
      </c>
    </row>
    <row r="23">
      <c r="B23" s="3" t="str">
        <f>IFERROR(__xludf.DUMMYFUNCTION("SPLIT(OldK1txt!A23,"";"",TRUE)"),"right_fall")</f>
        <v>right_fall</v>
      </c>
      <c r="C23" s="5">
        <v>5712.0</v>
      </c>
      <c r="D23" s="5">
        <v>6038.0</v>
      </c>
      <c r="E23" t="str">
        <f t="shared" si="1"/>
        <v>5712;6038</v>
      </c>
    </row>
    <row r="24">
      <c r="B24" s="3" t="str">
        <f>IFERROR(__xludf.DUMMYFUNCTION("SPLIT(OldK1txt!A24,"";"",TRUE)"),"crawl")</f>
        <v>crawl</v>
      </c>
      <c r="C24" s="5">
        <v>6090.0</v>
      </c>
      <c r="D24" s="5">
        <v>6240.0</v>
      </c>
      <c r="E24" t="str">
        <f t="shared" si="1"/>
        <v>6090;6240</v>
      </c>
    </row>
    <row r="25">
      <c r="B25" s="3" t="str">
        <f>IFERROR(__xludf.DUMMYFUNCTION("SPLIT(OldK1txt!A25,"";"",TRUE)"),"sit_on_chair_then_stand_up")</f>
        <v>sit_on_chair_then_stand_up</v>
      </c>
      <c r="C25" s="5">
        <v>6397.0</v>
      </c>
      <c r="D25" s="5">
        <v>6569.0</v>
      </c>
      <c r="E25" t="str">
        <f t="shared" si="1"/>
        <v>6397;6569</v>
      </c>
    </row>
    <row r="26">
      <c r="B26" s="3" t="str">
        <f>IFERROR(__xludf.DUMMYFUNCTION("SPLIT(OldK1txt!A26,"";"",TRUE)"),"sit_on_chair_then_stand_up")</f>
        <v>sit_on_chair_then_stand_up</v>
      </c>
      <c r="C26" s="5">
        <v>6570.0</v>
      </c>
      <c r="D26" s="5">
        <v>6663.0</v>
      </c>
      <c r="E26" t="str">
        <f t="shared" si="1"/>
        <v>6570;6663</v>
      </c>
    </row>
    <row r="27">
      <c r="B27" s="3" t="str">
        <f>IFERROR(__xludf.DUMMYFUNCTION("SPLIT(OldK1txt!A27,"";"",TRUE)"),"move_chair")</f>
        <v>move_chair</v>
      </c>
      <c r="C27" s="5">
        <v>6664.0</v>
      </c>
      <c r="D27" s="5">
        <v>7034.0</v>
      </c>
      <c r="E27" t="str">
        <f t="shared" si="1"/>
        <v>6664;7034</v>
      </c>
    </row>
    <row r="28">
      <c r="B28" s="3" t="str">
        <f>IFERROR(__xludf.DUMMYFUNCTION("SPLIT(OldK1txt!A28,"";"",TRUE)"),"sit_on_chair_then_fall_left")</f>
        <v>sit_on_chair_then_fall_left</v>
      </c>
      <c r="C28" s="5">
        <v>7035.0</v>
      </c>
      <c r="D28" s="5">
        <v>7366.0</v>
      </c>
      <c r="E28" t="str">
        <f t="shared" si="1"/>
        <v>7035;7366</v>
      </c>
    </row>
    <row r="29">
      <c r="B29" s="3" t="str">
        <f>IFERROR(__xludf.DUMMYFUNCTION("SPLIT(OldK1txt!A29,"";"",TRUE)"),"sit_on_chair_then_fall_right")</f>
        <v>sit_on_chair_then_fall_right</v>
      </c>
      <c r="C29" s="5">
        <v>7412.0</v>
      </c>
      <c r="D29" s="5">
        <v>7757.0</v>
      </c>
      <c r="E29" t="str">
        <f t="shared" si="1"/>
        <v>7412;7757</v>
      </c>
    </row>
    <row r="30">
      <c r="B30" s="3" t="str">
        <f>IFERROR(__xludf.DUMMYFUNCTION("SPLIT(OldK1txt!A30,"";"",TRUE)"),"sit_on_bed_and_stand_up")</f>
        <v>sit_on_bed_and_stand_up</v>
      </c>
      <c r="C30" s="5">
        <v>8524.0</v>
      </c>
      <c r="D30" s="5">
        <v>8701.0</v>
      </c>
      <c r="E30" t="str">
        <f t="shared" si="1"/>
        <v>8524;8701</v>
      </c>
    </row>
    <row r="31">
      <c r="B31" s="3" t="str">
        <f>IFERROR(__xludf.DUMMYFUNCTION("SPLIT(OldK1txt!A31,"";"",TRUE)"),"sit_on_bed_and_stand_up")</f>
        <v>sit_on_bed_and_stand_up</v>
      </c>
      <c r="C31" s="5">
        <v>8702.0</v>
      </c>
      <c r="D31" s="5">
        <v>8848.0</v>
      </c>
      <c r="E31" t="str">
        <f t="shared" si="1"/>
        <v>8702;8848</v>
      </c>
    </row>
    <row r="32">
      <c r="B32" s="3" t="str">
        <f>IFERROR(__xludf.DUMMYFUNCTION("SPLIT(OldK1txt!A32,"";"",TRUE)"),"sit_on_bed_and_stand_up")</f>
        <v>sit_on_bed_and_stand_up</v>
      </c>
      <c r="C32" s="5">
        <v>8849.0</v>
      </c>
      <c r="D32" s="5">
        <v>9005.0</v>
      </c>
      <c r="E32" t="str">
        <f t="shared" si="1"/>
        <v>8849;9005</v>
      </c>
    </row>
    <row r="33">
      <c r="B33" s="3" t="str">
        <f>IFERROR(__xludf.DUMMYFUNCTION("SPLIT(OldK1txt!A33,"";"",TRUE)"),"lie_on_bed_and_sit_up")</f>
        <v>lie_on_bed_and_sit_up</v>
      </c>
      <c r="C33" s="5">
        <v>9006.0</v>
      </c>
      <c r="D33" s="5">
        <v>9222.0</v>
      </c>
      <c r="E33" t="str">
        <f t="shared" si="1"/>
        <v>9006;9222</v>
      </c>
    </row>
    <row r="34">
      <c r="B34" s="3" t="str">
        <f>IFERROR(__xludf.DUMMYFUNCTION("SPLIT(OldK1txt!A34,"";"",TRUE)"),"lie_on_bed_and_sit_up")</f>
        <v>lie_on_bed_and_sit_up</v>
      </c>
      <c r="C34" s="5">
        <v>9223.0</v>
      </c>
      <c r="D34" s="5">
        <v>9434.0</v>
      </c>
      <c r="E34" t="str">
        <f t="shared" si="1"/>
        <v>9223;9434</v>
      </c>
    </row>
    <row r="35">
      <c r="B35" s="3" t="str">
        <f>IFERROR(__xludf.DUMMYFUNCTION("SPLIT(OldK1txt!A35,"";"",TRUE)"),"lie_on_bed_and_fall_left")</f>
        <v>lie_on_bed_and_fall_left</v>
      </c>
      <c r="C35">
        <v>9495.0</v>
      </c>
      <c r="D35">
        <v>9780.0</v>
      </c>
      <c r="E35" t="str">
        <f t="shared" si="1"/>
        <v>9495;9780</v>
      </c>
    </row>
    <row r="36">
      <c r="B36" s="3" t="str">
        <f>IFERROR(__xludf.DUMMYFUNCTION("SPLIT(OldK1txt!A36,"";"",TRUE)"),"lie_on_bed_and_fall_left")</f>
        <v>lie_on_bed_and_fall_left</v>
      </c>
      <c r="C36">
        <v>9781.0</v>
      </c>
      <c r="D36">
        <v>10047.0</v>
      </c>
      <c r="E36" t="str">
        <f t="shared" si="1"/>
        <v>9781;10047</v>
      </c>
    </row>
    <row r="37">
      <c r="B37" s="3" t="str">
        <f>IFERROR(__xludf.DUMMYFUNCTION("SPLIT(OldK1txt!A37,"";"",TRUE)"),"lie_on_bed_and_fall_right")</f>
        <v>lie_on_bed_and_fall_right</v>
      </c>
      <c r="C37">
        <v>10069.0</v>
      </c>
      <c r="D37">
        <v>10398.0</v>
      </c>
      <c r="E37" t="str">
        <f t="shared" si="1"/>
        <v>10069;10398</v>
      </c>
    </row>
    <row r="38">
      <c r="B38" s="3" t="str">
        <f>IFERROR(__xludf.DUMMYFUNCTION("SPLIT(OldK1txt!A38,"";"",TRUE)"),"#VALUE!")</f>
        <v>#VALUE!</v>
      </c>
      <c r="E38" t="str">
        <f t="shared" si="1"/>
        <v>;</v>
      </c>
    </row>
    <row r="39">
      <c r="B39" s="3" t="str">
        <f>IFERROR(__xludf.DUMMYFUNCTION("SPLIT(OldK1txt!A39,"";"",TRUE)"),"#VALUE!")</f>
        <v>#VALUE!</v>
      </c>
      <c r="E39" t="str">
        <f t="shared" si="1"/>
        <v>;</v>
      </c>
    </row>
    <row r="40">
      <c r="B40" s="3" t="str">
        <f>IFERROR(__xludf.DUMMYFUNCTION("SPLIT(OldK1txt!A40,"";"",TRUE)"),"#VALUE!")</f>
        <v>#VALUE!</v>
      </c>
      <c r="E40" t="str">
        <f t="shared" si="1"/>
        <v>;</v>
      </c>
    </row>
    <row r="41">
      <c r="B41" s="3" t="str">
        <f>IFERROR(__xludf.DUMMYFUNCTION("SPLIT(OldK1txt!A41,"";"",TRUE)"),"#VALUE!")</f>
        <v>#VALUE!</v>
      </c>
      <c r="E41" t="str">
        <f t="shared" si="1"/>
        <v>;</v>
      </c>
    </row>
    <row r="42">
      <c r="B42" s="3" t="str">
        <f>IFERROR(__xludf.DUMMYFUNCTION("SPLIT(OldK1txt!A42,"";"",TRUE)"),"#VALUE!")</f>
        <v>#VALUE!</v>
      </c>
      <c r="E42" t="str">
        <f t="shared" si="1"/>
        <v>;</v>
      </c>
    </row>
    <row r="43">
      <c r="B43" s="3" t="str">
        <f>IFERROR(__xludf.DUMMYFUNCTION("SPLIT(OldK1txt!A43,"";"",TRUE)"),"#VALUE!")</f>
        <v>#VALUE!</v>
      </c>
      <c r="E43" t="str">
        <f t="shared" si="1"/>
        <v>;</v>
      </c>
    </row>
    <row r="44">
      <c r="B44" s="3" t="str">
        <f>IFERROR(__xludf.DUMMYFUNCTION("SPLIT(OldK1txt!A44,"";"",TRUE)"),"#VALUE!")</f>
        <v>#VALUE!</v>
      </c>
      <c r="E44" t="str">
        <f t="shared" si="1"/>
        <v>;</v>
      </c>
    </row>
    <row r="45">
      <c r="B45" s="3" t="str">
        <f>IFERROR(__xludf.DUMMYFUNCTION("SPLIT(OldK1txt!A45,"";"",TRUE)"),"#VALUE!")</f>
        <v>#VALUE!</v>
      </c>
      <c r="E45" t="str">
        <f t="shared" si="1"/>
        <v>;</v>
      </c>
    </row>
    <row r="46">
      <c r="B46" s="3" t="str">
        <f>IFERROR(__xludf.DUMMYFUNCTION("SPLIT(OldK1txt!A46,"";"",TRUE)"),"#VALUE!")</f>
        <v>#VALUE!</v>
      </c>
      <c r="E46" t="str">
        <f t="shared" si="1"/>
        <v>;</v>
      </c>
    </row>
    <row r="47">
      <c r="B47" s="3" t="str">
        <f>IFERROR(__xludf.DUMMYFUNCTION("SPLIT(OldK1txt!A47,"";"",TRUE)"),"#VALUE!")</f>
        <v>#VALUE!</v>
      </c>
      <c r="E47" t="str">
        <f t="shared" si="1"/>
        <v>;</v>
      </c>
    </row>
    <row r="48">
      <c r="B48" s="3" t="str">
        <f>IFERROR(__xludf.DUMMYFUNCTION("SPLIT(OldK1txt!A48,"";"",TRUE)"),"#VALUE!")</f>
        <v>#VALUE!</v>
      </c>
      <c r="E48" t="str">
        <f t="shared" si="1"/>
        <v>;</v>
      </c>
    </row>
    <row r="49">
      <c r="B49" s="3" t="str">
        <f>IFERROR(__xludf.DUMMYFUNCTION("SPLIT(OldK1txt!A49,"";"",TRUE)"),"#VALUE!")</f>
        <v>#VALUE!</v>
      </c>
      <c r="E49" t="str">
        <f t="shared" si="1"/>
        <v>;</v>
      </c>
    </row>
    <row r="50">
      <c r="B50" s="3" t="str">
        <f>IFERROR(__xludf.DUMMYFUNCTION("SPLIT(OldK1txt!A50,"";"",TRUE)"),"#VALUE!")</f>
        <v>#VALUE!</v>
      </c>
      <c r="E50" t="str">
        <f t="shared" si="1"/>
        <v>;</v>
      </c>
    </row>
    <row r="51">
      <c r="B51" s="3" t="str">
        <f>IFERROR(__xludf.DUMMYFUNCTION("SPLIT(OldK1txt!A51,"";"",TRUE)"),"#VALUE!")</f>
        <v>#VALUE!</v>
      </c>
      <c r="E51" t="str">
        <f t="shared" si="1"/>
        <v>;</v>
      </c>
    </row>
    <row r="52">
      <c r="B52" s="3" t="str">
        <f>IFERROR(__xludf.DUMMYFUNCTION("SPLIT(OldK1txt!A52,"";"",TRUE)"),"#VALUE!")</f>
        <v>#VALUE!</v>
      </c>
      <c r="E52" t="str">
        <f t="shared" si="1"/>
        <v>;</v>
      </c>
    </row>
    <row r="53">
      <c r="B53" s="3" t="str">
        <f>IFERROR(__xludf.DUMMYFUNCTION("SPLIT(OldK1txt!A53,"";"",TRUE)"),"#VALUE!")</f>
        <v>#VALUE!</v>
      </c>
      <c r="E53" t="str">
        <f t="shared" si="1"/>
        <v>;</v>
      </c>
    </row>
    <row r="54">
      <c r="B54" s="3" t="str">
        <f>IFERROR(__xludf.DUMMYFUNCTION("SPLIT(OldK1txt!A54,"";"",TRUE)"),"#VALUE!")</f>
        <v>#VALUE!</v>
      </c>
      <c r="E54" t="str">
        <f t="shared" si="1"/>
        <v>;</v>
      </c>
    </row>
    <row r="55">
      <c r="B55" s="3" t="str">
        <f>IFERROR(__xludf.DUMMYFUNCTION("SPLIT(OldK1txt!A55,"";"",TRUE)"),"#VALUE!")</f>
        <v>#VALUE!</v>
      </c>
      <c r="E55" t="str">
        <f t="shared" si="1"/>
        <v>;</v>
      </c>
    </row>
    <row r="56">
      <c r="B56" s="3" t="str">
        <f>IFERROR(__xludf.DUMMYFUNCTION("SPLIT(OldK1txt!A56,"";"",TRUE)"),"#VALUE!")</f>
        <v>#VALUE!</v>
      </c>
      <c r="E56" t="str">
        <f t="shared" si="1"/>
        <v>;</v>
      </c>
    </row>
    <row r="57">
      <c r="B57" s="3" t="str">
        <f>IFERROR(__xludf.DUMMYFUNCTION("SPLIT(OldK1txt!A57,"";"",TRUE)"),"#VALUE!")</f>
        <v>#VALUE!</v>
      </c>
      <c r="E57" t="str">
        <f t="shared" si="1"/>
        <v>;</v>
      </c>
    </row>
    <row r="58">
      <c r="B58" s="3" t="str">
        <f>IFERROR(__xludf.DUMMYFUNCTION("SPLIT(OldK1txt!A58,"";"",TRUE)"),"#VALUE!")</f>
        <v>#VALUE!</v>
      </c>
      <c r="E58" t="str">
        <f t="shared" si="1"/>
        <v>;</v>
      </c>
    </row>
    <row r="59">
      <c r="B59" s="3" t="str">
        <f>IFERROR(__xludf.DUMMYFUNCTION("SPLIT(OldK1txt!A59,"";"",TRUE)"),"#VALUE!")</f>
        <v>#VALUE!</v>
      </c>
      <c r="E59" t="str">
        <f t="shared" si="1"/>
        <v>;</v>
      </c>
    </row>
    <row r="60">
      <c r="B60" s="3" t="str">
        <f>IFERROR(__xludf.DUMMYFUNCTION("SPLIT(OldK1txt!A60,"";"",TRUE)"),"#VALUE!")</f>
        <v>#VALUE!</v>
      </c>
      <c r="E60" t="str">
        <f t="shared" si="1"/>
        <v>;</v>
      </c>
    </row>
    <row r="61">
      <c r="B61" s="3" t="str">
        <f>IFERROR(__xludf.DUMMYFUNCTION("SPLIT(OldK1txt!A61,"";"",TRUE)"),"#VALUE!")</f>
        <v>#VALUE!</v>
      </c>
      <c r="E61" t="str">
        <f t="shared" si="1"/>
        <v>;</v>
      </c>
    </row>
    <row r="62">
      <c r="B62" s="3" t="str">
        <f>IFERROR(__xludf.DUMMYFUNCTION("SPLIT(OldK1txt!A62,"";"",TRUE)"),"#VALUE!")</f>
        <v>#VALUE!</v>
      </c>
      <c r="E62" t="str">
        <f t="shared" si="1"/>
        <v>;</v>
      </c>
    </row>
    <row r="63">
      <c r="B63" s="3" t="str">
        <f>IFERROR(__xludf.DUMMYFUNCTION("SPLIT(OldK1txt!A63,"";"",TRUE)"),"#VALUE!")</f>
        <v>#VALUE!</v>
      </c>
      <c r="E63" t="str">
        <f t="shared" si="1"/>
        <v>;</v>
      </c>
    </row>
    <row r="64">
      <c r="B64" s="3" t="str">
        <f>IFERROR(__xludf.DUMMYFUNCTION("SPLIT(OldK1txt!A64,"";"",TRUE)"),"#VALUE!")</f>
        <v>#VALUE!</v>
      </c>
      <c r="E64" t="str">
        <f t="shared" si="1"/>
        <v>;</v>
      </c>
    </row>
    <row r="65">
      <c r="B65" s="3" t="str">
        <f>IFERROR(__xludf.DUMMYFUNCTION("SPLIT(OldK1txt!A65,"";"",TRUE)"),"#VALUE!")</f>
        <v>#VALUE!</v>
      </c>
      <c r="E65" t="str">
        <f t="shared" si="1"/>
        <v>;</v>
      </c>
    </row>
    <row r="66">
      <c r="B66" s="3" t="str">
        <f>IFERROR(__xludf.DUMMYFUNCTION("SPLIT(OldK1txt!A66,"";"",TRUE)"),"#VALUE!")</f>
        <v>#VALUE!</v>
      </c>
      <c r="E66" t="str">
        <f t="shared" si="1"/>
        <v>;</v>
      </c>
    </row>
    <row r="67">
      <c r="B67" s="3" t="str">
        <f>IFERROR(__xludf.DUMMYFUNCTION("SPLIT(OldK1txt!A67,"";"",TRUE)"),"#VALUE!")</f>
        <v>#VALUE!</v>
      </c>
      <c r="E67" t="str">
        <f t="shared" si="1"/>
        <v>;</v>
      </c>
    </row>
    <row r="68">
      <c r="B68" s="3" t="str">
        <f>IFERROR(__xludf.DUMMYFUNCTION("SPLIT(OldK1txt!A68,"";"",TRUE)"),"#VALUE!")</f>
        <v>#VALUE!</v>
      </c>
      <c r="E68" t="str">
        <f t="shared" si="1"/>
        <v>;</v>
      </c>
    </row>
    <row r="69">
      <c r="B69" s="3" t="str">
        <f>IFERROR(__xludf.DUMMYFUNCTION("SPLIT(OldK1txt!A69,"";"",TRUE)"),"#VALUE!")</f>
        <v>#VALUE!</v>
      </c>
      <c r="E69" t="str">
        <f t="shared" si="1"/>
        <v>;</v>
      </c>
    </row>
    <row r="70">
      <c r="B70" s="3" t="str">
        <f>IFERROR(__xludf.DUMMYFUNCTION("SPLIT(OldK1txt!A70,"";"",TRUE)"),"#VALUE!")</f>
        <v>#VALUE!</v>
      </c>
      <c r="E70" t="str">
        <f t="shared" si="1"/>
        <v>;</v>
      </c>
    </row>
    <row r="71">
      <c r="B71" s="3" t="str">
        <f>IFERROR(__xludf.DUMMYFUNCTION("SPLIT(OldK1txt!A71,"";"",TRUE)"),"#VALUE!")</f>
        <v>#VALUE!</v>
      </c>
      <c r="E71" t="str">
        <f t="shared" si="1"/>
        <v>;</v>
      </c>
    </row>
    <row r="72">
      <c r="B72" s="3" t="str">
        <f>IFERROR(__xludf.DUMMYFUNCTION("SPLIT(OldK1txt!A72,"";"",TRUE)"),"#VALUE!")</f>
        <v>#VALUE!</v>
      </c>
      <c r="E72" t="str">
        <f t="shared" si="1"/>
        <v>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92</v>
      </c>
    </row>
    <row r="3">
      <c r="A3" s="5" t="s">
        <v>93</v>
      </c>
    </row>
    <row r="4">
      <c r="A4" s="5" t="s">
        <v>94</v>
      </c>
    </row>
    <row r="5">
      <c r="A5" s="5" t="s">
        <v>95</v>
      </c>
    </row>
    <row r="6">
      <c r="A6" s="5" t="s">
        <v>96</v>
      </c>
    </row>
    <row r="7">
      <c r="A7" s="5" t="s">
        <v>97</v>
      </c>
    </row>
    <row r="8">
      <c r="A8" s="5" t="s">
        <v>98</v>
      </c>
    </row>
    <row r="9">
      <c r="A9" s="5" t="s">
        <v>99</v>
      </c>
    </row>
    <row r="10">
      <c r="A10" s="5" t="s">
        <v>100</v>
      </c>
    </row>
    <row r="11">
      <c r="A11" s="5" t="s">
        <v>101</v>
      </c>
    </row>
    <row r="12">
      <c r="A12" s="5" t="s">
        <v>102</v>
      </c>
    </row>
    <row r="13">
      <c r="A13" s="5" t="s">
        <v>103</v>
      </c>
    </row>
    <row r="14">
      <c r="A14" s="5" t="s">
        <v>104</v>
      </c>
    </row>
    <row r="15">
      <c r="A15" s="5" t="s">
        <v>105</v>
      </c>
    </row>
    <row r="16">
      <c r="A16" s="5" t="s">
        <v>106</v>
      </c>
    </row>
    <row r="17">
      <c r="A17" s="5" t="s">
        <v>107</v>
      </c>
    </row>
    <row r="18">
      <c r="A18" s="5" t="s">
        <v>108</v>
      </c>
    </row>
    <row r="19">
      <c r="A19" s="5" t="s">
        <v>109</v>
      </c>
    </row>
    <row r="20">
      <c r="A20" s="5" t="s">
        <v>110</v>
      </c>
    </row>
    <row r="21">
      <c r="A21" s="5" t="s">
        <v>111</v>
      </c>
    </row>
    <row r="22">
      <c r="A22" s="5" t="s">
        <v>112</v>
      </c>
    </row>
    <row r="23">
      <c r="A23" s="5" t="s">
        <v>113</v>
      </c>
    </row>
    <row r="24">
      <c r="A24" s="5" t="s">
        <v>114</v>
      </c>
    </row>
    <row r="25">
      <c r="A25" s="5" t="s">
        <v>115</v>
      </c>
    </row>
    <row r="26">
      <c r="A26" s="5" t="s">
        <v>116</v>
      </c>
    </row>
    <row r="27">
      <c r="A27" s="5" t="s">
        <v>117</v>
      </c>
    </row>
    <row r="28">
      <c r="A28" s="5" t="s">
        <v>118</v>
      </c>
    </row>
    <row r="29">
      <c r="A29" s="5" t="s">
        <v>119</v>
      </c>
    </row>
    <row r="30">
      <c r="A30" s="5" t="s">
        <v>120</v>
      </c>
    </row>
    <row r="31">
      <c r="A31" s="5" t="s">
        <v>121</v>
      </c>
    </row>
    <row r="32">
      <c r="A32" s="5" t="s">
        <v>122</v>
      </c>
    </row>
    <row r="33">
      <c r="A33" s="5" t="s">
        <v>123</v>
      </c>
    </row>
    <row r="34">
      <c r="A34" s="5" t="s">
        <v>124</v>
      </c>
    </row>
    <row r="35">
      <c r="A35" s="5" t="s">
        <v>125</v>
      </c>
    </row>
    <row r="36">
      <c r="A36" s="5" t="s">
        <v>126</v>
      </c>
    </row>
    <row r="37">
      <c r="A37" s="5" t="s">
        <v>127</v>
      </c>
    </row>
    <row r="38">
      <c r="A38" s="5"/>
    </row>
    <row r="39">
      <c r="A39" s="5"/>
    </row>
    <row r="40">
      <c r="A40" s="5"/>
    </row>
  </sheetData>
  <drawing r:id="rId1"/>
</worksheet>
</file>