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<sst xmlns="http://schemas.openxmlformats.org/spreadsheetml/2006/main" count="287" uniqueCount="139">
  <si>
    <t>ID</t>
  </si>
  <si>
    <t>Action</t>
  </si>
  <si>
    <t>K1</t>
  </si>
  <si>
    <t>K2</t>
  </si>
  <si>
    <t>K3</t>
  </si>
  <si>
    <t>K4</t>
  </si>
  <si>
    <t>K5</t>
  </si>
  <si>
    <t>walk</t>
  </si>
  <si>
    <t>596;976</t>
  </si>
  <si>
    <t>Concat</t>
  </si>
  <si>
    <t>K6</t>
  </si>
  <si>
    <t>K7</t>
  </si>
  <si>
    <t>596;665</t>
  </si>
  <si>
    <t>run_slowly</t>
  </si>
  <si>
    <t>977;1374</t>
  </si>
  <si>
    <t>static_jump</t>
  </si>
  <si>
    <t>1375;1788</t>
  </si>
  <si>
    <t>move_hand_and_leg</t>
  </si>
  <si>
    <t>1789;2192</t>
  </si>
  <si>
    <t>left_hand_pick_up</t>
  </si>
  <si>
    <t>2193;2273</t>
  </si>
  <si>
    <t>2274;2341</t>
  </si>
  <si>
    <t>2342;2422</t>
  </si>
  <si>
    <t>2423;2500</t>
  </si>
  <si>
    <t>2501;2563</t>
  </si>
  <si>
    <t>right_hand_pick_up</t>
  </si>
  <si>
    <t>2564;2624</t>
  </si>
  <si>
    <t>2625;2672</t>
  </si>
  <si>
    <t>2673;2749</t>
  </si>
  <si>
    <t>2750;2800</t>
  </si>
  <si>
    <t>2801;2878</t>
  </si>
  <si>
    <t>2879;2952</t>
  </si>
  <si>
    <t>stagger</t>
  </si>
  <si>
    <t>2953;3368</t>
  </si>
  <si>
    <t>front_fall</t>
  </si>
  <si>
    <t>3369;3603</t>
  </si>
  <si>
    <t>3651;3892</t>
  </si>
  <si>
    <t>back_fall</t>
  </si>
  <si>
    <t>3968;4193</t>
  </si>
  <si>
    <t>4251;4470</t>
  </si>
  <si>
    <t>left_fall</t>
  </si>
  <si>
    <t>4513;4808</t>
  </si>
  <si>
    <t>4844;5033</t>
  </si>
  <si>
    <t>right_fall</t>
  </si>
  <si>
    <t>5091;5360</t>
  </si>
  <si>
    <t>5408;5646</t>
  </si>
  <si>
    <t>crawl</t>
  </si>
  <si>
    <t>5885;5997</t>
  </si>
  <si>
    <t>sit_on_chair_then_stand_up</t>
  </si>
  <si>
    <t>6175;6309</t>
  </si>
  <si>
    <t>6310;6420</t>
  </si>
  <si>
    <t>move_chair</t>
  </si>
  <si>
    <t>6421;6842</t>
  </si>
  <si>
    <t>sit_on_chair_then_fall_left</t>
  </si>
  <si>
    <t>6843;7107</t>
  </si>
  <si>
    <t>sit_on_chair_then_fall_right</t>
  </si>
  <si>
    <t>7137;7411</t>
  </si>
  <si>
    <t>sit_on_bed_and_stand_up</t>
  </si>
  <si>
    <t>9261;9404</t>
  </si>
  <si>
    <t>9405;9521</t>
  </si>
  <si>
    <t>9522;9651</t>
  </si>
  <si>
    <t>lie_on_bed_and_sit_up</t>
  </si>
  <si>
    <t>9652;9857</t>
  </si>
  <si>
    <t>9858;10005</t>
  </si>
  <si>
    <t>lie_on_bed_and_fall_left</t>
  </si>
  <si>
    <t>10006;10344</t>
  </si>
  <si>
    <t>10378;10628</t>
  </si>
  <si>
    <t>lie_on_bed_and_fall_right</t>
  </si>
  <si>
    <t>10629;10956</t>
  </si>
  <si>
    <t>11011;11191</t>
  </si>
  <si>
    <t>596;631</t>
  </si>
  <si>
    <t>730;839</t>
  </si>
  <si>
    <t>780;839</t>
  </si>
  <si>
    <t>902;976</t>
  </si>
  <si>
    <t>914;9766</t>
  </si>
  <si>
    <t>977;1002</t>
  </si>
  <si>
    <t>1037;1106</t>
  </si>
  <si>
    <t>1048;1106</t>
  </si>
  <si>
    <t>1156;1211</t>
  </si>
  <si>
    <t>1181;1211</t>
  </si>
  <si>
    <t>1241;1299</t>
  </si>
  <si>
    <t>1241;1274</t>
  </si>
  <si>
    <t>2703;2749</t>
  </si>
  <si>
    <t>2891;2952</t>
  </si>
  <si>
    <t>3121;3213</t>
  </si>
  <si>
    <t>3137;3213</t>
  </si>
  <si>
    <t>3255;3337</t>
  </si>
  <si>
    <t>3287;3337</t>
  </si>
  <si>
    <t>3405;3603</t>
  </si>
  <si>
    <t>3696;3892</t>
  </si>
  <si>
    <t>3994;4193</t>
  </si>
  <si>
    <t>5187;5360</t>
  </si>
  <si>
    <t>5420;5485</t>
  </si>
  <si>
    <t>6175;6291</t>
  </si>
  <si>
    <t>6316;6420</t>
  </si>
  <si>
    <t>6421;6465</t>
  </si>
  <si>
    <t>6576;6744</t>
  </si>
  <si>
    <t>6671;6744</t>
  </si>
  <si>
    <t>7259;7411</t>
  </si>
  <si>
    <t>K1txt</t>
  </si>
  <si>
    <t>walk;596;976</t>
  </si>
  <si>
    <t>run_slowly;977;1374</t>
  </si>
  <si>
    <t>static_jump;1375;1788</t>
  </si>
  <si>
    <t>move_hand_and_leg;1789;2192</t>
  </si>
  <si>
    <t>left_hand_pick_up;2193;2273</t>
  </si>
  <si>
    <t>left_hand_pick_up;2274;2341</t>
  </si>
  <si>
    <t>left_hand_pick_up;2342;2422</t>
  </si>
  <si>
    <t>left_hand_pick_up;2423;2500</t>
  </si>
  <si>
    <t>left_hand_pick_up;2501;2563</t>
  </si>
  <si>
    <t>right_hand_pick_up;2564;2624</t>
  </si>
  <si>
    <t>right_hand_pick_up;2625;2672</t>
  </si>
  <si>
    <t>right_hand_pick_up;2673;2749</t>
  </si>
  <si>
    <t>right_hand_pick_up;2750;2800</t>
  </si>
  <si>
    <t>right_hand_pick_up;2801;2878</t>
  </si>
  <si>
    <t>right_hand_pick_up;2879;2952</t>
  </si>
  <si>
    <t>stagger;2953;3368</t>
  </si>
  <si>
    <t>front_fall;3369;3603</t>
  </si>
  <si>
    <t>front_fall;3651;3892</t>
  </si>
  <si>
    <t>back_fall;3968;4193</t>
  </si>
  <si>
    <t>back_fall;4251;4470</t>
  </si>
  <si>
    <t>left_fall;4513;4808</t>
  </si>
  <si>
    <t>left_fall;4844;5033</t>
  </si>
  <si>
    <t>right_fall;5091;5360</t>
  </si>
  <si>
    <t>right_fall;5408;5646</t>
  </si>
  <si>
    <t>right_fall;5690;5552</t>
  </si>
  <si>
    <t>crawl;5885;5997</t>
  </si>
  <si>
    <t>sit_on_chair_then_stand_up;6175;6309</t>
  </si>
  <si>
    <t>sit_on_chair_then_stand_up;6310;6420</t>
  </si>
  <si>
    <t>move_chair;6421;6842</t>
  </si>
  <si>
    <t>sit_on_chair_then_fall_left;6843;7107</t>
  </si>
  <si>
    <t>sit_on_chair_then_fall_right;7137;7411</t>
  </si>
  <si>
    <t>sit_on_bed_and_stand_up;9261;9404</t>
  </si>
  <si>
    <t>sit_on_bed_and_stand_up;9405;9521</t>
  </si>
  <si>
    <t>sit_on_bed_and_stand_up;9522;9651</t>
  </si>
  <si>
    <t>lie_on_bed_and_sit_up;9652;9857</t>
  </si>
  <si>
    <t>lie_on_bed_and_sit_up;9858;10005</t>
  </si>
  <si>
    <t>lie_on_bed_and_fall_left;10006;10344</t>
  </si>
  <si>
    <t>lie_on_bed_and_fall_left;10378;10628</t>
  </si>
  <si>
    <t>lie_on_bed_and_fall_right;10629;10956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</si>
</sst>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7</v>
      </c>
      <c r="C2" s="4" t="s">
        <v>8</v>
      </c>
      <c r="D2" s="5"/>
    </row>
    <row r="3">
      <c r="B3" s="3" t="s">
        <v>13</v>
      </c>
      <c r="C3" s="4" t="s">
        <v>14</v>
      </c>
      <c r="D3" s="5"/>
    </row>
    <row r="4">
      <c r="B4" s="3" t="s">
        <v>15</v>
      </c>
      <c r="C4" s="4" t="s">
        <v>16</v>
      </c>
      <c r="D4" s="5"/>
    </row>
    <row r="5">
      <c r="B5" s="3" t="s">
        <v>17</v>
      </c>
      <c r="C5" s="4" t="s">
        <v>18</v>
      </c>
      <c r="D5" s="5"/>
    </row>
    <row r="6">
      <c r="B6" s="3" t="s">
        <v>19</v>
      </c>
      <c r="C6" s="4" t="s">
        <v>20</v>
      </c>
      <c r="D6" s="5"/>
    </row>
    <row r="7">
      <c r="B7" s="3" t="s">
        <v>19</v>
      </c>
      <c r="C7" s="4" t="s">
        <v>21</v>
      </c>
      <c r="D7" s="5"/>
    </row>
    <row r="8">
      <c r="B8" s="3" t="s">
        <v>19</v>
      </c>
      <c r="C8" s="4" t="s">
        <v>22</v>
      </c>
      <c r="D8" s="5"/>
    </row>
    <row r="9">
      <c r="B9" s="3" t="s">
        <v>19</v>
      </c>
      <c r="C9" s="4" t="s">
        <v>23</v>
      </c>
      <c r="D9" s="5"/>
    </row>
    <row r="10">
      <c r="B10" s="3" t="s">
        <v>19</v>
      </c>
      <c r="C10" s="4" t="s">
        <v>24</v>
      </c>
      <c r="D10" s="5"/>
    </row>
    <row r="11">
      <c r="B11" s="3" t="s">
        <v>25</v>
      </c>
      <c r="C11" s="4" t="s">
        <v>26</v>
      </c>
      <c r="D11" s="5"/>
    </row>
    <row r="12">
      <c r="B12" s="3" t="s">
        <v>25</v>
      </c>
      <c r="C12" s="4" t="s">
        <v>27</v>
      </c>
      <c r="D12" s="5"/>
    </row>
    <row r="13">
      <c r="B13" s="3" t="s">
        <v>25</v>
      </c>
      <c r="C13" s="4" t="s">
        <v>28</v>
      </c>
      <c r="D13" s="5"/>
    </row>
    <row r="14">
      <c r="B14" s="3" t="s">
        <v>25</v>
      </c>
      <c r="C14" s="4" t="s">
        <v>29</v>
      </c>
      <c r="D14" s="5"/>
    </row>
    <row r="15">
      <c r="B15" s="3" t="s">
        <v>25</v>
      </c>
      <c r="C15" s="4" t="s">
        <v>30</v>
      </c>
      <c r="D15" s="5"/>
    </row>
    <row r="16">
      <c r="B16" s="3" t="s">
        <v>25</v>
      </c>
      <c r="C16" s="4" t="s">
        <v>31</v>
      </c>
      <c r="D16" s="5"/>
    </row>
    <row r="17">
      <c r="B17" s="3" t="s">
        <v>32</v>
      </c>
      <c r="C17" s="4" t="s">
        <v>33</v>
      </c>
      <c r="D17" s="5"/>
    </row>
    <row r="18">
      <c r="B18" s="3" t="s">
        <v>34</v>
      </c>
      <c r="C18" s="4" t="s">
        <v>35</v>
      </c>
      <c r="D18" s="5"/>
    </row>
    <row r="19">
      <c r="B19" s="3" t="s">
        <v>34</v>
      </c>
      <c r="C19" s="4" t="s">
        <v>36</v>
      </c>
      <c r="D19" s="5"/>
    </row>
    <row r="20">
      <c r="B20" s="3" t="s">
        <v>37</v>
      </c>
      <c r="C20" s="4" t="s">
        <v>38</v>
      </c>
      <c r="D20" s="5"/>
    </row>
    <row r="21">
      <c r="B21" s="3" t="s">
        <v>37</v>
      </c>
      <c r="C21" s="4" t="s">
        <v>39</v>
      </c>
      <c r="D21" s="5"/>
    </row>
    <row r="22">
      <c r="B22" s="3" t="s">
        <v>40</v>
      </c>
      <c r="C22" s="4" t="s">
        <v>41</v>
      </c>
      <c r="D22" s="5"/>
    </row>
    <row r="23">
      <c r="B23" s="3" t="s">
        <v>40</v>
      </c>
      <c r="C23" s="4" t="s">
        <v>42</v>
      </c>
      <c r="D23" s="5"/>
    </row>
    <row r="24">
      <c r="B24" s="3" t="s">
        <v>43</v>
      </c>
      <c r="C24" s="4" t="s">
        <v>44</v>
      </c>
      <c r="D24" s="5"/>
    </row>
    <row r="25">
      <c r="B25" s="3" t="s">
        <v>43</v>
      </c>
      <c r="C25" s="4" t="s">
        <v>45</v>
      </c>
      <c r="D25" s="5"/>
    </row>
    <row r="26">
      <c r="B26" s="3"/>
      <c r="C26" s="4"/>
      <c r="D26" s="5"/>
    </row>
    <row r="27">
      <c r="B27" s="3" t="s">
        <v>46</v>
      </c>
      <c r="C27" s="4" t="s">
        <v>47</v>
      </c>
      <c r="D27" s="5"/>
    </row>
    <row r="28">
      <c r="B28" s="3" t="s">
        <v>48</v>
      </c>
      <c r="C28" s="4" t="s">
        <v>49</v>
      </c>
      <c r="D28" s="5"/>
    </row>
    <row r="29">
      <c r="B29" s="3" t="s">
        <v>48</v>
      </c>
      <c r="C29" s="4" t="s">
        <v>50</v>
      </c>
      <c r="D29" s="5"/>
    </row>
    <row r="30">
      <c r="B30" s="3" t="s">
        <v>51</v>
      </c>
      <c r="C30" s="4" t="s">
        <v>52</v>
      </c>
      <c r="D30" s="5"/>
    </row>
    <row r="31">
      <c r="B31" s="3" t="s">
        <v>53</v>
      </c>
      <c r="C31" s="4" t="s">
        <v>54</v>
      </c>
      <c r="D31" s="5"/>
    </row>
    <row r="32">
      <c r="B32" s="3" t="s">
        <v>55</v>
      </c>
      <c r="C32" t="s">
        <v>56</v>
      </c>
      <c r="D32" s="5"/>
    </row>
    <row r="33">
      <c r="B33" s="3" t="s">
        <v>57</v>
      </c>
      <c r="C33" t="s">
        <v>58</v>
      </c>
      <c r="D33" s="5"/>
    </row>
    <row r="34">
      <c r="B34" s="3" t="s">
        <v>57</v>
      </c>
      <c r="C34" t="s">
        <v>59</v>
      </c>
      <c r="D34" s="5"/>
    </row>
    <row r="35">
      <c r="B35" s="6" t="s">
        <v>57</v>
      </c>
      <c r="C35" t="s">
        <v>60</v>
      </c>
    </row>
    <row r="36">
      <c r="B36" s="6" t="s">
        <v>61</v>
      </c>
      <c r="C36" t="s">
        <v>62</v>
      </c>
    </row>
    <row r="37">
      <c r="B37" s="6" t="s">
        <v>61</v>
      </c>
      <c r="C37" t="s">
        <v>63</v>
      </c>
    </row>
    <row r="38">
      <c r="B38" s="6" t="s">
        <v>64</v>
      </c>
      <c r="C38" t="s">
        <v>65</v>
      </c>
    </row>
    <row r="39">
      <c r="B39" s="6" t="s">
        <v>64</v>
      </c>
      <c r="C39" t="s">
        <v>66</v>
      </c>
    </row>
    <row r="40">
      <c r="B40" s="6" t="s">
        <v>67</v>
      </c>
      <c r="C40" t="s">
        <v>68</v>
      </c>
    </row>
    <row r="41">
      <c r="B41" s="6" t="s">
        <v>61</v>
      </c>
      <c r="C41" s="5" t="s">
        <v>69</v>
      </c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10</v>
      </c>
      <c r="D1" s="1" t="s">
        <v>11</v>
      </c>
      <c r="E1" s="2"/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7</v>
      </c>
      <c r="C2" s="5" t="s">
        <v>12</v>
      </c>
      <c r="D2" s="3" t="s">
        <v>70</v>
      </c>
      <c r="F2" s="4" t="s">
        <v>8</v>
      </c>
    </row>
    <row r="3">
      <c r="B3" s="3"/>
      <c r="C3" s="5"/>
      <c r="D3" s="3"/>
      <c r="F3" s="4"/>
    </row>
    <row r="4">
      <c r="B4" s="3"/>
      <c r="C4" s="5" t="s">
        <v>71</v>
      </c>
      <c r="D4" s="3" t="s">
        <v>72</v>
      </c>
      <c r="F4" s="4"/>
    </row>
    <row r="5">
      <c r="B5" s="3"/>
      <c r="C5" s="5"/>
      <c r="D5" s="3"/>
      <c r="F5" s="4"/>
    </row>
    <row r="6">
      <c r="B6" s="3"/>
      <c r="C6" s="5" t="s">
        <v>73</v>
      </c>
      <c r="D6" s="3" t="s">
        <v>74</v>
      </c>
      <c r="F6" s="4"/>
    </row>
    <row r="7">
      <c r="B7" s="3" t="s">
        <v>13</v>
      </c>
      <c r="C7" s="5" t="s">
        <v>75</v>
      </c>
      <c r="D7" s="3" t="s">
        <v>75</v>
      </c>
      <c r="F7" s="4" t="s">
        <v>14</v>
      </c>
    </row>
    <row r="8">
      <c r="B8" s="3"/>
      <c r="C8" s="5"/>
      <c r="D8" s="7"/>
      <c r="F8" s="4"/>
    </row>
    <row r="9">
      <c r="B9" s="3"/>
      <c r="C9" s="5" t="s">
        <v>76</v>
      </c>
      <c r="D9" s="3" t="s">
        <v>77</v>
      </c>
      <c r="F9" s="4"/>
    </row>
    <row r="10">
      <c r="B10" s="3"/>
      <c r="C10" s="5"/>
      <c r="D10" s="7"/>
      <c r="F10" s="4"/>
    </row>
    <row r="11">
      <c r="B11" s="3"/>
      <c r="C11" s="5" t="s">
        <v>78</v>
      </c>
      <c r="D11" s="3" t="s">
        <v>79</v>
      </c>
      <c r="F11" s="4"/>
    </row>
    <row r="12">
      <c r="B12" s="3"/>
      <c r="C12" s="5"/>
      <c r="D12" s="7"/>
      <c r="F12" s="4"/>
    </row>
    <row r="13">
      <c r="B13" s="3"/>
      <c r="C13" s="5" t="s">
        <v>80</v>
      </c>
      <c r="D13" s="3" t="s">
        <v>81</v>
      </c>
      <c r="F13" s="4"/>
    </row>
    <row r="14">
      <c r="B14" s="3"/>
      <c r="C14" s="5"/>
      <c r="D14" s="3"/>
      <c r="F14" s="4"/>
    </row>
    <row r="15">
      <c r="B15" s="3" t="s">
        <v>15</v>
      </c>
      <c r="C15" s="5" t="s">
        <v>16</v>
      </c>
      <c r="D15" s="7"/>
      <c r="F15" s="4" t="s">
        <v>16</v>
      </c>
    </row>
    <row r="16">
      <c r="B16" s="3" t="s">
        <v>17</v>
      </c>
      <c r="C16" s="5" t="s">
        <v>18</v>
      </c>
      <c r="D16" s="7"/>
      <c r="F16" s="4" t="s">
        <v>18</v>
      </c>
    </row>
    <row r="17">
      <c r="B17" s="3" t="s">
        <v>19</v>
      </c>
      <c r="C17" s="4" t="s">
        <v>20</v>
      </c>
      <c r="D17" s="7"/>
      <c r="F17" s="4" t="s">
        <v>20</v>
      </c>
    </row>
    <row r="18">
      <c r="B18" s="3" t="s">
        <v>19</v>
      </c>
      <c r="C18" s="4" t="s">
        <v>21</v>
      </c>
      <c r="D18" s="7"/>
      <c r="F18" s="4" t="s">
        <v>21</v>
      </c>
    </row>
    <row r="19">
      <c r="B19" s="3" t="s">
        <v>19</v>
      </c>
      <c r="D19" s="7"/>
      <c r="F19" s="4" t="s">
        <v>22</v>
      </c>
    </row>
    <row r="20">
      <c r="B20" s="3" t="s">
        <v>19</v>
      </c>
      <c r="C20" s="4" t="s">
        <v>23</v>
      </c>
      <c r="D20" s="7"/>
      <c r="F20" s="4" t="s">
        <v>23</v>
      </c>
    </row>
    <row r="21">
      <c r="B21" s="3" t="s">
        <v>19</v>
      </c>
      <c r="D21" s="7"/>
      <c r="F21" s="4" t="s">
        <v>24</v>
      </c>
    </row>
    <row r="22">
      <c r="B22" s="3" t="s">
        <v>25</v>
      </c>
      <c r="D22" s="7"/>
      <c r="F22" s="4" t="s">
        <v>26</v>
      </c>
    </row>
    <row r="23">
      <c r="B23" s="3" t="s">
        <v>25</v>
      </c>
      <c r="F23" s="4" t="s">
        <v>27</v>
      </c>
    </row>
    <row r="24">
      <c r="B24" s="3" t="s">
        <v>25</v>
      </c>
      <c r="C24" s="5" t="s">
        <v>82</v>
      </c>
      <c r="D24" s="5" t="s">
        <v>82</v>
      </c>
      <c r="F24" s="4" t="s">
        <v>28</v>
      </c>
    </row>
    <row r="25">
      <c r="B25" s="3" t="s">
        <v>25</v>
      </c>
      <c r="C25" s="4" t="s">
        <v>29</v>
      </c>
      <c r="D25" s="7"/>
      <c r="F25" s="4" t="s">
        <v>29</v>
      </c>
    </row>
    <row r="26">
      <c r="B26" s="3" t="s">
        <v>25</v>
      </c>
      <c r="D26" s="7"/>
      <c r="F26" s="4" t="s">
        <v>30</v>
      </c>
    </row>
    <row r="27">
      <c r="B27" s="3" t="s">
        <v>25</v>
      </c>
      <c r="C27" s="5" t="s">
        <v>83</v>
      </c>
      <c r="D27" s="5" t="s">
        <v>83</v>
      </c>
      <c r="F27" s="4" t="s">
        <v>31</v>
      </c>
    </row>
    <row r="28">
      <c r="B28" s="3" t="s">
        <v>32</v>
      </c>
      <c r="C28" s="5" t="s">
        <v>84</v>
      </c>
      <c r="D28" s="3" t="s">
        <v>85</v>
      </c>
      <c r="F28" s="4" t="s">
        <v>33</v>
      </c>
    </row>
    <row r="29">
      <c r="B29" s="3"/>
      <c r="C29" s="5"/>
      <c r="D29" s="3"/>
      <c r="F29" s="4"/>
    </row>
    <row r="30">
      <c r="B30" s="3"/>
      <c r="C30" s="5" t="s">
        <v>86</v>
      </c>
      <c r="D30" s="3" t="s">
        <v>87</v>
      </c>
      <c r="F30" s="4"/>
    </row>
    <row r="31">
      <c r="B31" s="3"/>
      <c r="C31" s="5"/>
      <c r="D31" s="3"/>
      <c r="F31" s="4"/>
    </row>
    <row r="32">
      <c r="B32" s="3" t="s">
        <v>34</v>
      </c>
      <c r="C32" s="5" t="s">
        <v>88</v>
      </c>
      <c r="D32" s="3" t="s">
        <v>88</v>
      </c>
      <c r="F32" s="4" t="s">
        <v>35</v>
      </c>
    </row>
    <row r="33">
      <c r="B33" s="3"/>
      <c r="D33" s="7"/>
      <c r="F33" s="4"/>
    </row>
    <row r="34">
      <c r="B34" s="3" t="s">
        <v>34</v>
      </c>
      <c r="C34" s="5" t="s">
        <v>89</v>
      </c>
      <c r="D34" s="3" t="s">
        <v>89</v>
      </c>
      <c r="F34" s="4" t="s">
        <v>36</v>
      </c>
    </row>
    <row r="35">
      <c r="B35" s="3" t="s">
        <v>37</v>
      </c>
      <c r="C35" s="5" t="s">
        <v>90</v>
      </c>
      <c r="D35" s="3" t="s">
        <v>90</v>
      </c>
      <c r="F35" s="4" t="s">
        <v>38</v>
      </c>
    </row>
    <row r="36">
      <c r="B36" s="3" t="s">
        <v>37</v>
      </c>
      <c r="C36" s="5" t="s">
        <v>39</v>
      </c>
      <c r="D36" s="3" t="s">
        <v>39</v>
      </c>
      <c r="F36" s="4" t="s">
        <v>39</v>
      </c>
    </row>
    <row r="37">
      <c r="B37" s="3" t="s">
        <v>40</v>
      </c>
      <c r="C37" s="4" t="s">
        <v>41</v>
      </c>
      <c r="D37" s="4" t="s">
        <v>41</v>
      </c>
      <c r="F37" s="4" t="s">
        <v>41</v>
      </c>
    </row>
    <row r="38">
      <c r="B38" s="3" t="s">
        <v>40</v>
      </c>
      <c r="C38" s="4" t="s">
        <v>42</v>
      </c>
      <c r="D38" s="4" t="s">
        <v>42</v>
      </c>
      <c r="F38" s="4" t="s">
        <v>42</v>
      </c>
    </row>
    <row r="39">
      <c r="B39" s="3" t="s">
        <v>43</v>
      </c>
      <c r="C39" s="5" t="s">
        <v>91</v>
      </c>
      <c r="D39" s="3" t="s">
        <v>91</v>
      </c>
      <c r="F39" s="4" t="s">
        <v>44</v>
      </c>
    </row>
    <row r="40">
      <c r="B40" s="3" t="s">
        <v>43</v>
      </c>
      <c r="C40" s="5" t="s">
        <v>92</v>
      </c>
      <c r="F40" s="4" t="s">
        <v>45</v>
      </c>
    </row>
    <row r="41">
      <c r="B41" s="3"/>
      <c r="D41" s="7"/>
      <c r="F41" s="4"/>
    </row>
    <row r="42">
      <c r="B42" s="3" t="s">
        <v>46</v>
      </c>
      <c r="C42" s="5" t="s">
        <v>47</v>
      </c>
      <c r="D42" s="5" t="s">
        <v>47</v>
      </c>
      <c r="F42" s="4" t="s">
        <v>47</v>
      </c>
    </row>
    <row r="43">
      <c r="B43" s="3" t="s">
        <v>48</v>
      </c>
      <c r="C43" s="5" t="s">
        <v>93</v>
      </c>
      <c r="D43" s="5" t="s">
        <v>93</v>
      </c>
      <c r="F43" s="4" t="s">
        <v>49</v>
      </c>
    </row>
    <row r="44">
      <c r="B44" s="3" t="s">
        <v>48</v>
      </c>
      <c r="C44" s="5" t="s">
        <v>94</v>
      </c>
      <c r="D44" s="3" t="s">
        <v>94</v>
      </c>
      <c r="F44" s="4" t="s">
        <v>50</v>
      </c>
    </row>
    <row r="45">
      <c r="B45" s="3" t="s">
        <v>51</v>
      </c>
      <c r="C45" s="5" t="s">
        <v>95</v>
      </c>
      <c r="D45" s="5" t="s">
        <v>95</v>
      </c>
      <c r="F45" s="4" t="s">
        <v>52</v>
      </c>
    </row>
    <row r="46">
      <c r="B46" s="3"/>
      <c r="C46" s="5"/>
      <c r="D46" s="5"/>
      <c r="F46" s="4"/>
    </row>
    <row r="47">
      <c r="B47" s="3"/>
      <c r="C47" s="5" t="s">
        <v>96</v>
      </c>
      <c r="D47" s="5" t="s">
        <v>97</v>
      </c>
      <c r="F47" s="4"/>
    </row>
    <row r="48">
      <c r="B48" s="3"/>
      <c r="C48" s="5"/>
      <c r="D48" s="5"/>
      <c r="F48" s="4"/>
    </row>
    <row r="49">
      <c r="B49" s="3" t="s">
        <v>53</v>
      </c>
      <c r="C49" s="4" t="s">
        <v>54</v>
      </c>
      <c r="D49" s="4" t="s">
        <v>54</v>
      </c>
      <c r="F49" s="4" t="s">
        <v>54</v>
      </c>
    </row>
    <row r="50">
      <c r="B50" s="3" t="s">
        <v>55</v>
      </c>
      <c r="C50" s="5" t="s">
        <v>98</v>
      </c>
      <c r="D50" s="3" t="s">
        <v>98</v>
      </c>
      <c r="F50" t="s">
        <v>56</v>
      </c>
    </row>
    <row r="51">
      <c r="B51" s="3" t="s">
        <v>57</v>
      </c>
      <c r="C51" t="s">
        <v>58</v>
      </c>
      <c r="D51" t="s">
        <v>58</v>
      </c>
      <c r="F51" t="s">
        <v>58</v>
      </c>
    </row>
    <row r="52">
      <c r="B52" s="3" t="s">
        <v>57</v>
      </c>
      <c r="C52" t="s">
        <v>59</v>
      </c>
      <c r="D52" t="s">
        <v>59</v>
      </c>
      <c r="F52" t="s">
        <v>59</v>
      </c>
    </row>
    <row r="53">
      <c r="B53" s="6" t="s">
        <v>57</v>
      </c>
      <c r="C53" t="s">
        <v>60</v>
      </c>
      <c r="D53" t="s">
        <v>60</v>
      </c>
      <c r="F53" t="s">
        <v>60</v>
      </c>
    </row>
    <row r="54">
      <c r="B54" s="6" t="s">
        <v>61</v>
      </c>
      <c r="C54" t="s">
        <v>62</v>
      </c>
      <c r="D54" t="s">
        <v>62</v>
      </c>
      <c r="F54" t="s">
        <v>62</v>
      </c>
    </row>
    <row r="55">
      <c r="B55" s="6" t="s">
        <v>61</v>
      </c>
      <c r="C55" t="s">
        <v>63</v>
      </c>
      <c r="D55" t="s">
        <v>63</v>
      </c>
      <c r="F55" t="s">
        <v>63</v>
      </c>
    </row>
    <row r="56">
      <c r="B56" s="6" t="s">
        <v>64</v>
      </c>
      <c r="C56" t="s">
        <v>65</v>
      </c>
      <c r="D56" t="s">
        <v>65</v>
      </c>
      <c r="F56" t="s">
        <v>65</v>
      </c>
    </row>
    <row r="57">
      <c r="B57" s="6" t="s">
        <v>64</v>
      </c>
      <c r="C57" t="s">
        <v>66</v>
      </c>
      <c r="D57" t="s">
        <v>66</v>
      </c>
      <c r="F57" t="s">
        <v>66</v>
      </c>
    </row>
    <row r="58">
      <c r="B58" s="6" t="s">
        <v>67</v>
      </c>
      <c r="C58" t="s">
        <v>68</v>
      </c>
      <c r="D58" t="s">
        <v>68</v>
      </c>
      <c r="F58" t="s">
        <v>68</v>
      </c>
    </row>
    <row r="59">
      <c r="B59" s="6" t="s">
        <v>61</v>
      </c>
      <c r="C59" s="5" t="s">
        <v>69</v>
      </c>
      <c r="D59" s="5" t="s">
        <v>69</v>
      </c>
      <c r="F59" s="5" t="s">
        <v>69</v>
      </c>
    </row>
    <row r="60">
      <c r="B60" s="7"/>
    </row>
    <row r="61">
      <c r="B61" s="7"/>
      <c r="C61" s="5"/>
      <c r="D61" s="8"/>
    </row>
    <row r="62">
      <c r="B62" s="7"/>
    </row>
    <row r="63">
      <c r="B63" s="7"/>
      <c r="C63" s="5"/>
      <c r="D63" s="8"/>
    </row>
    <row r="64">
      <c r="B64" s="7"/>
    </row>
    <row r="65">
      <c r="B65" s="7"/>
      <c r="C65" s="5"/>
      <c r="D65" s="5"/>
    </row>
    <row r="66">
      <c r="B66" s="7"/>
    </row>
    <row r="67">
      <c r="B67" s="7"/>
      <c r="C67" s="5"/>
      <c r="D67" s="5"/>
    </row>
    <row r="68">
      <c r="B68" s="7"/>
      <c r="C68" s="5"/>
      <c r="D68" s="5"/>
    </row>
    <row r="69">
      <c r="B69" s="7"/>
      <c r="C69" s="5"/>
      <c r="D69" s="5"/>
    </row>
    <row r="70">
      <c r="B70" s="7"/>
      <c r="C70" s="5"/>
      <c r="D70" s="5"/>
    </row>
    <row r="71">
      <c r="B71" s="7"/>
      <c r="C71" s="5"/>
      <c r="D71" s="5"/>
    </row>
    <row r="72">
      <c r="B72" s="7"/>
      <c r="C72" s="5"/>
      <c r="D72" s="5"/>
    </row>
    <row r="73">
      <c r="B73" s="7"/>
      <c r="C73" s="5"/>
      <c r="D73" s="5"/>
    </row>
    <row r="74">
      <c r="B74" s="7"/>
      <c r="C74" s="5"/>
      <c r="D74" s="5"/>
    </row>
    <row r="75">
      <c r="B75" s="7"/>
      <c r="C75" s="5"/>
      <c r="D75" s="5"/>
    </row>
    <row r="76">
      <c r="B76" s="7"/>
      <c r="C76" s="5"/>
      <c r="D76" s="5"/>
    </row>
    <row r="77">
      <c r="B77" s="7"/>
      <c r="C77" s="5"/>
      <c r="D77" s="5"/>
    </row>
    <row r="78">
      <c r="B78" s="7"/>
      <c r="C78" s="5"/>
      <c r="D78" s="5"/>
    </row>
    <row r="79">
      <c r="B79" s="7"/>
      <c r="C79" s="5"/>
      <c r="D79" s="5"/>
    </row>
    <row r="80">
      <c r="B80" s="7"/>
      <c r="C80" s="5"/>
      <c r="D80" s="5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E1" s="1" t="s">
        <v>9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IFERROR(__xludf.DUMMYFUNCTION("SPLIT(OldK1txt!A2,"";"",TRUE)"),"walk")</f>
        <v>walk</v>
      </c>
      <c r="C2" s="5">
        <v>596.0</v>
      </c>
      <c r="D2" s="5">
        <v>976.0</v>
      </c>
      <c r="E2" t="str">
        <f t="shared" ref="E2:E72" si="1">CONCATENATE(C2,";",D2)</f>
        <v>596;976</v>
      </c>
    </row>
    <row r="3">
      <c r="B3" s="3" t="str">
        <f>IFERROR(__xludf.DUMMYFUNCTION("SPLIT(OldK1txt!A3,"";"",TRUE)"),"run_slowly")</f>
        <v>run_slowly</v>
      </c>
      <c r="C3" s="5">
        <v>977.0</v>
      </c>
      <c r="D3" s="5">
        <v>1374.0</v>
      </c>
      <c r="E3" t="str">
        <f t="shared" si="1"/>
        <v>977;1374</v>
      </c>
    </row>
    <row r="4">
      <c r="B4" s="3" t="str">
        <f>IFERROR(__xludf.DUMMYFUNCTION("SPLIT(OldK1txt!A4,"";"",TRUE)"),"static_jump")</f>
        <v>static_jump</v>
      </c>
      <c r="C4" s="5">
        <v>1375.0</v>
      </c>
      <c r="D4" s="5">
        <v>1788.0</v>
      </c>
      <c r="E4" t="str">
        <f t="shared" si="1"/>
        <v>1375;1788</v>
      </c>
    </row>
    <row r="5">
      <c r="B5" s="3" t="str">
        <f>IFERROR(__xludf.DUMMYFUNCTION("SPLIT(OldK1txt!A5,"";"",TRUE)"),"move_hand_and_leg")</f>
        <v>move_hand_and_leg</v>
      </c>
      <c r="C5" s="5">
        <v>1789.0</v>
      </c>
      <c r="D5" s="5">
        <v>2192.0</v>
      </c>
      <c r="E5" t="str">
        <f t="shared" si="1"/>
        <v>1789;2192</v>
      </c>
    </row>
    <row r="6">
      <c r="B6" s="3" t="str">
        <f>IFERROR(__xludf.DUMMYFUNCTION("SPLIT(OldK1txt!A6,"";"",TRUE)"),"left_hand_pick_up")</f>
        <v>left_hand_pick_up</v>
      </c>
      <c r="C6" s="5">
        <v>2193.0</v>
      </c>
      <c r="D6" s="5">
        <v>2273.0</v>
      </c>
      <c r="E6" t="str">
        <f t="shared" si="1"/>
        <v>2193;2273</v>
      </c>
    </row>
    <row r="7">
      <c r="B7" s="3" t="str">
        <f>IFERROR(__xludf.DUMMYFUNCTION("SPLIT(OldK1txt!A7,"";"",TRUE)"),"left_hand_pick_up")</f>
        <v>left_hand_pick_up</v>
      </c>
      <c r="C7" s="5">
        <v>2274.0</v>
      </c>
      <c r="D7" s="5">
        <v>2341.0</v>
      </c>
      <c r="E7" t="str">
        <f t="shared" si="1"/>
        <v>2274;2341</v>
      </c>
    </row>
    <row r="8">
      <c r="B8" s="3" t="str">
        <f>IFERROR(__xludf.DUMMYFUNCTION("SPLIT(OldK1txt!A8,"";"",TRUE)"),"left_hand_pick_up")</f>
        <v>left_hand_pick_up</v>
      </c>
      <c r="C8" s="5">
        <v>2342.0</v>
      </c>
      <c r="D8" s="5">
        <v>2422.0</v>
      </c>
      <c r="E8" t="str">
        <f t="shared" si="1"/>
        <v>2342;2422</v>
      </c>
    </row>
    <row r="9">
      <c r="B9" s="3" t="str">
        <f>IFERROR(__xludf.DUMMYFUNCTION("SPLIT(OldK1txt!A9,"";"",TRUE)"),"left_hand_pick_up")</f>
        <v>left_hand_pick_up</v>
      </c>
      <c r="C9" s="5">
        <v>2423.0</v>
      </c>
      <c r="D9" s="5">
        <v>2500.0</v>
      </c>
      <c r="E9" t="str">
        <f t="shared" si="1"/>
        <v>2423;2500</v>
      </c>
    </row>
    <row r="10">
      <c r="B10" s="3" t="str">
        <f>IFERROR(__xludf.DUMMYFUNCTION("SPLIT(OldK1txt!A10,"";"",TRUE)"),"left_hand_pick_up")</f>
        <v>left_hand_pick_up</v>
      </c>
      <c r="C10" s="5">
        <v>2501.0</v>
      </c>
      <c r="D10" s="5">
        <v>2563.0</v>
      </c>
      <c r="E10" t="str">
        <f t="shared" si="1"/>
        <v>2501;2563</v>
      </c>
    </row>
    <row r="11">
      <c r="B11" s="3" t="str">
        <f>IFERROR(__xludf.DUMMYFUNCTION("SPLIT(OldK1txt!A11,"";"",TRUE)"),"right_hand_pick_up")</f>
        <v>right_hand_pick_up</v>
      </c>
      <c r="C11" s="5">
        <v>2564.0</v>
      </c>
      <c r="D11" s="5">
        <v>2624.0</v>
      </c>
      <c r="E11" t="str">
        <f t="shared" si="1"/>
        <v>2564;2624</v>
      </c>
    </row>
    <row r="12">
      <c r="B12" s="3" t="str">
        <f>IFERROR(__xludf.DUMMYFUNCTION("SPLIT(OldK1txt!A12,"";"",TRUE)"),"right_hand_pick_up")</f>
        <v>right_hand_pick_up</v>
      </c>
      <c r="C12" s="5">
        <v>2625.0</v>
      </c>
      <c r="D12" s="5">
        <v>2672.0</v>
      </c>
      <c r="E12" t="str">
        <f t="shared" si="1"/>
        <v>2625;2672</v>
      </c>
    </row>
    <row r="13">
      <c r="B13" s="3" t="str">
        <f>IFERROR(__xludf.DUMMYFUNCTION("SPLIT(OldK1txt!A13,"";"",TRUE)"),"right_hand_pick_up")</f>
        <v>right_hand_pick_up</v>
      </c>
      <c r="C13" s="5">
        <v>2673.0</v>
      </c>
      <c r="D13" s="5">
        <v>2749.0</v>
      </c>
      <c r="E13" t="str">
        <f t="shared" si="1"/>
        <v>2673;2749</v>
      </c>
    </row>
    <row r="14">
      <c r="B14" s="3" t="str">
        <f>IFERROR(__xludf.DUMMYFUNCTION("SPLIT(OldK1txt!A14,"";"",TRUE)"),"right_hand_pick_up")</f>
        <v>right_hand_pick_up</v>
      </c>
      <c r="C14" s="5">
        <v>2750.0</v>
      </c>
      <c r="D14" s="5">
        <v>2800.0</v>
      </c>
      <c r="E14" t="str">
        <f t="shared" si="1"/>
        <v>2750;2800</v>
      </c>
    </row>
    <row r="15">
      <c r="B15" s="3" t="str">
        <f>IFERROR(__xludf.DUMMYFUNCTION("SPLIT(OldK1txt!A15,"";"",TRUE)"),"right_hand_pick_up")</f>
        <v>right_hand_pick_up</v>
      </c>
      <c r="C15" s="5">
        <v>2801.0</v>
      </c>
      <c r="D15" s="5">
        <v>2878.0</v>
      </c>
      <c r="E15" t="str">
        <f t="shared" si="1"/>
        <v>2801;2878</v>
      </c>
    </row>
    <row r="16">
      <c r="B16" s="3" t="str">
        <f>IFERROR(__xludf.DUMMYFUNCTION("SPLIT(OldK1txt!A16,"";"",TRUE)"),"right_hand_pick_up")</f>
        <v>right_hand_pick_up</v>
      </c>
      <c r="C16" s="5">
        <v>2879.0</v>
      </c>
      <c r="D16" s="5">
        <v>2952.0</v>
      </c>
      <c r="E16" t="str">
        <f t="shared" si="1"/>
        <v>2879;2952</v>
      </c>
    </row>
    <row r="17">
      <c r="B17" s="3" t="str">
        <f>IFERROR(__xludf.DUMMYFUNCTION("SPLIT(OldK1txt!A17,"";"",TRUE)"),"stagger")</f>
        <v>stagger</v>
      </c>
      <c r="C17" s="5">
        <v>2953.0</v>
      </c>
      <c r="D17" s="5">
        <v>3368.0</v>
      </c>
      <c r="E17" t="str">
        <f t="shared" si="1"/>
        <v>2953;3368</v>
      </c>
    </row>
    <row r="18">
      <c r="B18" s="3" t="str">
        <f>IFERROR(__xludf.DUMMYFUNCTION("SPLIT(OldK1txt!A18,"";"",TRUE)"),"front_fall")</f>
        <v>front_fall</v>
      </c>
      <c r="C18" s="5">
        <v>3369.0</v>
      </c>
      <c r="D18" s="5">
        <v>3603.0</v>
      </c>
      <c r="E18" t="str">
        <f t="shared" si="1"/>
        <v>3369;3603</v>
      </c>
    </row>
    <row r="19">
      <c r="B19" s="3" t="str">
        <f>IFERROR(__xludf.DUMMYFUNCTION("SPLIT(OldK1txt!A19,"";"",TRUE)"),"front_fall")</f>
        <v>front_fall</v>
      </c>
      <c r="C19" s="5">
        <v>3651.0</v>
      </c>
      <c r="D19" s="5">
        <v>3892.0</v>
      </c>
      <c r="E19" t="str">
        <f t="shared" si="1"/>
        <v>3651;3892</v>
      </c>
    </row>
    <row r="20">
      <c r="B20" s="3" t="str">
        <f>IFERROR(__xludf.DUMMYFUNCTION("SPLIT(OldK1txt!A20,"";"",TRUE)"),"back_fall")</f>
        <v>back_fall</v>
      </c>
      <c r="C20" s="5">
        <v>3968.0</v>
      </c>
      <c r="D20" s="5">
        <v>4193.0</v>
      </c>
      <c r="E20" t="str">
        <f t="shared" si="1"/>
        <v>3968;4193</v>
      </c>
    </row>
    <row r="21">
      <c r="B21" s="3" t="str">
        <f>IFERROR(__xludf.DUMMYFUNCTION("SPLIT(OldK1txt!A21,"";"",TRUE)"),"back_fall")</f>
        <v>back_fall</v>
      </c>
      <c r="C21" s="5">
        <v>4251.0</v>
      </c>
      <c r="D21" s="5">
        <v>4470.0</v>
      </c>
      <c r="E21" t="str">
        <f t="shared" si="1"/>
        <v>4251;4470</v>
      </c>
    </row>
    <row r="22">
      <c r="B22" s="3" t="str">
        <f>IFERROR(__xludf.DUMMYFUNCTION("SPLIT(OldK1txt!A22,"";"",TRUE)"),"left_fall")</f>
        <v>left_fall</v>
      </c>
      <c r="C22" s="5">
        <v>4513.0</v>
      </c>
      <c r="D22" s="5">
        <v>4808.0</v>
      </c>
      <c r="E22" t="str">
        <f t="shared" si="1"/>
        <v>4513;4808</v>
      </c>
    </row>
    <row r="23">
      <c r="B23" s="3" t="str">
        <f>IFERROR(__xludf.DUMMYFUNCTION("SPLIT(OldK1txt!A23,"";"",TRUE)"),"left_fall")</f>
        <v>left_fall</v>
      </c>
      <c r="C23" s="5">
        <v>4844.0</v>
      </c>
      <c r="D23" s="5">
        <v>5033.0</v>
      </c>
      <c r="E23" t="str">
        <f t="shared" si="1"/>
        <v>4844;5033</v>
      </c>
    </row>
    <row r="24">
      <c r="B24" s="3" t="str">
        <f>IFERROR(__xludf.DUMMYFUNCTION("SPLIT(OldK1txt!A24,"";"",TRUE)"),"right_fall")</f>
        <v>right_fall</v>
      </c>
      <c r="C24" s="5">
        <v>5091.0</v>
      </c>
      <c r="D24" s="5">
        <v>5360.0</v>
      </c>
      <c r="E24" t="str">
        <f t="shared" si="1"/>
        <v>5091;5360</v>
      </c>
    </row>
    <row r="25">
      <c r="B25" s="3" t="str">
        <f>IFERROR(__xludf.DUMMYFUNCTION("SPLIT(OldK1txt!A25,"";"",TRUE)"),"right_fall")</f>
        <v>right_fall</v>
      </c>
      <c r="C25" s="5">
        <v>5408.0</v>
      </c>
      <c r="D25" s="5">
        <v>5646.0</v>
      </c>
      <c r="E25" t="str">
        <f t="shared" si="1"/>
        <v>5408;5646</v>
      </c>
    </row>
    <row r="26">
      <c r="B26" s="3" t="str">
        <f>IFERROR(__xludf.DUMMYFUNCTION("SPLIT(OldK1txt!A26,"";"",TRUE)"),"right_fall")</f>
        <v>right_fall</v>
      </c>
      <c r="C26" s="5">
        <v>5690.0</v>
      </c>
      <c r="D26" s="5">
        <v>5552.0</v>
      </c>
      <c r="E26" t="str">
        <f t="shared" si="1"/>
        <v>5690;5552</v>
      </c>
    </row>
    <row r="27">
      <c r="B27" s="3" t="str">
        <f>IFERROR(__xludf.DUMMYFUNCTION("SPLIT(OldK1txt!A27,"";"",TRUE)"),"crawl")</f>
        <v>crawl</v>
      </c>
      <c r="C27" s="5">
        <v>5885.0</v>
      </c>
      <c r="D27" s="5">
        <v>5997.0</v>
      </c>
      <c r="E27" t="str">
        <f t="shared" si="1"/>
        <v>5885;5997</v>
      </c>
    </row>
    <row r="28">
      <c r="B28" s="3" t="str">
        <f>IFERROR(__xludf.DUMMYFUNCTION("SPLIT(OldK1txt!A28,"";"",TRUE)"),"sit_on_chair_then_stand_up")</f>
        <v>sit_on_chair_then_stand_up</v>
      </c>
      <c r="C28" s="5">
        <v>6175.0</v>
      </c>
      <c r="D28" s="5">
        <v>6309.0</v>
      </c>
      <c r="E28" t="str">
        <f t="shared" si="1"/>
        <v>6175;6309</v>
      </c>
    </row>
    <row r="29">
      <c r="B29" s="3" t="str">
        <f>IFERROR(__xludf.DUMMYFUNCTION("SPLIT(OldK1txt!A29,"";"",TRUE)"),"sit_on_chair_then_stand_up")</f>
        <v>sit_on_chair_then_stand_up</v>
      </c>
      <c r="C29" s="5">
        <v>6310.0</v>
      </c>
      <c r="D29" s="5">
        <v>6420.0</v>
      </c>
      <c r="E29" t="str">
        <f t="shared" si="1"/>
        <v>6310;6420</v>
      </c>
    </row>
    <row r="30">
      <c r="B30" s="3" t="str">
        <f>IFERROR(__xludf.DUMMYFUNCTION("SPLIT(OldK1txt!A30,"";"",TRUE)"),"move_chair")</f>
        <v>move_chair</v>
      </c>
      <c r="C30" s="5">
        <v>6421.0</v>
      </c>
      <c r="D30" s="5">
        <v>6842.0</v>
      </c>
      <c r="E30" t="str">
        <f t="shared" si="1"/>
        <v>6421;6842</v>
      </c>
    </row>
    <row r="31">
      <c r="B31" s="3" t="str">
        <f>IFERROR(__xludf.DUMMYFUNCTION("SPLIT(OldK1txt!A31,"";"",TRUE)"),"sit_on_chair_then_fall_left")</f>
        <v>sit_on_chair_then_fall_left</v>
      </c>
      <c r="C31" s="5">
        <v>6843.0</v>
      </c>
      <c r="D31" s="5">
        <v>7107.0</v>
      </c>
      <c r="E31" t="str">
        <f t="shared" si="1"/>
        <v>6843;7107</v>
      </c>
    </row>
    <row r="32">
      <c r="B32" s="3" t="str">
        <f>IFERROR(__xludf.DUMMYFUNCTION("SPLIT(OldK1txt!A32,"";"",TRUE)"),"sit_on_chair_then_fall_right")</f>
        <v>sit_on_chair_then_fall_right</v>
      </c>
      <c r="C32" s="5">
        <v>7137.0</v>
      </c>
      <c r="D32" s="5">
        <v>7411.0</v>
      </c>
      <c r="E32" t="str">
        <f t="shared" si="1"/>
        <v>7137;7411</v>
      </c>
    </row>
    <row r="33">
      <c r="B33" s="3" t="str">
        <f>IFERROR(__xludf.DUMMYFUNCTION("SPLIT(OldK1txt!A33,"";"",TRUE)"),"sit_on_bed_and_stand_up")</f>
        <v>sit_on_bed_and_stand_up</v>
      </c>
      <c r="C33" s="5">
        <v>9261.0</v>
      </c>
      <c r="D33" s="5">
        <v>9404.0</v>
      </c>
      <c r="E33" t="str">
        <f t="shared" si="1"/>
        <v>9261;9404</v>
      </c>
    </row>
    <row r="34">
      <c r="B34" s="3" t="str">
        <f>IFERROR(__xludf.DUMMYFUNCTION("SPLIT(OldK1txt!A34,"";"",TRUE)"),"sit_on_bed_and_stand_up")</f>
        <v>sit_on_bed_and_stand_up</v>
      </c>
      <c r="C34" s="5">
        <v>9405.0</v>
      </c>
      <c r="D34" s="5">
        <v>9521.0</v>
      </c>
      <c r="E34" t="str">
        <f t="shared" si="1"/>
        <v>9405;9521</v>
      </c>
    </row>
    <row r="35">
      <c r="B35" s="3" t="str">
        <f>IFERROR(__xludf.DUMMYFUNCTION("SPLIT(OldK1txt!A35,"";"",TRUE)"),"sit_on_bed_and_stand_up")</f>
        <v>sit_on_bed_and_stand_up</v>
      </c>
      <c r="C35">
        <v>9522.0</v>
      </c>
      <c r="D35">
        <v>9651.0</v>
      </c>
      <c r="E35" t="str">
        <f t="shared" si="1"/>
        <v>9522;9651</v>
      </c>
    </row>
    <row r="36">
      <c r="B36" s="3" t="str">
        <f>IFERROR(__xludf.DUMMYFUNCTION("SPLIT(OldK1txt!A36,"";"",TRUE)"),"lie_on_bed_and_sit_up")</f>
        <v>lie_on_bed_and_sit_up</v>
      </c>
      <c r="C36">
        <v>9652.0</v>
      </c>
      <c r="D36">
        <v>9857.0</v>
      </c>
      <c r="E36" t="str">
        <f t="shared" si="1"/>
        <v>9652;9857</v>
      </c>
    </row>
    <row r="37">
      <c r="B37" s="3" t="str">
        <f>IFERROR(__xludf.DUMMYFUNCTION("SPLIT(OldK1txt!A37,"";"",TRUE)"),"lie_on_bed_and_sit_up")</f>
        <v>lie_on_bed_and_sit_up</v>
      </c>
      <c r="C37">
        <v>9858.0</v>
      </c>
      <c r="D37">
        <v>10005.0</v>
      </c>
      <c r="E37" t="str">
        <f t="shared" si="1"/>
        <v>9858;10005</v>
      </c>
    </row>
    <row r="38">
      <c r="B38" s="3" t="str">
        <f>IFERROR(__xludf.DUMMYFUNCTION("SPLIT(OldK1txt!A38,"";"",TRUE)"),"lie_on_bed_and_fall_left")</f>
        <v>lie_on_bed_and_fall_left</v>
      </c>
      <c r="C38">
        <v>10006.0</v>
      </c>
      <c r="D38">
        <v>10344.0</v>
      </c>
      <c r="E38" t="str">
        <f t="shared" si="1"/>
        <v>10006;10344</v>
      </c>
    </row>
    <row r="39">
      <c r="B39" s="3" t="str">
        <f>IFERROR(__xludf.DUMMYFUNCTION("SPLIT(OldK1txt!A39,"";"",TRUE)"),"lie_on_bed_and_fall_left")</f>
        <v>lie_on_bed_and_fall_left</v>
      </c>
      <c r="C39">
        <v>10378.0</v>
      </c>
      <c r="D39">
        <v>10628.0</v>
      </c>
      <c r="E39" t="str">
        <f t="shared" si="1"/>
        <v>10378;10628</v>
      </c>
    </row>
    <row r="40">
      <c r="B40" s="3" t="str">
        <f>IFERROR(__xludf.DUMMYFUNCTION("SPLIT(OldK1txt!A40,"";"",TRUE)"),"lie_on_bed_and_fall_right")</f>
        <v>lie_on_bed_and_fall_right</v>
      </c>
      <c r="C40">
        <v>10629.0</v>
      </c>
      <c r="D40">
        <v>10956.0</v>
      </c>
      <c r="E40" t="str">
        <f t="shared" si="1"/>
        <v>10629;10956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3" t="str">
        <f>IFERROR(__xludf.DUMMYFUNCTION("SPLIT(OldK1txt!A42,"";"",TRUE)"),"#VALUE!")</f>
        <v>#VALUE!</v>
      </c>
      <c r="E42" t="str">
        <f t="shared" si="1"/>
        <v>;</v>
      </c>
    </row>
    <row r="43">
      <c r="B43" s="3" t="str">
        <f>IFERROR(__xludf.DUMMYFUNCTION("SPLIT(OldK1txt!A43,"";"",TRUE)"),"#VALUE!")</f>
        <v>#VALUE!</v>
      </c>
      <c r="E43" t="str">
        <f t="shared" si="1"/>
        <v>;</v>
      </c>
    </row>
    <row r="44">
      <c r="B44" s="3" t="str">
        <f>IFERROR(__xludf.DUMMYFUNCTION("SPLIT(OldK1txt!A44,"";"",TRUE)"),"#VALUE!")</f>
        <v>#VALUE!</v>
      </c>
      <c r="E44" t="str">
        <f t="shared" si="1"/>
        <v>;</v>
      </c>
    </row>
    <row r="45">
      <c r="B45" s="3" t="str">
        <f>IFERROR(__xludf.DUMMYFUNCTION("SPLIT(OldK1txt!A45,"";"",TRUE)"),"#VALUE!")</f>
        <v>#VALUE!</v>
      </c>
      <c r="E45" t="str">
        <f t="shared" si="1"/>
        <v>;</v>
      </c>
    </row>
    <row r="46">
      <c r="B46" s="3" t="str">
        <f>IFERROR(__xludf.DUMMYFUNCTION("SPLIT(OldK1txt!A46,"";"",TRUE)"),"#VALUE!")</f>
        <v>#VALUE!</v>
      </c>
      <c r="E46" t="str">
        <f t="shared" si="1"/>
        <v>;</v>
      </c>
    </row>
    <row r="47">
      <c r="B47" s="3" t="str">
        <f>IFERROR(__xludf.DUMMYFUNCTION("SPLIT(OldK1txt!A47,"";"",TRUE)"),"#VALUE!")</f>
        <v>#VALUE!</v>
      </c>
      <c r="E47" t="str">
        <f t="shared" si="1"/>
        <v>;</v>
      </c>
    </row>
    <row r="48">
      <c r="B48" s="3" t="str">
        <f>IFERROR(__xludf.DUMMYFUNCTION("SPLIT(OldK1txt!A48,"";"",TRUE)"),"#VALUE!")</f>
        <v>#VALUE!</v>
      </c>
      <c r="E48" t="str">
        <f t="shared" si="1"/>
        <v>;</v>
      </c>
    </row>
    <row r="49">
      <c r="B49" s="3" t="str">
        <f>IFERROR(__xludf.DUMMYFUNCTION("SPLIT(OldK1txt!A49,"";"",TRUE)"),"#VALUE!")</f>
        <v>#VALUE!</v>
      </c>
      <c r="E49" t="str">
        <f t="shared" si="1"/>
        <v>;</v>
      </c>
    </row>
    <row r="50">
      <c r="B50" s="3" t="str">
        <f>IFERROR(__xludf.DUMMYFUNCTION("SPLIT(OldK1txt!A50,"";"",TRUE)"),"#VALUE!")</f>
        <v>#VALUE!</v>
      </c>
      <c r="E50" t="str">
        <f t="shared" si="1"/>
        <v>;</v>
      </c>
    </row>
    <row r="51">
      <c r="B51" s="3" t="str">
        <f>IFERROR(__xludf.DUMMYFUNCTION("SPLIT(OldK1txt!A51,"";"",TRUE)"),"#VALUE!")</f>
        <v>#VALUE!</v>
      </c>
      <c r="E51" t="str">
        <f t="shared" si="1"/>
        <v>;</v>
      </c>
    </row>
    <row r="52">
      <c r="B52" s="3" t="str">
        <f>IFERROR(__xludf.DUMMYFUNCTION("SPLIT(OldK1txt!A52,"";"",TRUE)"),"#VALUE!")</f>
        <v>#VALUE!</v>
      </c>
      <c r="E52" t="str">
        <f t="shared" si="1"/>
        <v>;</v>
      </c>
    </row>
    <row r="53">
      <c r="B53" s="3" t="str">
        <f>IFERROR(__xludf.DUMMYFUNCTION("SPLIT(OldK1txt!A53,"";"",TRUE)"),"#VALUE!")</f>
        <v>#VALUE!</v>
      </c>
      <c r="E53" t="str">
        <f t="shared" si="1"/>
        <v>;</v>
      </c>
    </row>
    <row r="54">
      <c r="B54" s="3" t="str">
        <f>IFERROR(__xludf.DUMMYFUNCTION("SPLIT(OldK1txt!A54,"";"",TRUE)"),"#VALUE!")</f>
        <v>#VALUE!</v>
      </c>
      <c r="E54" t="str">
        <f t="shared" si="1"/>
        <v>;</v>
      </c>
    </row>
    <row r="55">
      <c r="B55" s="3" t="str">
        <f>IFERROR(__xludf.DUMMYFUNCTION("SPLIT(OldK1txt!A55,"";"",TRUE)"),"#VALUE!")</f>
        <v>#VALUE!</v>
      </c>
      <c r="E55" t="str">
        <f t="shared" si="1"/>
        <v>;</v>
      </c>
    </row>
    <row r="56">
      <c r="B56" s="3" t="str">
        <f>IFERROR(__xludf.DUMMYFUNCTION("SPLIT(OldK1txt!A56,"";"",TRUE)"),"#VALUE!")</f>
        <v>#VALUE!</v>
      </c>
      <c r="E56" t="str">
        <f t="shared" si="1"/>
        <v>;</v>
      </c>
    </row>
    <row r="57">
      <c r="B57" s="3" t="str">
        <f>IFERROR(__xludf.DUMMYFUNCTION("SPLIT(OldK1txt!A57,"";"",TRUE)"),"#VALUE!")</f>
        <v>#VALUE!</v>
      </c>
      <c r="E57" t="str">
        <f t="shared" si="1"/>
        <v>;</v>
      </c>
    </row>
    <row r="58">
      <c r="B58" s="3" t="str">
        <f>IFERROR(__xludf.DUMMYFUNCTION("SPLIT(OldK1txt!A58,"";"",TRUE)"),"#VALUE!")</f>
        <v>#VALUE!</v>
      </c>
      <c r="E58" t="str">
        <f t="shared" si="1"/>
        <v>;</v>
      </c>
    </row>
    <row r="59">
      <c r="B59" s="3" t="str">
        <f>IFERROR(__xludf.DUMMYFUNCTION("SPLIT(OldK1txt!A59,"";"",TRUE)"),"#VALUE!")</f>
        <v>#VALUE!</v>
      </c>
      <c r="E59" t="str">
        <f t="shared" si="1"/>
        <v>;</v>
      </c>
    </row>
    <row r="60">
      <c r="B60" s="3" t="str">
        <f>IFERROR(__xludf.DUMMYFUNCTION("SPLIT(OldK1txt!A60,"";"",TRUE)"),"#VALUE!")</f>
        <v>#VALUE!</v>
      </c>
      <c r="E60" t="str">
        <f t="shared" si="1"/>
        <v>;</v>
      </c>
    </row>
    <row r="61">
      <c r="B61" s="3" t="str">
        <f>IFERROR(__xludf.DUMMYFUNCTION("SPLIT(OldK1txt!A61,"";"",TRUE)"),"#VALUE!")</f>
        <v>#VALUE!</v>
      </c>
      <c r="E61" t="str">
        <f t="shared" si="1"/>
        <v>;</v>
      </c>
    </row>
    <row r="62">
      <c r="B62" s="3" t="str">
        <f>IFERROR(__xludf.DUMMYFUNCTION("SPLIT(OldK1txt!A62,"";"",TRUE)"),"#VALUE!")</f>
        <v>#VALUE!</v>
      </c>
      <c r="E62" t="str">
        <f t="shared" si="1"/>
        <v>;</v>
      </c>
    </row>
    <row r="63">
      <c r="B63" s="3" t="str">
        <f>IFERROR(__xludf.DUMMYFUNCTION("SPLIT(OldK1txt!A63,"";"",TRUE)"),"#VALUE!")</f>
        <v>#VALUE!</v>
      </c>
      <c r="E63" t="str">
        <f t="shared" si="1"/>
        <v>;</v>
      </c>
    </row>
    <row r="64">
      <c r="B64" s="3" t="str">
        <f>IFERROR(__xludf.DUMMYFUNCTION("SPLIT(OldK1txt!A64,"";"",TRUE)"),"#VALUE!")</f>
        <v>#VALUE!</v>
      </c>
      <c r="E64" t="str">
        <f t="shared" si="1"/>
        <v>;</v>
      </c>
    </row>
    <row r="65">
      <c r="B65" s="3" t="str">
        <f>IFERROR(__xludf.DUMMYFUNCTION("SPLIT(OldK1txt!A65,"";"",TRUE)"),"#VALUE!")</f>
        <v>#VALUE!</v>
      </c>
      <c r="E65" t="str">
        <f t="shared" si="1"/>
        <v>;</v>
      </c>
    </row>
    <row r="66">
      <c r="B66" s="3" t="str">
        <f>IFERROR(__xludf.DUMMYFUNCTION("SPLIT(OldK1txt!A66,"";"",TRUE)"),"#VALUE!")</f>
        <v>#VALUE!</v>
      </c>
      <c r="E66" t="str">
        <f t="shared" si="1"/>
        <v>;</v>
      </c>
    </row>
    <row r="67">
      <c r="B67" s="3" t="str">
        <f>IFERROR(__xludf.DUMMYFUNCTION("SPLIT(OldK1txt!A67,"";"",TRUE)"),"#VALUE!")</f>
        <v>#VALUE!</v>
      </c>
      <c r="E67" t="str">
        <f t="shared" si="1"/>
        <v>;</v>
      </c>
    </row>
    <row r="68">
      <c r="B68" s="3" t="str">
        <f>IFERROR(__xludf.DUMMYFUNCTION("SPLIT(OldK1txt!A68,"";"",TRUE)"),"#VALUE!")</f>
        <v>#VALUE!</v>
      </c>
      <c r="E68" t="str">
        <f t="shared" si="1"/>
        <v>;</v>
      </c>
    </row>
    <row r="69">
      <c r="B69" s="3" t="str">
        <f>IFERROR(__xludf.DUMMYFUNCTION("SPLIT(OldK1txt!A69,"";"",TRUE)"),"#VALUE!")</f>
        <v>#VALUE!</v>
      </c>
      <c r="E69" t="str">
        <f t="shared" si="1"/>
        <v>;</v>
      </c>
    </row>
    <row r="70">
      <c r="B70" s="3" t="str">
        <f>IFERROR(__xludf.DUMMYFUNCTION("SPLIT(OldK1txt!A70,"";"",TRUE)"),"#VALUE!")</f>
        <v>#VALUE!</v>
      </c>
      <c r="E70" t="str">
        <f t="shared" si="1"/>
        <v>;</v>
      </c>
    </row>
    <row r="71">
      <c r="B71" s="3" t="str">
        <f>IFERROR(__xludf.DUMMYFUNCTION("SPLIT(OldK1txt!A71,"";"",TRUE)"),"#VALUE!")</f>
        <v>#VALUE!</v>
      </c>
      <c r="E71" t="str">
        <f t="shared" si="1"/>
        <v>;</v>
      </c>
    </row>
    <row r="72">
      <c r="B72" s="3" t="str">
        <f>IFERROR(__xludf.DUMMYFUNCTION("SPLIT(OldK1txt!A72,"";"",TRUE)"),"#VALUE!")</f>
        <v>#VALUE!</v>
      </c>
      <c r="E72" t="str">
        <f t="shared" si="1"/>
        <v>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100</v>
      </c>
    </row>
    <row r="3">
      <c r="A3" s="5" t="s">
        <v>101</v>
      </c>
    </row>
    <row r="4">
      <c r="A4" s="5" t="s">
        <v>102</v>
      </c>
    </row>
    <row r="5">
      <c r="A5" s="5" t="s">
        <v>103</v>
      </c>
    </row>
    <row r="6">
      <c r="A6" s="5" t="s">
        <v>104</v>
      </c>
    </row>
    <row r="7">
      <c r="A7" s="5" t="s">
        <v>105</v>
      </c>
    </row>
    <row r="8">
      <c r="A8" s="5" t="s">
        <v>106</v>
      </c>
    </row>
    <row r="9">
      <c r="A9" s="5" t="s">
        <v>107</v>
      </c>
    </row>
    <row r="10">
      <c r="A10" s="5" t="s">
        <v>108</v>
      </c>
    </row>
    <row r="11">
      <c r="A11" s="5" t="s">
        <v>109</v>
      </c>
    </row>
    <row r="12">
      <c r="A12" s="5" t="s">
        <v>110</v>
      </c>
    </row>
    <row r="13">
      <c r="A13" s="5" t="s">
        <v>111</v>
      </c>
    </row>
    <row r="14">
      <c r="A14" s="5" t="s">
        <v>112</v>
      </c>
    </row>
    <row r="15">
      <c r="A15" s="5" t="s">
        <v>113</v>
      </c>
    </row>
    <row r="16">
      <c r="A16" s="5" t="s">
        <v>114</v>
      </c>
    </row>
    <row r="17">
      <c r="A17" s="5" t="s">
        <v>115</v>
      </c>
    </row>
    <row r="18">
      <c r="A18" s="5" t="s">
        <v>116</v>
      </c>
    </row>
    <row r="19">
      <c r="A19" s="5" t="s">
        <v>117</v>
      </c>
    </row>
    <row r="20">
      <c r="A20" s="5" t="s">
        <v>118</v>
      </c>
    </row>
    <row r="21">
      <c r="A21" s="5" t="s">
        <v>119</v>
      </c>
    </row>
    <row r="22">
      <c r="A22" s="5" t="s">
        <v>120</v>
      </c>
    </row>
    <row r="23">
      <c r="A23" s="5" t="s">
        <v>121</v>
      </c>
    </row>
    <row r="24">
      <c r="A24" s="5" t="s">
        <v>122</v>
      </c>
    </row>
    <row r="25">
      <c r="A25" s="5" t="s">
        <v>123</v>
      </c>
    </row>
    <row r="26">
      <c r="A26" s="5" t="s">
        <v>124</v>
      </c>
    </row>
    <row r="27">
      <c r="A27" s="5" t="s">
        <v>125</v>
      </c>
    </row>
    <row r="28">
      <c r="A28" s="5" t="s">
        <v>126</v>
      </c>
    </row>
    <row r="29">
      <c r="A29" s="5" t="s">
        <v>127</v>
      </c>
    </row>
    <row r="30">
      <c r="A30" s="5" t="s">
        <v>128</v>
      </c>
    </row>
    <row r="31">
      <c r="A31" s="5" t="s">
        <v>129</v>
      </c>
    </row>
    <row r="32">
      <c r="A32" s="5" t="s">
        <v>130</v>
      </c>
    </row>
    <row r="33">
      <c r="A33" s="5" t="s">
        <v>131</v>
      </c>
    </row>
    <row r="34">
      <c r="A34" s="5" t="s">
        <v>132</v>
      </c>
    </row>
    <row r="35">
      <c r="A35" s="5" t="s">
        <v>133</v>
      </c>
    </row>
    <row r="36">
      <c r="A36" s="5" t="s">
        <v>134</v>
      </c>
    </row>
    <row r="37">
      <c r="A37" s="5" t="s">
        <v>135</v>
      </c>
    </row>
    <row r="38">
      <c r="A38" s="5" t="s">
        <v>136</v>
      </c>
    </row>
    <row r="39">
      <c r="A39" s="5" t="s">
        <v>137</v>
      </c>
    </row>
    <row r="40">
      <c r="A40" s="5" t="s">
        <v>138</v>
      </c>
    </row>
  </sheetData>
  <drawing r:id="rId1"/>
</worksheet>
</file>