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inhv\OneDrive\Desktop\Model\"/>
    </mc:Choice>
  </mc:AlternateContent>
  <xr:revisionPtr revIDLastSave="0" documentId="13_ncr:1_{42A90215-F9D1-4D2F-823A-B3A3DD9E4B4E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40" i="1" s="1"/>
  <c r="D25" i="1"/>
  <c r="D20" i="1"/>
  <c r="C3" i="1"/>
  <c r="C20" i="1" s="1"/>
  <c r="C25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C28" i="1" l="1"/>
  <c r="C30" i="1" s="1"/>
  <c r="C39" i="1" s="1"/>
</calcChain>
</file>

<file path=xl/sharedStrings.xml><?xml version="1.0" encoding="utf-8"?>
<sst xmlns="http://schemas.openxmlformats.org/spreadsheetml/2006/main" count="30" uniqueCount="29">
  <si>
    <t>Revenue</t>
  </si>
  <si>
    <t>Expenses</t>
  </si>
  <si>
    <t>Amortization of Intangible Assets</t>
  </si>
  <si>
    <t>Foreign exchange (gain) loss</t>
  </si>
  <si>
    <t>IRGA / TSS membership liability revaluation charge</t>
  </si>
  <si>
    <t>Finance and other income</t>
  </si>
  <si>
    <t>Bargain purchase gain</t>
  </si>
  <si>
    <t>Impairment of intangible and other non-financial assets</t>
  </si>
  <si>
    <t>Redeemable preferred securities expenses (income)</t>
  </si>
  <si>
    <t>Finance costs</t>
  </si>
  <si>
    <t>Income before income taxes</t>
  </si>
  <si>
    <t>Income tax expense (recovery)</t>
  </si>
  <si>
    <t>Deferred income tax expense (recovery)</t>
  </si>
  <si>
    <t>Current income tax expense (recovery)</t>
  </si>
  <si>
    <t>Net income (loss) attributable to</t>
  </si>
  <si>
    <t>Equity holders of CSI</t>
  </si>
  <si>
    <t>Non-controlling interests</t>
  </si>
  <si>
    <t>Net income (loss)</t>
  </si>
  <si>
    <t>Net cash flow from operating activities</t>
  </si>
  <si>
    <t>Free cash flow available to shareholders</t>
  </si>
  <si>
    <t>Weighted average number of shares outstanding</t>
  </si>
  <si>
    <t>Basic and diluted</t>
  </si>
  <si>
    <t>EPS</t>
  </si>
  <si>
    <t>Licenses</t>
  </si>
  <si>
    <t>Professional services</t>
  </si>
  <si>
    <t>Hardware and other</t>
  </si>
  <si>
    <t>Maintenance and other recurring</t>
  </si>
  <si>
    <t>s</t>
  </si>
  <si>
    <t>Other income and expenses: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</si>
</sst>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43" fontId="2" fillId="0" borderId="0" xfId="1" applyFont="1"/>
    <xf numFmtId="43" fontId="3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0"/>
  <sheetViews>
    <sheetView showGridLines="0" tabSelected="1" topLeftCell="A7" workbookViewId="0">
      <selection activeCell="C14" sqref="C14"/>
    </sheetView>
  </sheetViews>
  <sheetFormatPr defaultRowHeight="14.25" x14ac:dyDescent="0.2"/>
  <cols>
    <col min="1" max="1" width="1.7109375" style="1" customWidth="1"/>
    <col min="2" max="2" width="52.85546875" style="1" bestFit="1" customWidth="1"/>
    <col min="3" max="14" width="10.42578125" style="1" customWidth="1"/>
    <col min="15" max="16384" width="9.140625" style="1"/>
  </cols>
  <sheetData>
    <row r="2" spans="2:14" x14ac:dyDescent="0.2">
      <c r="C2" s="1">
        <v>2020</v>
      </c>
      <c r="D2" s="1">
        <f>+C2+1</f>
        <v>2021</v>
      </c>
      <c r="E2" s="1">
        <f t="shared" ref="E2:N2" si="0">+D2+1</f>
        <v>2022</v>
      </c>
      <c r="F2" s="1">
        <f t="shared" si="0"/>
        <v>2023</v>
      </c>
      <c r="G2" s="1">
        <f t="shared" si="0"/>
        <v>2024</v>
      </c>
      <c r="H2" s="1">
        <f t="shared" si="0"/>
        <v>2025</v>
      </c>
      <c r="I2" s="1">
        <f t="shared" si="0"/>
        <v>2026</v>
      </c>
      <c r="J2" s="1">
        <f t="shared" si="0"/>
        <v>2027</v>
      </c>
      <c r="K2" s="1">
        <f t="shared" si="0"/>
        <v>2028</v>
      </c>
      <c r="L2" s="1">
        <f t="shared" si="0"/>
        <v>2029</v>
      </c>
      <c r="M2" s="1">
        <f t="shared" si="0"/>
        <v>2030</v>
      </c>
      <c r="N2" s="1">
        <f t="shared" si="0"/>
        <v>2031</v>
      </c>
    </row>
    <row r="3" spans="2:14" x14ac:dyDescent="0.2">
      <c r="B3" s="1" t="s">
        <v>0</v>
      </c>
      <c r="C3" s="3">
        <f>+SUM(C4:C7)</f>
        <v>3969</v>
      </c>
      <c r="D3" s="3">
        <v>5106</v>
      </c>
    </row>
    <row r="4" spans="2:14" x14ac:dyDescent="0.2">
      <c r="B4" s="2" t="s">
        <v>23</v>
      </c>
      <c r="C4" s="3">
        <v>234</v>
      </c>
      <c r="D4" s="3">
        <v>287</v>
      </c>
    </row>
    <row r="5" spans="2:14" x14ac:dyDescent="0.2">
      <c r="B5" s="2" t="s">
        <v>24</v>
      </c>
      <c r="C5" s="3">
        <v>751</v>
      </c>
      <c r="D5" s="3">
        <v>1033</v>
      </c>
    </row>
    <row r="6" spans="2:14" x14ac:dyDescent="0.2">
      <c r="B6" s="2" t="s">
        <v>25</v>
      </c>
      <c r="C6" s="3">
        <v>169</v>
      </c>
      <c r="D6" s="3">
        <v>176</v>
      </c>
    </row>
    <row r="7" spans="2:14" x14ac:dyDescent="0.2">
      <c r="B7" s="2" t="s">
        <v>26</v>
      </c>
      <c r="C7" s="3">
        <v>2815</v>
      </c>
      <c r="D7" s="3">
        <v>3611</v>
      </c>
    </row>
    <row r="8" spans="2:14" x14ac:dyDescent="0.2">
      <c r="C8" s="3"/>
      <c r="D8" s="3"/>
    </row>
    <row r="9" spans="2:14" x14ac:dyDescent="0.2">
      <c r="B9" s="1" t="s">
        <v>1</v>
      </c>
      <c r="C9" s="3">
        <v>2843</v>
      </c>
      <c r="D9" s="3">
        <v>3716</v>
      </c>
    </row>
    <row r="10" spans="2:14" x14ac:dyDescent="0.2">
      <c r="C10" s="3"/>
      <c r="D10" s="3"/>
    </row>
    <row r="11" spans="2:14" x14ac:dyDescent="0.2">
      <c r="B11" s="1" t="s">
        <v>28</v>
      </c>
      <c r="C11" s="3"/>
      <c r="D11" s="3"/>
    </row>
    <row r="12" spans="2:14" x14ac:dyDescent="0.2">
      <c r="B12" s="2" t="s">
        <v>2</v>
      </c>
      <c r="C12" s="3">
        <v>403</v>
      </c>
      <c r="D12" s="3">
        <v>518</v>
      </c>
    </row>
    <row r="13" spans="2:14" x14ac:dyDescent="0.2">
      <c r="B13" s="2" t="s">
        <v>3</v>
      </c>
      <c r="C13" s="3">
        <v>2</v>
      </c>
      <c r="D13" s="3">
        <v>1</v>
      </c>
    </row>
    <row r="14" spans="2:14" x14ac:dyDescent="0.2">
      <c r="B14" s="2" t="s">
        <v>4</v>
      </c>
      <c r="C14" s="3">
        <v>65</v>
      </c>
      <c r="D14" s="3">
        <v>132</v>
      </c>
    </row>
    <row r="15" spans="2:14" x14ac:dyDescent="0.2">
      <c r="B15" s="2" t="s">
        <v>5</v>
      </c>
      <c r="C15" s="3">
        <v>-4</v>
      </c>
      <c r="D15" s="3">
        <v>-7</v>
      </c>
    </row>
    <row r="16" spans="2:14" x14ac:dyDescent="0.2">
      <c r="B16" s="2" t="s">
        <v>6</v>
      </c>
      <c r="C16" s="3">
        <v>-2</v>
      </c>
      <c r="D16" s="3">
        <v>-2</v>
      </c>
    </row>
    <row r="17" spans="2:6" x14ac:dyDescent="0.2">
      <c r="B17" s="2" t="s">
        <v>7</v>
      </c>
      <c r="C17" s="3">
        <v>12</v>
      </c>
      <c r="D17" s="3">
        <v>12</v>
      </c>
    </row>
    <row r="18" spans="2:6" x14ac:dyDescent="0.2">
      <c r="B18" s="2" t="s">
        <v>8</v>
      </c>
      <c r="C18" s="3">
        <v>0</v>
      </c>
      <c r="D18" s="3">
        <v>295</v>
      </c>
    </row>
    <row r="19" spans="2:6" x14ac:dyDescent="0.2">
      <c r="B19" s="2" t="s">
        <v>9</v>
      </c>
      <c r="C19" s="3">
        <v>46</v>
      </c>
      <c r="D19" s="3">
        <v>68</v>
      </c>
      <c r="F19" s="1" t="s">
        <v>27</v>
      </c>
    </row>
    <row r="20" spans="2:6" x14ac:dyDescent="0.2">
      <c r="B20" s="1" t="s">
        <v>10</v>
      </c>
      <c r="C20" s="3">
        <f>+C3-C9-SUM(C12:C19)</f>
        <v>604</v>
      </c>
      <c r="D20" s="3">
        <f>+D3-D9-SUM(D12:D19)</f>
        <v>373</v>
      </c>
    </row>
    <row r="21" spans="2:6" x14ac:dyDescent="0.2">
      <c r="C21" s="3"/>
      <c r="D21" s="3"/>
    </row>
    <row r="22" spans="2:6" x14ac:dyDescent="0.2">
      <c r="B22" s="1" t="s">
        <v>11</v>
      </c>
      <c r="C22" s="3"/>
      <c r="D22" s="3"/>
    </row>
    <row r="23" spans="2:6" x14ac:dyDescent="0.2">
      <c r="B23" s="1" t="s">
        <v>13</v>
      </c>
      <c r="C23" s="3">
        <v>221</v>
      </c>
      <c r="D23" s="3">
        <v>257</v>
      </c>
    </row>
    <row r="24" spans="2:6" x14ac:dyDescent="0.2">
      <c r="B24" s="1" t="s">
        <v>12</v>
      </c>
      <c r="C24" s="3">
        <v>-55</v>
      </c>
      <c r="D24" s="3">
        <v>-51</v>
      </c>
    </row>
    <row r="25" spans="2:6" x14ac:dyDescent="0.2">
      <c r="B25" s="1" t="s">
        <v>11</v>
      </c>
      <c r="C25" s="3">
        <f>+SUM(C23:C24)</f>
        <v>166</v>
      </c>
      <c r="D25" s="3">
        <f>+SUM(D23:D24)</f>
        <v>206</v>
      </c>
    </row>
    <row r="26" spans="2:6" x14ac:dyDescent="0.2">
      <c r="C26" s="3"/>
      <c r="D26" s="3"/>
    </row>
    <row r="27" spans="2:6" x14ac:dyDescent="0.2">
      <c r="B27" s="1" t="s">
        <v>14</v>
      </c>
      <c r="C27" s="3"/>
      <c r="D27" s="3"/>
    </row>
    <row r="28" spans="2:6" x14ac:dyDescent="0.2">
      <c r="B28" s="2" t="s">
        <v>15</v>
      </c>
      <c r="C28" s="3">
        <f>+C20-C25</f>
        <v>438</v>
      </c>
      <c r="D28" s="3">
        <v>310</v>
      </c>
    </row>
    <row r="29" spans="2:6" x14ac:dyDescent="0.2">
      <c r="B29" s="2" t="s">
        <v>16</v>
      </c>
      <c r="C29" s="3">
        <v>0</v>
      </c>
      <c r="D29" s="3">
        <v>-142</v>
      </c>
    </row>
    <row r="30" spans="2:6" x14ac:dyDescent="0.2">
      <c r="B30" s="1" t="s">
        <v>17</v>
      </c>
      <c r="C30" s="3">
        <f>+SUM(C28:C29)</f>
        <v>438</v>
      </c>
      <c r="D30" s="3">
        <f>+SUM(D28:D29)</f>
        <v>168</v>
      </c>
    </row>
    <row r="31" spans="2:6" x14ac:dyDescent="0.2">
      <c r="C31" s="3"/>
      <c r="D31" s="3"/>
    </row>
    <row r="32" spans="2:6" x14ac:dyDescent="0.2">
      <c r="B32" s="1" t="s">
        <v>18</v>
      </c>
      <c r="C32" s="3">
        <v>1186</v>
      </c>
      <c r="D32" s="3">
        <v>1300</v>
      </c>
    </row>
    <row r="33" spans="2:4" x14ac:dyDescent="0.2">
      <c r="C33" s="3"/>
      <c r="D33" s="3"/>
    </row>
    <row r="34" spans="2:4" x14ac:dyDescent="0.2">
      <c r="B34" s="1" t="s">
        <v>19</v>
      </c>
      <c r="C34" s="3">
        <v>989</v>
      </c>
      <c r="D34" s="3">
        <v>883</v>
      </c>
    </row>
    <row r="35" spans="2:4" x14ac:dyDescent="0.2">
      <c r="C35" s="3"/>
      <c r="D35" s="3"/>
    </row>
    <row r="36" spans="2:4" x14ac:dyDescent="0.2">
      <c r="B36" s="1" t="s">
        <v>20</v>
      </c>
      <c r="C36" s="3"/>
      <c r="D36" s="3"/>
    </row>
    <row r="37" spans="2:4" x14ac:dyDescent="0.2">
      <c r="B37" s="2" t="s">
        <v>21</v>
      </c>
      <c r="C37" s="3">
        <v>21.2</v>
      </c>
      <c r="D37" s="3">
        <v>21.2</v>
      </c>
    </row>
    <row r="38" spans="2:4" x14ac:dyDescent="0.2">
      <c r="C38" s="3"/>
      <c r="D38" s="3"/>
    </row>
    <row r="39" spans="2:4" x14ac:dyDescent="0.2">
      <c r="B39" s="1" t="s">
        <v>22</v>
      </c>
      <c r="C39" s="3">
        <f>+C30/C37</f>
        <v>20.660377358490567</v>
      </c>
      <c r="D39" s="1">
        <v>14.65</v>
      </c>
    </row>
    <row r="40" spans="2:4" x14ac:dyDescent="0.2">
      <c r="D40" s="4">
        <f>+D30/D37</f>
        <v>7.9245283018867925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Viet Quang</dc:creator>
  <cp:lastModifiedBy>Minh Nguyen Viet Quang</cp:lastModifiedBy>
  <dcterms:created xsi:type="dcterms:W3CDTF">2015-06-05T18:17:20Z</dcterms:created>
  <dcterms:modified xsi:type="dcterms:W3CDTF">2024-05-22T21:04:28Z</dcterms:modified>
</cp:coreProperties>
</file>