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CE24E762-10FC-46E6-987D-BA2914359601}" xr6:coauthVersionLast="47" xr6:coauthVersionMax="47" xr10:uidLastSave="{00000000-0000-0000-0000-000000000000}"/>
  <bookViews>
    <workbookView xWindow="15" yWindow="0" windowWidth="28785" windowHeight="15600" activeTab="1" xr2:uid="{0F3DA43A-D516-493C-A85D-F0700FFA09FB}"/>
  </bookViews>
  <sheets>
    <sheet name="Overview" sheetId="1" r:id="rId1"/>
    <sheet name="Financial Statements" sheetId="4" r:id="rId2"/>
    <sheet name="FX Rate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E16" i="4"/>
  <c r="G16" i="4"/>
  <c r="E15" i="4"/>
  <c r="E13" i="4"/>
  <c r="E8" i="4"/>
  <c r="E5" i="4"/>
  <c r="F15" i="4"/>
  <c r="G15" i="4"/>
  <c r="F13" i="4"/>
  <c r="F8" i="4"/>
  <c r="F5" i="4"/>
  <c r="G5" i="4"/>
  <c r="G8" i="4" s="1"/>
  <c r="G13" i="4" s="1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I58" i="1"/>
  <c r="I44" i="1"/>
  <c r="I54" i="1"/>
  <c r="H40" i="1"/>
  <c r="H35" i="1" s="1"/>
  <c r="I40" i="1"/>
  <c r="I26" i="1"/>
  <c r="I30" i="1"/>
  <c r="I50" i="1"/>
  <c r="H49" i="1"/>
  <c r="D29" i="1"/>
  <c r="D33" i="1" s="1"/>
  <c r="D28" i="1"/>
  <c r="D32" i="1" s="1"/>
  <c r="D27" i="1"/>
  <c r="D31" i="1" s="1"/>
  <c r="G3" i="1"/>
  <c r="H3" i="1"/>
  <c r="I3" i="1"/>
  <c r="C44" i="1"/>
  <c r="C58" i="1" s="1"/>
  <c r="C40" i="1"/>
  <c r="C54" i="1" s="1"/>
  <c r="C36" i="1"/>
  <c r="C50" i="1" s="1"/>
  <c r="I35" i="1" l="1"/>
  <c r="I49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<sst xmlns="http://schemas.openxmlformats.org/spreadsheetml/2006/main" count="98" uniqueCount="68">
  <si>
    <t>APAC</t>
  </si>
  <si>
    <t>EMEA</t>
  </si>
  <si>
    <t>North America</t>
  </si>
  <si>
    <t>Other</t>
  </si>
  <si>
    <t>Russia is currently worth 0.1% of revenue and historically was worth 1.5%</t>
  </si>
  <si>
    <t>Greater China Region</t>
  </si>
  <si>
    <t>Note:</t>
  </si>
  <si>
    <t>1. Zegna has manufacturing and logistical hubs in Italy, Switzerland, Turkey, China, Japan and the United States.</t>
  </si>
  <si>
    <t>Ermenegildo Zegna</t>
  </si>
  <si>
    <t>Thom Browne</t>
  </si>
  <si>
    <t>Tom Ford</t>
  </si>
  <si>
    <t>Directly Operated Stores:</t>
  </si>
  <si>
    <t>Revenue by Brands:</t>
  </si>
  <si>
    <t>Revenue by Regions:</t>
  </si>
  <si>
    <t>Revenue by Sales Method:</t>
  </si>
  <si>
    <t>Direct to Consumer</t>
  </si>
  <si>
    <t>Wholesale</t>
  </si>
  <si>
    <t>2. Zegna sells wholesales to franchisees, specialty stores and online retailers/department stores.</t>
  </si>
  <si>
    <t>(US$mm, unless stated otherwise)</t>
  </si>
  <si>
    <t>3. Collection pricing to sale takes 18 months to set and can be affected by foreign exchange rates (USD, JPY, HKD, EUR, RMB)</t>
  </si>
  <si>
    <t>4. Zegna's debt is 71% floating rate loans. (EUR284.6mm)</t>
  </si>
  <si>
    <t>5. Zegna has EUR295mm floating rate revolver facility</t>
  </si>
  <si>
    <t>Luxury Textile Platform:</t>
  </si>
  <si>
    <t>Lanificio Zegna</t>
  </si>
  <si>
    <t>Tessitura Novara</t>
  </si>
  <si>
    <t>Pettinatura di Verone</t>
  </si>
  <si>
    <t>Bonotto</t>
  </si>
  <si>
    <t>Cappellificio Cervo</t>
  </si>
  <si>
    <t>Dondo</t>
  </si>
  <si>
    <t>Tessitura Ubertino</t>
  </si>
  <si>
    <t>Filati Biagioli Modesto</t>
  </si>
  <si>
    <t>Luigi Fedeli e Figlio</t>
  </si>
  <si>
    <t>Fully owned</t>
  </si>
  <si>
    <t>PEEL</t>
  </si>
  <si>
    <t>113-2709974-9897869</t>
  </si>
  <si>
    <t>MUMMY</t>
  </si>
  <si>
    <t>113-7654229-2269828</t>
  </si>
  <si>
    <t>LYNPHA</t>
  </si>
  <si>
    <t>113-2301598-8169850</t>
  </si>
  <si>
    <t>COMFY</t>
  </si>
  <si>
    <t>113-2825233-2291434</t>
  </si>
  <si>
    <t>MEYER</t>
  </si>
  <si>
    <t>113-9602993-3133002</t>
  </si>
  <si>
    <t>Instacart</t>
  </si>
  <si>
    <t>Mint Mobile</t>
  </si>
  <si>
    <t>Sumner Market</t>
  </si>
  <si>
    <t>Raising Canes</t>
  </si>
  <si>
    <t>SweetGreen</t>
  </si>
  <si>
    <t>Hmart</t>
  </si>
  <si>
    <t>Frank Pepe</t>
  </si>
  <si>
    <t>Sephora</t>
  </si>
  <si>
    <t>MBTA</t>
  </si>
  <si>
    <t>Wholesale POS:</t>
  </si>
  <si>
    <t xml:space="preserve">  </t>
  </si>
  <si>
    <t>Revenue</t>
  </si>
  <si>
    <t>Cost of sales</t>
  </si>
  <si>
    <t>Gross profit</t>
  </si>
  <si>
    <t>Selling, general and administrative</t>
  </si>
  <si>
    <t>Marketing expenses</t>
  </si>
  <si>
    <t>Operating profit/(loss)</t>
  </si>
  <si>
    <t>Financial income</t>
  </si>
  <si>
    <t>Foreign exchange losses</t>
  </si>
  <si>
    <t>Result from investments accounted for using the equity method</t>
  </si>
  <si>
    <t>Income taxes</t>
  </si>
  <si>
    <t>EBT</t>
  </si>
  <si>
    <t>Net revenue</t>
  </si>
  <si>
    <t>Financial expenses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</si>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</sst>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color rgb="FF0F1111"/>
      <name val="Arial"/>
      <family val="2"/>
    </font>
    <font>
      <sz val="11"/>
      <color rgb="FF0F1111"/>
      <name val="Arial"/>
      <family val="2"/>
    </font>
    <font>
      <u val="singleAccounting"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5" xfId="0" applyBorder="1"/>
    <xf numFmtId="0" fontId="0" fillId="0" borderId="7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11" xfId="0" applyBorder="1"/>
    <xf numFmtId="0" fontId="0" fillId="0" borderId="4" xfId="0" applyBorder="1" applyAlignment="1">
      <alignment horizontal="left" indent="2"/>
    </xf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0" applyNumberFormat="1"/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12" xfId="0" applyFont="1" applyBorder="1"/>
    <xf numFmtId="0" fontId="0" fillId="0" borderId="1" xfId="0" applyFont="1" applyBorder="1"/>
    <xf numFmtId="0" fontId="0" fillId="0" borderId="13" xfId="0" applyFont="1" applyBorder="1"/>
    <xf numFmtId="0" fontId="0" fillId="0" borderId="0" xfId="0" applyNumberFormat="1"/>
    <xf numFmtId="171" fontId="0" fillId="0" borderId="0" xfId="1" applyNumberFormat="1" applyFont="1"/>
    <xf numFmtId="16" fontId="0" fillId="0" borderId="0" xfId="0" applyNumberFormat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9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171" fontId="0" fillId="0" borderId="0" xfId="0" applyNumberFormat="1"/>
    <xf numFmtId="9" fontId="0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/>
    <xf numFmtId="10" fontId="3" fillId="0" borderId="0" xfId="1" applyNumberFormat="1" applyFont="1"/>
    <xf numFmtId="171" fontId="2" fillId="0" borderId="0" xfId="1" applyNumberFormat="1" applyFont="1"/>
    <xf numFmtId="171" fontId="6" fillId="0" borderId="0" xfId="1" applyNumberFormat="1" applyFont="1"/>
    <xf numFmtId="0" fontId="7" fillId="0" borderId="0" xfId="0" applyFont="1"/>
    <xf numFmtId="171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67</xdr:row>
      <xdr:rowOff>172307</xdr:rowOff>
    </xdr:from>
    <xdr:to>
      <xdr:col>26</xdr:col>
      <xdr:colOff>373558</xdr:colOff>
      <xdr:row>92</xdr:row>
      <xdr:rowOff>39056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CD7A7-4FBA-0F0F-F574-9C65F707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792307"/>
          <a:ext cx="10089058" cy="4629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D3F9-4A22-4DA9-A9E3-943EF6A4B7A8}">
  <dimension ref="B1:V7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4" sqref="K24"/>
    </sheetView>
  </sheetViews>
  <sheetFormatPr defaultRowHeight="15" x14ac:dyDescent="0.25"/>
  <cols>
    <col min="1" max="3" width="1.7109375" customWidth="1"/>
    <col min="4" max="4" width="21" customWidth="1"/>
    <col min="7" max="9" width="9.5703125" bestFit="1" customWidth="1"/>
    <col min="10" max="10" width="10.140625" bestFit="1" customWidth="1"/>
    <col min="17" max="17" width="12" bestFit="1" customWidth="1"/>
    <col min="18" max="18" width="11.5703125" bestFit="1" customWidth="1"/>
    <col min="19" max="19" width="9.5703125" bestFit="1" customWidth="1"/>
  </cols>
  <sheetData>
    <row r="1" spans="2:22" x14ac:dyDescent="0.25">
      <c r="U1" s="19" t="s">
        <v>18</v>
      </c>
    </row>
    <row r="2" spans="2:22" x14ac:dyDescent="0.25">
      <c r="B2" s="2"/>
      <c r="D2" s="2"/>
      <c r="E2" s="2">
        <v>2019</v>
      </c>
      <c r="F2" s="2">
        <f>+E2+1</f>
        <v>2020</v>
      </c>
      <c r="G2" s="2">
        <f t="shared" ref="G2:U2" si="0">+F2+1</f>
        <v>2021</v>
      </c>
      <c r="H2" s="2">
        <f t="shared" si="0"/>
        <v>2022</v>
      </c>
      <c r="I2" s="2">
        <f t="shared" si="0"/>
        <v>2023</v>
      </c>
      <c r="J2" s="2">
        <f t="shared" si="0"/>
        <v>2024</v>
      </c>
      <c r="K2" s="2">
        <f t="shared" si="0"/>
        <v>2025</v>
      </c>
      <c r="L2" s="2">
        <f t="shared" si="0"/>
        <v>2026</v>
      </c>
      <c r="M2" s="2">
        <f t="shared" si="0"/>
        <v>2027</v>
      </c>
      <c r="N2" s="2">
        <f t="shared" si="0"/>
        <v>2028</v>
      </c>
      <c r="O2" s="2">
        <f t="shared" si="0"/>
        <v>2029</v>
      </c>
      <c r="P2" s="2">
        <f t="shared" si="0"/>
        <v>2030</v>
      </c>
      <c r="Q2" s="2">
        <f t="shared" si="0"/>
        <v>2031</v>
      </c>
      <c r="R2" s="2">
        <f t="shared" si="0"/>
        <v>2032</v>
      </c>
      <c r="S2" s="2">
        <f t="shared" si="0"/>
        <v>2033</v>
      </c>
      <c r="T2" s="2">
        <f t="shared" si="0"/>
        <v>2034</v>
      </c>
      <c r="U2" s="2">
        <f t="shared" si="0"/>
        <v>2035</v>
      </c>
    </row>
    <row r="3" spans="2:22" x14ac:dyDescent="0.25">
      <c r="B3" s="28" t="s">
        <v>12</v>
      </c>
      <c r="C3" s="27"/>
      <c r="D3" s="26"/>
      <c r="E3" s="25"/>
      <c r="F3" s="25"/>
      <c r="G3" s="30">
        <f>+SUM(G4:G6)</f>
        <v>1292</v>
      </c>
      <c r="H3" s="30">
        <f>+SUM(H4:H6)</f>
        <v>1493</v>
      </c>
      <c r="I3" s="30">
        <f>+SUM(I4:I6)</f>
        <v>1905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2:22" x14ac:dyDescent="0.25">
      <c r="B4" s="9"/>
      <c r="C4" s="3" t="s">
        <v>8</v>
      </c>
      <c r="D4" s="4"/>
      <c r="G4" s="30">
        <v>1029</v>
      </c>
      <c r="H4" s="30">
        <v>1163</v>
      </c>
      <c r="I4" s="30">
        <v>1291</v>
      </c>
      <c r="J4" s="20"/>
    </row>
    <row r="5" spans="2:22" x14ac:dyDescent="0.25">
      <c r="B5" s="9"/>
      <c r="C5" s="5" t="s">
        <v>9</v>
      </c>
      <c r="D5" s="6"/>
      <c r="G5" s="30">
        <v>263</v>
      </c>
      <c r="H5" s="30">
        <v>330</v>
      </c>
      <c r="I5" s="30">
        <v>378</v>
      </c>
    </row>
    <row r="6" spans="2:22" x14ac:dyDescent="0.25">
      <c r="B6" s="9"/>
      <c r="C6" s="5" t="s">
        <v>10</v>
      </c>
      <c r="D6" s="6"/>
      <c r="G6" s="30"/>
      <c r="H6" s="30"/>
      <c r="I6" s="30">
        <v>236</v>
      </c>
    </row>
    <row r="7" spans="2:22" x14ac:dyDescent="0.25">
      <c r="B7" s="10"/>
      <c r="C7" s="7" t="s">
        <v>3</v>
      </c>
      <c r="D7" s="8"/>
      <c r="G7" s="30"/>
      <c r="H7" s="30"/>
      <c r="I7" s="30"/>
    </row>
    <row r="8" spans="2:22" x14ac:dyDescent="0.25">
      <c r="G8" s="30"/>
      <c r="H8" s="30"/>
      <c r="I8" s="30"/>
    </row>
    <row r="9" spans="2:22" x14ac:dyDescent="0.25">
      <c r="B9" s="16" t="s">
        <v>13</v>
      </c>
      <c r="C9" s="17"/>
      <c r="D9" s="13"/>
      <c r="G9" s="30">
        <v>1292</v>
      </c>
      <c r="H9" s="30">
        <v>1493</v>
      </c>
      <c r="I9" s="30">
        <v>1905</v>
      </c>
    </row>
    <row r="10" spans="2:22" x14ac:dyDescent="0.25">
      <c r="B10" s="9"/>
      <c r="C10" s="3" t="s">
        <v>0</v>
      </c>
      <c r="D10" s="4"/>
      <c r="F10" s="29"/>
      <c r="G10" s="30">
        <v>696</v>
      </c>
      <c r="H10" s="30">
        <v>645</v>
      </c>
      <c r="I10" s="30">
        <v>788</v>
      </c>
    </row>
    <row r="11" spans="2:22" x14ac:dyDescent="0.25">
      <c r="B11" s="9"/>
      <c r="C11" s="9"/>
      <c r="D11" s="11" t="s">
        <v>5</v>
      </c>
      <c r="F11" s="29"/>
      <c r="G11" s="30">
        <v>320.16000000000003</v>
      </c>
      <c r="H11" s="30">
        <v>212.85000000000002</v>
      </c>
      <c r="I11" s="30">
        <v>244.28</v>
      </c>
    </row>
    <row r="12" spans="2:22" x14ac:dyDescent="0.25">
      <c r="B12" s="9"/>
      <c r="C12" s="10"/>
      <c r="D12" s="12" t="s">
        <v>3</v>
      </c>
      <c r="F12" s="29"/>
      <c r="G12" s="30">
        <v>54.77498452012383</v>
      </c>
      <c r="H12" s="30">
        <v>65.800368385800397</v>
      </c>
      <c r="I12" s="30">
        <v>78.799999999999983</v>
      </c>
    </row>
    <row r="13" spans="2:22" x14ac:dyDescent="0.25">
      <c r="B13" s="9"/>
      <c r="C13" s="3" t="s">
        <v>1</v>
      </c>
      <c r="D13" s="13"/>
      <c r="F13" s="29"/>
      <c r="G13" s="30">
        <v>380</v>
      </c>
      <c r="H13" s="30">
        <v>520</v>
      </c>
      <c r="I13" s="30">
        <v>659</v>
      </c>
      <c r="V13" t="s">
        <v>4</v>
      </c>
    </row>
    <row r="14" spans="2:22" x14ac:dyDescent="0.25">
      <c r="B14" s="9"/>
      <c r="C14" s="5" t="s">
        <v>2</v>
      </c>
      <c r="D14" s="14"/>
      <c r="F14" s="29"/>
      <c r="G14" s="30">
        <v>191</v>
      </c>
      <c r="H14" s="30">
        <v>295</v>
      </c>
      <c r="I14" s="30">
        <v>417</v>
      </c>
    </row>
    <row r="15" spans="2:22" x14ac:dyDescent="0.25">
      <c r="B15" s="10"/>
      <c r="C15" s="7" t="s">
        <v>3</v>
      </c>
      <c r="D15" s="15"/>
      <c r="F15" s="29"/>
      <c r="G15" s="30">
        <v>25</v>
      </c>
      <c r="H15" s="30">
        <v>33</v>
      </c>
      <c r="I15" s="30">
        <v>41</v>
      </c>
      <c r="L15" t="s">
        <v>53</v>
      </c>
    </row>
    <row r="16" spans="2:22" x14ac:dyDescent="0.25">
      <c r="G16" s="38"/>
      <c r="H16" s="38"/>
      <c r="I16" s="38"/>
    </row>
    <row r="17" spans="2:9" x14ac:dyDescent="0.25">
      <c r="B17" s="16" t="s">
        <v>13</v>
      </c>
      <c r="C17" s="17"/>
      <c r="D17" s="13"/>
      <c r="G17" s="38"/>
      <c r="H17" s="38"/>
      <c r="I17" s="38"/>
    </row>
    <row r="18" spans="2:9" x14ac:dyDescent="0.25">
      <c r="B18" s="9"/>
      <c r="C18" s="3" t="s">
        <v>0</v>
      </c>
      <c r="D18" s="4"/>
      <c r="G18" s="21">
        <v>0.53869969040247678</v>
      </c>
      <c r="H18" s="21">
        <v>0.43201607501674483</v>
      </c>
      <c r="I18" s="21">
        <v>0.41</v>
      </c>
    </row>
    <row r="19" spans="2:9" x14ac:dyDescent="0.25">
      <c r="B19" s="9"/>
      <c r="C19" s="9"/>
      <c r="D19" s="11" t="s">
        <v>5</v>
      </c>
      <c r="G19" s="39">
        <v>0.46</v>
      </c>
      <c r="H19" s="39">
        <v>0.33</v>
      </c>
      <c r="I19" s="39">
        <v>0.31</v>
      </c>
    </row>
    <row r="20" spans="2:9" x14ac:dyDescent="0.25">
      <c r="B20" s="9"/>
      <c r="C20" s="10"/>
      <c r="D20" s="12" t="s">
        <v>3</v>
      </c>
      <c r="G20" s="39">
        <v>7.8699690402476763E-2</v>
      </c>
      <c r="H20" s="39">
        <v>0.10201607501674481</v>
      </c>
      <c r="I20" s="39">
        <v>9.9999999999999978E-2</v>
      </c>
    </row>
    <row r="21" spans="2:9" x14ac:dyDescent="0.25">
      <c r="B21" s="9"/>
      <c r="C21" s="3" t="s">
        <v>1</v>
      </c>
      <c r="D21" s="13"/>
      <c r="G21" s="21">
        <v>0.29411764705882354</v>
      </c>
      <c r="H21" s="21">
        <v>0.34829202947086402</v>
      </c>
      <c r="I21" s="21">
        <v>0.35</v>
      </c>
    </row>
    <row r="22" spans="2:9" x14ac:dyDescent="0.25">
      <c r="B22" s="9"/>
      <c r="C22" s="5" t="s">
        <v>2</v>
      </c>
      <c r="D22" s="14"/>
      <c r="G22" s="21">
        <v>0.14783281733746131</v>
      </c>
      <c r="H22" s="21">
        <v>0.19758874748827862</v>
      </c>
      <c r="I22" s="21">
        <v>0.22</v>
      </c>
    </row>
    <row r="23" spans="2:9" x14ac:dyDescent="0.25">
      <c r="B23" s="10"/>
      <c r="C23" s="7" t="s">
        <v>3</v>
      </c>
      <c r="D23" s="15"/>
      <c r="G23" s="21">
        <v>1.9349845201238391E-2</v>
      </c>
      <c r="H23" s="21">
        <v>2.2103148024112524E-2</v>
      </c>
      <c r="I23" s="21">
        <v>2.0000000000000018E-2</v>
      </c>
    </row>
    <row r="24" spans="2:9" x14ac:dyDescent="0.25">
      <c r="G24" s="38"/>
      <c r="H24" s="38"/>
      <c r="I24" s="38"/>
    </row>
    <row r="25" spans="2:9" x14ac:dyDescent="0.25">
      <c r="B25" s="16" t="s">
        <v>14</v>
      </c>
      <c r="C25" s="17"/>
      <c r="D25" s="13"/>
      <c r="G25" s="30"/>
      <c r="H25" s="30"/>
      <c r="I25" s="30"/>
    </row>
    <row r="26" spans="2:9" x14ac:dyDescent="0.25">
      <c r="B26" s="9"/>
      <c r="C26" s="3" t="s">
        <v>15</v>
      </c>
      <c r="D26" s="13"/>
      <c r="G26" s="30"/>
      <c r="H26" s="30"/>
      <c r="I26" s="30">
        <f>+SUM(I27:I29)</f>
        <v>1265</v>
      </c>
    </row>
    <row r="27" spans="2:9" x14ac:dyDescent="0.25">
      <c r="B27" s="9"/>
      <c r="C27" s="5"/>
      <c r="D27" s="32" t="str">
        <f>+C4</f>
        <v>Ermenegildo Zegna</v>
      </c>
      <c r="G27" s="30"/>
      <c r="H27" s="30"/>
      <c r="I27" s="30">
        <v>945.3</v>
      </c>
    </row>
    <row r="28" spans="2:9" x14ac:dyDescent="0.25">
      <c r="B28" s="9"/>
      <c r="C28" s="5"/>
      <c r="D28" s="33" t="str">
        <f t="shared" ref="D28:D29" si="1">+C5</f>
        <v>Thom Browne</v>
      </c>
      <c r="G28" s="30"/>
      <c r="H28" s="30"/>
      <c r="I28" s="30">
        <v>183.4</v>
      </c>
    </row>
    <row r="29" spans="2:9" x14ac:dyDescent="0.25">
      <c r="B29" s="9"/>
      <c r="C29" s="5"/>
      <c r="D29" s="33" t="str">
        <f t="shared" si="1"/>
        <v>Tom Ford</v>
      </c>
      <c r="G29" s="30"/>
      <c r="H29" s="30"/>
      <c r="I29" s="30">
        <v>136.30000000000001</v>
      </c>
    </row>
    <row r="30" spans="2:9" x14ac:dyDescent="0.25">
      <c r="B30" s="9"/>
      <c r="C30" s="3" t="s">
        <v>16</v>
      </c>
      <c r="D30" s="13"/>
      <c r="G30" s="30"/>
      <c r="H30" s="30"/>
      <c r="I30" s="30">
        <f>+SUM(I31:I33)</f>
        <v>458.4</v>
      </c>
    </row>
    <row r="31" spans="2:9" x14ac:dyDescent="0.25">
      <c r="B31" s="9"/>
      <c r="C31" s="5"/>
      <c r="D31" s="32" t="str">
        <f>+D27</f>
        <v>Ermenegildo Zegna</v>
      </c>
      <c r="G31" s="30"/>
      <c r="H31" s="30"/>
      <c r="I31" s="30">
        <v>164.2</v>
      </c>
    </row>
    <row r="32" spans="2:9" x14ac:dyDescent="0.25">
      <c r="B32" s="9"/>
      <c r="C32" s="5"/>
      <c r="D32" s="33" t="str">
        <f t="shared" ref="D32:D33" si="2">+D28</f>
        <v>Thom Browne</v>
      </c>
      <c r="G32" s="30"/>
      <c r="H32" s="30"/>
      <c r="I32" s="30">
        <v>195</v>
      </c>
    </row>
    <row r="33" spans="2:9" x14ac:dyDescent="0.25">
      <c r="B33" s="10"/>
      <c r="C33" s="7"/>
      <c r="D33" s="34" t="str">
        <f t="shared" si="2"/>
        <v>Tom Ford</v>
      </c>
      <c r="G33" s="30"/>
      <c r="H33" s="30"/>
      <c r="I33" s="38">
        <v>99.2</v>
      </c>
    </row>
    <row r="34" spans="2:9" x14ac:dyDescent="0.25">
      <c r="G34" s="30"/>
      <c r="H34" s="30"/>
      <c r="I34" s="30"/>
    </row>
    <row r="35" spans="2:9" x14ac:dyDescent="0.25">
      <c r="B35" s="3" t="s">
        <v>11</v>
      </c>
      <c r="C35" s="17"/>
      <c r="D35" s="13"/>
      <c r="G35" s="30"/>
      <c r="H35" s="30">
        <f>+SUM(H36:H44)</f>
        <v>239</v>
      </c>
      <c r="I35" s="30">
        <f>+SUM(I36:I44)</f>
        <v>729</v>
      </c>
    </row>
    <row r="36" spans="2:9" x14ac:dyDescent="0.25">
      <c r="B36" s="9"/>
      <c r="C36" s="16" t="str">
        <f>+C4</f>
        <v>Ermenegildo Zegna</v>
      </c>
      <c r="D36" s="18"/>
      <c r="G36" s="30"/>
      <c r="H36" s="30">
        <v>239</v>
      </c>
      <c r="I36" s="30">
        <v>253</v>
      </c>
    </row>
    <row r="37" spans="2:9" x14ac:dyDescent="0.25">
      <c r="B37" s="9"/>
      <c r="C37" s="9"/>
      <c r="D37" s="35" t="s">
        <v>0</v>
      </c>
      <c r="G37" s="30"/>
      <c r="H37" s="30"/>
      <c r="I37" s="30">
        <v>123</v>
      </c>
    </row>
    <row r="38" spans="2:9" x14ac:dyDescent="0.25">
      <c r="B38" s="9"/>
      <c r="C38" s="9"/>
      <c r="D38" s="36" t="s">
        <v>1</v>
      </c>
      <c r="G38" s="30"/>
      <c r="H38" s="30"/>
      <c r="I38" s="30">
        <v>71</v>
      </c>
    </row>
    <row r="39" spans="2:9" x14ac:dyDescent="0.25">
      <c r="B39" s="9"/>
      <c r="C39" s="10"/>
      <c r="D39" s="37" t="s">
        <v>2</v>
      </c>
      <c r="G39" s="30"/>
      <c r="H39" s="30"/>
      <c r="I39" s="30">
        <v>59</v>
      </c>
    </row>
    <row r="40" spans="2:9" x14ac:dyDescent="0.25">
      <c r="B40" s="9"/>
      <c r="C40" s="16" t="str">
        <f>+C5</f>
        <v>Thom Browne</v>
      </c>
      <c r="D40" s="18"/>
      <c r="G40" s="30"/>
      <c r="H40" s="30">
        <f>+SUM(H41:H43)</f>
        <v>0</v>
      </c>
      <c r="I40" s="30">
        <f>+SUM(I41:I43)</f>
        <v>86</v>
      </c>
    </row>
    <row r="41" spans="2:9" x14ac:dyDescent="0.25">
      <c r="B41" s="9"/>
      <c r="C41" s="9"/>
      <c r="D41" s="35" t="s">
        <v>0</v>
      </c>
      <c r="G41" s="30"/>
      <c r="H41" s="30"/>
      <c r="I41" s="30">
        <v>70</v>
      </c>
    </row>
    <row r="42" spans="2:9" x14ac:dyDescent="0.25">
      <c r="B42" s="9"/>
      <c r="C42" s="9"/>
      <c r="D42" s="36" t="s">
        <v>1</v>
      </c>
      <c r="G42" s="30"/>
      <c r="H42" s="30"/>
      <c r="I42" s="30">
        <v>9</v>
      </c>
    </row>
    <row r="43" spans="2:9" x14ac:dyDescent="0.25">
      <c r="B43" s="9"/>
      <c r="C43" s="9"/>
      <c r="D43" s="36" t="s">
        <v>2</v>
      </c>
      <c r="G43" s="30"/>
      <c r="H43" s="30"/>
      <c r="I43" s="30">
        <v>7</v>
      </c>
    </row>
    <row r="44" spans="2:9" x14ac:dyDescent="0.25">
      <c r="B44" s="9"/>
      <c r="C44" s="16" t="str">
        <f>+C6</f>
        <v>Tom Ford</v>
      </c>
      <c r="D44" s="18"/>
      <c r="G44" s="30"/>
      <c r="H44" s="30"/>
      <c r="I44" s="30">
        <f>+SUM(I45:I47)</f>
        <v>51</v>
      </c>
    </row>
    <row r="45" spans="2:9" x14ac:dyDescent="0.25">
      <c r="B45" s="9"/>
      <c r="C45" s="9"/>
      <c r="D45" s="35" t="s">
        <v>0</v>
      </c>
      <c r="G45" s="30"/>
      <c r="H45" s="30"/>
      <c r="I45" s="30">
        <v>35</v>
      </c>
    </row>
    <row r="46" spans="2:9" x14ac:dyDescent="0.25">
      <c r="B46" s="9"/>
      <c r="C46" s="9"/>
      <c r="D46" s="36" t="s">
        <v>1</v>
      </c>
      <c r="G46" s="30"/>
      <c r="H46" s="30"/>
      <c r="I46" s="30">
        <v>4</v>
      </c>
    </row>
    <row r="47" spans="2:9" x14ac:dyDescent="0.25">
      <c r="B47" s="10"/>
      <c r="C47" s="10"/>
      <c r="D47" s="37" t="s">
        <v>2</v>
      </c>
      <c r="G47" s="30"/>
      <c r="H47" s="30"/>
      <c r="I47" s="30">
        <v>12</v>
      </c>
    </row>
    <row r="48" spans="2:9" x14ac:dyDescent="0.25">
      <c r="G48" s="38"/>
      <c r="H48" s="38"/>
      <c r="I48" s="38"/>
    </row>
    <row r="49" spans="2:9" x14ac:dyDescent="0.25">
      <c r="B49" s="3" t="s">
        <v>52</v>
      </c>
      <c r="C49" s="17"/>
      <c r="D49" s="13"/>
      <c r="G49" s="30"/>
      <c r="H49" s="30">
        <f>+SUM(H50:H58)</f>
        <v>0</v>
      </c>
      <c r="I49" s="30">
        <f>+SUM(I50:I58)</f>
        <v>382</v>
      </c>
    </row>
    <row r="50" spans="2:9" x14ac:dyDescent="0.25">
      <c r="B50" s="9"/>
      <c r="C50" s="16" t="str">
        <f>+C36</f>
        <v>Ermenegildo Zegna</v>
      </c>
      <c r="D50" s="18"/>
      <c r="G50" s="30"/>
      <c r="H50" s="30"/>
      <c r="I50" s="30">
        <f>+SUM(I51:I53)</f>
        <v>151</v>
      </c>
    </row>
    <row r="51" spans="2:9" x14ac:dyDescent="0.25">
      <c r="B51" s="9"/>
      <c r="C51" s="9"/>
      <c r="D51" s="35" t="s">
        <v>0</v>
      </c>
      <c r="G51" s="30"/>
      <c r="H51" s="30"/>
      <c r="I51" s="30">
        <v>33</v>
      </c>
    </row>
    <row r="52" spans="2:9" x14ac:dyDescent="0.25">
      <c r="B52" s="9"/>
      <c r="C52" s="9"/>
      <c r="D52" s="36" t="s">
        <v>1</v>
      </c>
      <c r="G52" s="30"/>
      <c r="H52" s="30"/>
      <c r="I52" s="30">
        <v>55</v>
      </c>
    </row>
    <row r="53" spans="2:9" x14ac:dyDescent="0.25">
      <c r="B53" s="9"/>
      <c r="C53" s="10"/>
      <c r="D53" s="37" t="s">
        <v>2</v>
      </c>
      <c r="G53" s="30"/>
      <c r="H53" s="30"/>
      <c r="I53" s="30">
        <v>63</v>
      </c>
    </row>
    <row r="54" spans="2:9" x14ac:dyDescent="0.25">
      <c r="B54" s="9"/>
      <c r="C54" s="16" t="str">
        <f>+C40</f>
        <v>Thom Browne</v>
      </c>
      <c r="D54" s="18"/>
      <c r="G54" s="30"/>
      <c r="H54" s="30"/>
      <c r="I54" s="30">
        <f>+SUM(I55:I57)</f>
        <v>25</v>
      </c>
    </row>
    <row r="55" spans="2:9" x14ac:dyDescent="0.25">
      <c r="B55" s="9"/>
      <c r="C55" s="9"/>
      <c r="D55" s="35" t="s">
        <v>0</v>
      </c>
      <c r="G55" s="30"/>
      <c r="H55" s="30"/>
      <c r="I55" s="30">
        <v>15</v>
      </c>
    </row>
    <row r="56" spans="2:9" x14ac:dyDescent="0.25">
      <c r="B56" s="9"/>
      <c r="C56" s="9"/>
      <c r="D56" s="36" t="s">
        <v>1</v>
      </c>
      <c r="G56" s="30"/>
      <c r="H56" s="30"/>
      <c r="I56" s="30">
        <v>7</v>
      </c>
    </row>
    <row r="57" spans="2:9" x14ac:dyDescent="0.25">
      <c r="B57" s="9"/>
      <c r="C57" s="9"/>
      <c r="D57" s="36" t="s">
        <v>2</v>
      </c>
      <c r="G57" s="30"/>
      <c r="H57" s="30"/>
      <c r="I57" s="30">
        <v>3</v>
      </c>
    </row>
    <row r="58" spans="2:9" x14ac:dyDescent="0.25">
      <c r="B58" s="33"/>
      <c r="C58" s="17" t="str">
        <f>+C44</f>
        <v>Tom Ford</v>
      </c>
      <c r="D58" s="18"/>
      <c r="G58" s="30"/>
      <c r="H58" s="30"/>
      <c r="I58" s="30">
        <f>+SUM(I59:I61)</f>
        <v>30</v>
      </c>
    </row>
    <row r="59" spans="2:9" x14ac:dyDescent="0.25">
      <c r="B59" s="9"/>
      <c r="C59" s="9"/>
      <c r="D59" s="35" t="s">
        <v>0</v>
      </c>
      <c r="G59" s="30"/>
      <c r="H59" s="30"/>
      <c r="I59" s="30">
        <v>6</v>
      </c>
    </row>
    <row r="60" spans="2:9" x14ac:dyDescent="0.25">
      <c r="B60" s="9"/>
      <c r="C60" s="9"/>
      <c r="D60" s="36" t="s">
        <v>1</v>
      </c>
      <c r="G60" s="30"/>
      <c r="H60" s="30"/>
      <c r="I60" s="30">
        <v>14</v>
      </c>
    </row>
    <row r="61" spans="2:9" x14ac:dyDescent="0.25">
      <c r="B61" s="10"/>
      <c r="C61" s="10"/>
      <c r="D61" s="37" t="s">
        <v>2</v>
      </c>
      <c r="G61" s="30"/>
      <c r="H61" s="30"/>
      <c r="I61" s="30">
        <v>10</v>
      </c>
    </row>
    <row r="62" spans="2:9" x14ac:dyDescent="0.25">
      <c r="B62" t="s">
        <v>6</v>
      </c>
    </row>
    <row r="63" spans="2:9" x14ac:dyDescent="0.25">
      <c r="B63" t="s">
        <v>7</v>
      </c>
    </row>
    <row r="64" spans="2:9" x14ac:dyDescent="0.25">
      <c r="B64" t="s">
        <v>17</v>
      </c>
    </row>
    <row r="65" spans="2:9" x14ac:dyDescent="0.25">
      <c r="B65" t="s">
        <v>19</v>
      </c>
    </row>
    <row r="66" spans="2:9" x14ac:dyDescent="0.25">
      <c r="B66" t="s">
        <v>20</v>
      </c>
    </row>
    <row r="67" spans="2:9" x14ac:dyDescent="0.25">
      <c r="B67" t="s">
        <v>21</v>
      </c>
    </row>
    <row r="69" spans="2:9" x14ac:dyDescent="0.25">
      <c r="B69" s="16" t="s">
        <v>22</v>
      </c>
      <c r="C69" s="17"/>
      <c r="D69" s="13"/>
    </row>
    <row r="70" spans="2:9" x14ac:dyDescent="0.25">
      <c r="B70" s="9"/>
      <c r="C70" s="16" t="s">
        <v>23</v>
      </c>
      <c r="D70" s="13"/>
      <c r="I70" s="22" t="s">
        <v>32</v>
      </c>
    </row>
    <row r="71" spans="2:9" x14ac:dyDescent="0.25">
      <c r="B71" s="9"/>
      <c r="C71" s="9" t="s">
        <v>24</v>
      </c>
      <c r="D71" s="14"/>
      <c r="I71" s="22" t="s">
        <v>32</v>
      </c>
    </row>
    <row r="72" spans="2:9" x14ac:dyDescent="0.25">
      <c r="B72" s="9"/>
      <c r="C72" s="9" t="s">
        <v>25</v>
      </c>
      <c r="D72" s="14"/>
      <c r="I72" s="1">
        <v>0.15</v>
      </c>
    </row>
    <row r="73" spans="2:9" x14ac:dyDescent="0.25">
      <c r="B73" s="9"/>
      <c r="C73" s="9" t="s">
        <v>26</v>
      </c>
      <c r="D73" s="14"/>
      <c r="I73" s="1">
        <v>0.6</v>
      </c>
    </row>
    <row r="74" spans="2:9" x14ac:dyDescent="0.25">
      <c r="B74" s="9"/>
      <c r="C74" s="9" t="s">
        <v>27</v>
      </c>
      <c r="D74" s="14"/>
      <c r="I74" s="1">
        <v>0.51</v>
      </c>
    </row>
    <row r="75" spans="2:9" x14ac:dyDescent="0.25">
      <c r="B75" s="9"/>
      <c r="C75" s="9" t="s">
        <v>28</v>
      </c>
      <c r="D75" s="14"/>
      <c r="I75" s="1">
        <v>0.65</v>
      </c>
    </row>
    <row r="76" spans="2:9" x14ac:dyDescent="0.25">
      <c r="B76" s="9"/>
      <c r="C76" s="9" t="s">
        <v>29</v>
      </c>
      <c r="D76" s="14"/>
      <c r="I76" s="1">
        <v>0.6</v>
      </c>
    </row>
    <row r="77" spans="2:9" x14ac:dyDescent="0.25">
      <c r="B77" s="9"/>
      <c r="C77" s="9" t="s">
        <v>30</v>
      </c>
      <c r="D77" s="14"/>
      <c r="I77" s="1">
        <v>0.4</v>
      </c>
    </row>
    <row r="78" spans="2:9" x14ac:dyDescent="0.25">
      <c r="B78" s="10"/>
      <c r="C78" s="10" t="s">
        <v>31</v>
      </c>
      <c r="D78" s="15"/>
      <c r="I78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F9C-C8E5-49F5-B365-9FD985C25900}">
  <dimension ref="B2:S16"/>
  <sheetViews>
    <sheetView showGridLines="0" tabSelected="1" workbookViewId="0">
      <selection activeCell="G18" sqref="G18"/>
    </sheetView>
  </sheetViews>
  <sheetFormatPr defaultRowHeight="15" x14ac:dyDescent="0.25"/>
  <cols>
    <col min="1" max="1" width="1.7109375" customWidth="1"/>
    <col min="2" max="2" width="32.140625" customWidth="1"/>
    <col min="5" max="5" width="10.5703125" bestFit="1" customWidth="1"/>
    <col min="6" max="7" width="10.7109375" customWidth="1"/>
  </cols>
  <sheetData>
    <row r="2" spans="2:19" x14ac:dyDescent="0.25">
      <c r="B2" s="2"/>
      <c r="C2" s="2">
        <f>+Overview!E2</f>
        <v>2019</v>
      </c>
      <c r="D2" s="2">
        <f>+Overview!F2</f>
        <v>2020</v>
      </c>
      <c r="E2" s="2">
        <f>+Overview!G2</f>
        <v>2021</v>
      </c>
      <c r="F2" s="2">
        <f>+Overview!H2</f>
        <v>2022</v>
      </c>
      <c r="G2" s="2">
        <f>+Overview!I2</f>
        <v>2023</v>
      </c>
      <c r="H2" s="2">
        <f>+Overview!J2</f>
        <v>2024</v>
      </c>
      <c r="I2" s="2">
        <f>+Overview!K2</f>
        <v>2025</v>
      </c>
      <c r="J2" s="2">
        <f>+Overview!L2</f>
        <v>2026</v>
      </c>
      <c r="K2" s="2">
        <f>+Overview!M2</f>
        <v>2027</v>
      </c>
      <c r="L2" s="2">
        <f>+Overview!N2</f>
        <v>2028</v>
      </c>
      <c r="M2" s="2">
        <f>+Overview!O2</f>
        <v>2029</v>
      </c>
      <c r="N2" s="2">
        <f>+Overview!P2</f>
        <v>2030</v>
      </c>
      <c r="O2" s="2">
        <f>+Overview!Q2</f>
        <v>2031</v>
      </c>
      <c r="P2" s="2">
        <f>+Overview!R2</f>
        <v>2032</v>
      </c>
      <c r="Q2" s="2">
        <f>+Overview!S2</f>
        <v>2033</v>
      </c>
      <c r="R2" s="2">
        <f>+Overview!T2</f>
        <v>2034</v>
      </c>
      <c r="S2" s="2">
        <f>+Overview!U2</f>
        <v>2035</v>
      </c>
    </row>
    <row r="3" spans="2:19" x14ac:dyDescent="0.25">
      <c r="B3" s="25" t="s">
        <v>54</v>
      </c>
      <c r="C3" s="25"/>
      <c r="D3" s="25"/>
      <c r="E3" s="43">
        <v>1292402</v>
      </c>
      <c r="F3" s="43">
        <v>1492840</v>
      </c>
      <c r="G3" s="43">
        <v>1904549</v>
      </c>
    </row>
    <row r="4" spans="2:19" ht="17.25" x14ac:dyDescent="0.4">
      <c r="B4" t="s">
        <v>55</v>
      </c>
      <c r="E4" s="44">
        <v>-495702</v>
      </c>
      <c r="F4" s="44">
        <v>-564832</v>
      </c>
      <c r="G4" s="44">
        <v>-680235</v>
      </c>
    </row>
    <row r="5" spans="2:19" x14ac:dyDescent="0.25">
      <c r="B5" s="25" t="s">
        <v>56</v>
      </c>
      <c r="C5" s="25"/>
      <c r="D5" s="25"/>
      <c r="E5" s="43">
        <f>+E3+E4</f>
        <v>796700</v>
      </c>
      <c r="F5" s="43">
        <f>+F3+F4</f>
        <v>928008</v>
      </c>
      <c r="G5" s="43">
        <f>+G3+G4</f>
        <v>1224314</v>
      </c>
    </row>
    <row r="6" spans="2:19" x14ac:dyDescent="0.25">
      <c r="B6" t="s">
        <v>57</v>
      </c>
      <c r="E6" s="30">
        <v>-822897</v>
      </c>
      <c r="F6" s="30">
        <v>-695084</v>
      </c>
      <c r="G6" s="30">
        <v>-901364</v>
      </c>
    </row>
    <row r="7" spans="2:19" ht="17.25" x14ac:dyDescent="0.4">
      <c r="B7" t="s">
        <v>58</v>
      </c>
      <c r="E7" s="44">
        <v>-67831</v>
      </c>
      <c r="F7" s="44">
        <v>-85147</v>
      </c>
      <c r="G7" s="44">
        <v>-114802</v>
      </c>
    </row>
    <row r="8" spans="2:19" x14ac:dyDescent="0.25">
      <c r="B8" s="25" t="s">
        <v>59</v>
      </c>
      <c r="C8" s="25"/>
      <c r="D8" s="25"/>
      <c r="E8" s="43">
        <f>+SUM(E5:E7)</f>
        <v>-94028</v>
      </c>
      <c r="F8" s="43">
        <f>+SUM(F5:F7)</f>
        <v>147777</v>
      </c>
      <c r="G8" s="43">
        <f>+SUM(G5:G7)</f>
        <v>208148</v>
      </c>
    </row>
    <row r="9" spans="2:19" x14ac:dyDescent="0.25">
      <c r="B9" t="s">
        <v>60</v>
      </c>
      <c r="E9" s="30">
        <v>45889</v>
      </c>
      <c r="F9" s="30">
        <v>13320</v>
      </c>
      <c r="G9" s="30">
        <v>37282</v>
      </c>
    </row>
    <row r="10" spans="2:19" x14ac:dyDescent="0.25">
      <c r="B10" t="s">
        <v>66</v>
      </c>
      <c r="E10" s="30">
        <v>-43823</v>
      </c>
      <c r="F10" s="30">
        <v>-54346</v>
      </c>
      <c r="G10" s="30">
        <v>-68121</v>
      </c>
    </row>
    <row r="11" spans="2:19" x14ac:dyDescent="0.25">
      <c r="B11" t="s">
        <v>61</v>
      </c>
      <c r="E11" s="30">
        <v>-7791</v>
      </c>
      <c r="F11" s="30">
        <v>-7869</v>
      </c>
      <c r="G11" s="30">
        <v>-5262</v>
      </c>
    </row>
    <row r="12" spans="2:19" ht="17.25" x14ac:dyDescent="0.4">
      <c r="B12" t="s">
        <v>62</v>
      </c>
      <c r="E12" s="44">
        <v>2794</v>
      </c>
      <c r="F12" s="44">
        <v>2199</v>
      </c>
      <c r="G12" s="44">
        <v>-2953</v>
      </c>
    </row>
    <row r="13" spans="2:19" x14ac:dyDescent="0.25">
      <c r="B13" s="45" t="s">
        <v>64</v>
      </c>
      <c r="C13" s="45"/>
      <c r="D13" s="45"/>
      <c r="E13" s="46">
        <f>+SUM(E8:E12)</f>
        <v>-96959</v>
      </c>
      <c r="F13" s="46">
        <f>+SUM(F8:F12)</f>
        <v>101081</v>
      </c>
      <c r="G13" s="46">
        <f>+SUM(G8:G12)</f>
        <v>169094</v>
      </c>
    </row>
    <row r="14" spans="2:19" x14ac:dyDescent="0.25">
      <c r="B14" t="s">
        <v>63</v>
      </c>
      <c r="E14" s="30">
        <v>-30702</v>
      </c>
      <c r="F14" s="30">
        <v>-35802</v>
      </c>
      <c r="G14" s="30">
        <v>-33433</v>
      </c>
    </row>
    <row r="15" spans="2:19" x14ac:dyDescent="0.25">
      <c r="B15" s="40" t="s">
        <v>67</v>
      </c>
      <c r="C15" s="41"/>
      <c r="D15" s="41"/>
      <c r="E15" s="42">
        <f>-E14/E13</f>
        <v>-0.31664930537649932</v>
      </c>
      <c r="F15" s="42">
        <f>-F14/F13</f>
        <v>0.35419119320149189</v>
      </c>
      <c r="G15" s="42">
        <f>-G14/G13</f>
        <v>0.19771842880291435</v>
      </c>
    </row>
    <row r="16" spans="2:19" x14ac:dyDescent="0.25">
      <c r="B16" s="25" t="s">
        <v>65</v>
      </c>
      <c r="C16" s="25"/>
      <c r="D16" s="25"/>
      <c r="E16" s="43">
        <f t="shared" ref="E16:G16" si="0">+SUM(E13:E14)</f>
        <v>-127661</v>
      </c>
      <c r="F16" s="43">
        <f t="shared" si="0"/>
        <v>65279</v>
      </c>
      <c r="G16" s="43">
        <f>+SUM(G13:G14)</f>
        <v>135661</v>
      </c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2D4-8701-4224-A106-86B655B79A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E4E6-50BF-4E9E-A5F7-90BABAAEE482}">
  <dimension ref="A1:C17"/>
  <sheetViews>
    <sheetView workbookViewId="0">
      <selection activeCell="F16" sqref="F16"/>
    </sheetView>
  </sheetViews>
  <sheetFormatPr defaultRowHeight="15" x14ac:dyDescent="0.25"/>
  <sheetData>
    <row r="1" spans="1:3" x14ac:dyDescent="0.25">
      <c r="A1" t="s">
        <v>33</v>
      </c>
      <c r="B1" s="23" t="s">
        <v>34</v>
      </c>
    </row>
    <row r="2" spans="1:3" x14ac:dyDescent="0.25">
      <c r="A2" t="s">
        <v>35</v>
      </c>
      <c r="B2" s="24" t="s">
        <v>36</v>
      </c>
    </row>
    <row r="3" spans="1:3" x14ac:dyDescent="0.25">
      <c r="A3" t="s">
        <v>37</v>
      </c>
      <c r="B3" s="24" t="s">
        <v>38</v>
      </c>
    </row>
    <row r="4" spans="1:3" x14ac:dyDescent="0.25">
      <c r="A4" t="s">
        <v>39</v>
      </c>
      <c r="B4" s="24" t="s">
        <v>40</v>
      </c>
    </row>
    <row r="5" spans="1:3" x14ac:dyDescent="0.25">
      <c r="A5" t="s">
        <v>41</v>
      </c>
      <c r="B5" s="24" t="s">
        <v>42</v>
      </c>
    </row>
    <row r="7" spans="1:3" x14ac:dyDescent="0.25">
      <c r="A7" t="s">
        <v>43</v>
      </c>
    </row>
    <row r="8" spans="1:3" x14ac:dyDescent="0.25">
      <c r="A8" t="s">
        <v>44</v>
      </c>
      <c r="B8">
        <v>6.49</v>
      </c>
    </row>
    <row r="9" spans="1:3" x14ac:dyDescent="0.25">
      <c r="A9" t="s">
        <v>44</v>
      </c>
      <c r="B9">
        <v>6.49</v>
      </c>
      <c r="C9" s="31">
        <v>45461</v>
      </c>
    </row>
    <row r="10" spans="1:3" x14ac:dyDescent="0.25">
      <c r="A10" t="s">
        <v>43</v>
      </c>
      <c r="B10">
        <v>9.99</v>
      </c>
      <c r="C10" s="31">
        <v>45453</v>
      </c>
    </row>
    <row r="11" spans="1:3" x14ac:dyDescent="0.25">
      <c r="A11" t="s">
        <v>45</v>
      </c>
      <c r="B11">
        <v>8.16</v>
      </c>
      <c r="C11" s="31">
        <v>45443</v>
      </c>
    </row>
    <row r="12" spans="1:3" x14ac:dyDescent="0.25">
      <c r="A12" t="s">
        <v>46</v>
      </c>
      <c r="B12">
        <v>25</v>
      </c>
      <c r="C12" s="31">
        <v>45432</v>
      </c>
    </row>
    <row r="13" spans="1:3" x14ac:dyDescent="0.25">
      <c r="A13" t="s">
        <v>47</v>
      </c>
      <c r="B13">
        <v>16</v>
      </c>
      <c r="C13" s="31">
        <v>45427</v>
      </c>
    </row>
    <row r="14" spans="1:3" x14ac:dyDescent="0.25">
      <c r="A14" t="s">
        <v>48</v>
      </c>
      <c r="B14">
        <v>17</v>
      </c>
      <c r="C14" s="31">
        <v>45425</v>
      </c>
    </row>
    <row r="15" spans="1:3" x14ac:dyDescent="0.25">
      <c r="A15" t="s">
        <v>49</v>
      </c>
      <c r="B15">
        <v>20</v>
      </c>
      <c r="C15" s="31">
        <v>45420</v>
      </c>
    </row>
    <row r="16" spans="1:3" x14ac:dyDescent="0.25">
      <c r="A16" t="s">
        <v>50</v>
      </c>
      <c r="B16">
        <v>24</v>
      </c>
      <c r="C16" s="31">
        <v>45418</v>
      </c>
    </row>
    <row r="17" spans="1:3" x14ac:dyDescent="0.25">
      <c r="A17" t="s">
        <v>51</v>
      </c>
      <c r="B17">
        <v>90</v>
      </c>
      <c r="C17" s="31">
        <v>45384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Financial Statements</vt:lpstr>
      <vt:lpstr>FX 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2024-08-02T00:54:15Z</dcterms:created>
  <dcterms:modified xsi:type="dcterms:W3CDTF">2024-08-02T22:41:11Z</dcterms:modified>
</cp:coreProperties>
</file>