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124226"/>
  <mc:AlternateContent xmlns:mc="http://schemas.openxmlformats.org/markup-compatibility/2006">
    <mc:Choice Requires="x15">
      <x15ac:absPath xmlns:x15ac="http://schemas.microsoft.com/office/spreadsheetml/2010/11/ac" url="https://bambooschool-my.sharepoint.com/personal/thuong_vo_bambooschool_edu_vn/Documents/2024 - 2025/2. CHUYÊN MÔN/MOS 2019/MOS Excel 2019/Project 2 MOS Excel 2019/"/>
    </mc:Choice>
  </mc:AlternateContent>
  <xr:revisionPtr revIDLastSave="39" documentId="13_ncr:1_{F0C14A95-AC11-432C-85F4-1B8ADAD9B4A8}" xr6:coauthVersionLast="47" xr6:coauthVersionMax="47" xr10:uidLastSave="{AA7C5574-A401-44D3-8B8C-C6392CC3596A}"/>
  <bookViews>
    <workbookView xWindow="-90" yWindow="-90" windowWidth="19380" windowHeight="10260" xr2:uid="{00000000-000D-0000-FFFF-FFFF00000000}"/>
  </bookViews>
  <sheets>
    <sheet name="Enrollment Summary" sheetId="14" r:id="rId1"/>
    <sheet name="Last Semester" sheetId="17" r:id="rId2"/>
    <sheet name="Card Services" sheetId="18" r:id="rId3"/>
    <sheet name="Last Semester1" sheetId="19" r:id="rId4"/>
    <sheet name="Next Semester" sheetId="22" r:id="rId5"/>
    <sheet name="Figure" sheetId="20" r:id="rId6"/>
  </sheets>
  <definedNames>
    <definedName name="Total1">Figure!$C$8:$G$8</definedName>
    <definedName name="Total2">Figure!$C$14:$G$14</definedName>
    <definedName name="Total3">Figure!$C$20:$G$20</definedName>
    <definedName name="Year_2017" localSheetId="5">Figure!$B$29:$E$33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20" l="1"/>
  <c r="F20" i="20"/>
  <c r="E20" i="20"/>
  <c r="D20" i="20"/>
  <c r="C20" i="20"/>
  <c r="G14" i="20"/>
  <c r="F14" i="20"/>
  <c r="E14" i="20"/>
  <c r="D14" i="20"/>
  <c r="C14" i="20"/>
  <c r="G8" i="20"/>
  <c r="F8" i="20"/>
  <c r="E8" i="20"/>
  <c r="D8" i="20"/>
  <c r="C8" i="20"/>
  <c r="F38" i="17" l="1"/>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 r="G2" i="17" s="1"/>
  <c r="H2" i="17" s="1"/>
  <c r="B3" i="17" s="1"/>
  <c r="G3" i="17" l="1"/>
  <c r="H3" i="17" s="1"/>
  <c r="B4" i="17" s="1"/>
  <c r="G4" i="17" l="1"/>
  <c r="H4" i="17" s="1"/>
  <c r="B5" i="17" s="1"/>
  <c r="G5" i="17" l="1"/>
  <c r="H5" i="17" s="1"/>
  <c r="B6" i="17" s="1"/>
  <c r="G6" i="17" l="1"/>
  <c r="H6" i="17" s="1"/>
  <c r="B7" i="17" s="1"/>
  <c r="G7" i="17" l="1"/>
  <c r="H7" i="17" s="1"/>
  <c r="B8" i="17" s="1"/>
  <c r="G8" i="17" l="1"/>
  <c r="H8" i="17" s="1"/>
  <c r="B9" i="17" s="1"/>
  <c r="G9" i="17" l="1"/>
  <c r="H9" i="17" s="1"/>
  <c r="B10" i="17" s="1"/>
  <c r="G10" i="17" l="1"/>
  <c r="H10" i="17" s="1"/>
  <c r="B11" i="17" s="1"/>
  <c r="G11" i="17" l="1"/>
  <c r="H11" i="17" s="1"/>
  <c r="B12" i="17" s="1"/>
  <c r="G12" i="17" l="1"/>
  <c r="H12" i="17" s="1"/>
  <c r="B13" i="17" s="1"/>
  <c r="G13" i="17" l="1"/>
  <c r="H13" i="17" s="1"/>
  <c r="B14" i="17" s="1"/>
  <c r="G14" i="17" l="1"/>
  <c r="H14" i="17" s="1"/>
  <c r="B15" i="17" s="1"/>
  <c r="G15" i="17" l="1"/>
  <c r="H15" i="17" s="1"/>
  <c r="B16" i="17" s="1"/>
  <c r="G16" i="17" l="1"/>
  <c r="H16" i="17" s="1"/>
  <c r="B17" i="17" s="1"/>
  <c r="G17" i="17" l="1"/>
  <c r="H17" i="17" s="1"/>
  <c r="B18" i="17" s="1"/>
  <c r="G18" i="17" l="1"/>
  <c r="H18" i="17" s="1"/>
  <c r="B19" i="17" s="1"/>
  <c r="G19" i="17" l="1"/>
  <c r="H19" i="17" s="1"/>
  <c r="B20" i="17" s="1"/>
  <c r="G20" i="17" l="1"/>
  <c r="H20" i="17" s="1"/>
  <c r="B21" i="17" s="1"/>
  <c r="G21" i="17" l="1"/>
  <c r="H21" i="17" s="1"/>
  <c r="B22" i="17" s="1"/>
  <c r="G22" i="17" l="1"/>
  <c r="H22" i="17" s="1"/>
  <c r="B23" i="17" s="1"/>
  <c r="G23" i="17" l="1"/>
  <c r="H23" i="17" s="1"/>
  <c r="B24" i="17" s="1"/>
  <c r="G24" i="17" l="1"/>
  <c r="H24" i="17" s="1"/>
  <c r="B25" i="17" s="1"/>
  <c r="G25" i="17" l="1"/>
  <c r="H25" i="17" s="1"/>
  <c r="B26" i="17" s="1"/>
  <c r="G26" i="17" l="1"/>
  <c r="H26" i="17" s="1"/>
  <c r="B27" i="17" s="1"/>
  <c r="G27" i="17" l="1"/>
  <c r="H27" i="17" s="1"/>
  <c r="B28" i="17" s="1"/>
  <c r="G28" i="17" l="1"/>
  <c r="H28" i="17" s="1"/>
  <c r="B29" i="17" s="1"/>
  <c r="G29" i="17" l="1"/>
  <c r="H29" i="17" s="1"/>
  <c r="B30" i="17" s="1"/>
  <c r="G30" i="17" l="1"/>
  <c r="H30" i="17" s="1"/>
  <c r="B31" i="17" s="1"/>
  <c r="G31" i="17" l="1"/>
  <c r="H31" i="17" s="1"/>
  <c r="B32" i="17" s="1"/>
  <c r="G32" i="17" l="1"/>
  <c r="H32" i="17" s="1"/>
  <c r="B33" i="17" s="1"/>
  <c r="G33" i="17" l="1"/>
  <c r="H33" i="17" s="1"/>
  <c r="B34" i="17" s="1"/>
  <c r="G34" i="17" l="1"/>
  <c r="H34" i="17" s="1"/>
  <c r="B35" i="17" s="1"/>
  <c r="G35" i="17" l="1"/>
  <c r="H35" i="17" s="1"/>
  <c r="B36" i="17" s="1"/>
  <c r="G36" i="17" l="1"/>
  <c r="H36" i="17" s="1"/>
  <c r="B37" i="17" s="1"/>
  <c r="G37" i="17" l="1"/>
  <c r="H37" i="17" s="1"/>
  <c r="B38" i="17" s="1"/>
  <c r="G38" i="17" l="1"/>
  <c r="H38"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 TRAN THAI HOC</author>
  </authors>
  <commentList>
    <comment ref="F1" authorId="0" shapeId="0" xr:uid="{5DFAC876-5246-4BB6-A938-D86CEB0129C2}">
      <text>
        <r>
          <rPr>
            <b/>
            <sz val="9"/>
            <color indexed="81"/>
            <rFont val="Tahoma"/>
            <family val="2"/>
          </rPr>
          <t>LY TRAN THAI HOC:</t>
        </r>
        <r>
          <rPr>
            <sz val="9"/>
            <color indexed="81"/>
            <rFont val="Tahoma"/>
            <family val="2"/>
          </rPr>
          <t xml:space="preserve">
Vietcombank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LY TRAN THAI HOC</author>
  </authors>
  <commentList>
    <comment ref="E26" authorId="0" shapeId="0" xr:uid="{8D1B5040-3E8F-405E-A99B-29C56043DA8D}">
      <text>
        <r>
          <rPr>
            <b/>
            <sz val="9"/>
            <color indexed="81"/>
            <rFont val="Tahoma"/>
            <family val="2"/>
          </rPr>
          <t>LY TRAN THAI HOC:</t>
        </r>
        <r>
          <rPr>
            <sz val="9"/>
            <color indexed="81"/>
            <rFont val="Tahoma"/>
            <family val="2"/>
          </rPr>
          <t xml:space="preserve">
Summarize</t>
        </r>
      </text>
    </comment>
  </commentList>
</comments>
</file>

<file path=xl/sharedStrings.xml><?xml version="1.0" encoding="utf-8"?>
<sst xmlns="http://schemas.openxmlformats.org/spreadsheetml/2006/main" count="344" uniqueCount="131">
  <si>
    <t>January</t>
  </si>
  <si>
    <t>February</t>
  </si>
  <si>
    <t>March</t>
  </si>
  <si>
    <t>April</t>
  </si>
  <si>
    <t>May</t>
  </si>
  <si>
    <t>Date</t>
  </si>
  <si>
    <t>Nguyen Tat Thanh University</t>
  </si>
  <si>
    <t>Ton Duc Thang University</t>
  </si>
  <si>
    <t>Van Hien University</t>
  </si>
  <si>
    <t>Binh Duong University</t>
  </si>
  <si>
    <t>Test Site</t>
  </si>
  <si>
    <t>-</t>
  </si>
  <si>
    <t>+</t>
  </si>
  <si>
    <t>Money</t>
  </si>
  <si>
    <t>Description</t>
  </si>
  <si>
    <t>Change</t>
  </si>
  <si>
    <t>Interest</t>
  </si>
  <si>
    <t>Rates</t>
  </si>
  <si>
    <t>Accrued Interest</t>
  </si>
  <si>
    <t>Months</t>
  </si>
  <si>
    <t>Deposit</t>
  </si>
  <si>
    <t>Services</t>
  </si>
  <si>
    <t>Card Payment Services</t>
  </si>
  <si>
    <t>Vietcombank Ameriacan Express Corporate Card</t>
  </si>
  <si>
    <t>Vietcombank Visa Corporate Credit Card</t>
  </si>
  <si>
    <t>Enhance the corporate image, Cost-saving and more secure than cash payment, Increase sales turnover, Support from the bank</t>
  </si>
  <si>
    <t xml:space="preserve">Buy first-pay later, up to 57 days interest-free period, Optimal support for businesses/organizations in simplifying the payment process and managing expenses, effective spending control through a hierachy management system, user control and transaction report, Flexible payment for goods and services at thousands of merchants of Vietcombank and merchants accepted American Express worldwide, including merchants accepted contactless payment (Please refer here for user guide), Keep track of transactions and manage spending easily with additional services such as VCB-iB@nking, VCB-SMS B@nking, Exclusive offers from Vietcombank and American Express from time to time, Comprehensive and high-secured EMV chip contact and contatcless technology with international standard, advanced security method using OTP, Tokenization for online payments, mobile applications transactions, Safety online transactions with 3D Secure feature, Customer services via toll-free Hotline +84 1800 1565.
</t>
  </si>
  <si>
    <t xml:space="preserve">Buy first-pay later, up to 57 days interest-free period, Optimal support for businesses/organizations in simplifying the payment process and managing expenses, effective spending control through a decentralized management system, user control and transaction report, Advanced security technology following global standards, Safety online payment with 3D Secure, Customer services 24/7 via Hotline 1900.54.54.13, Spending management using additional services such as VCB-iB@nking, VCB-SMS B@nking..., Exclusive offers from Visa periodically. For more information, please go to website www.visa.com.vn, Other special offers from Vietcombank from time to time.
</t>
  </si>
  <si>
    <t>Last term</t>
  </si>
  <si>
    <t>Current term</t>
  </si>
  <si>
    <t>Next term</t>
  </si>
  <si>
    <t>Make</t>
  </si>
  <si>
    <t>Model</t>
  </si>
  <si>
    <t>Body</t>
  </si>
  <si>
    <t>Year</t>
  </si>
  <si>
    <t>Color</t>
  </si>
  <si>
    <t>Mileage</t>
  </si>
  <si>
    <t>Price</t>
  </si>
  <si>
    <t>Inspected</t>
  </si>
  <si>
    <t>Discounted Price</t>
  </si>
  <si>
    <t>Mitsubishi</t>
  </si>
  <si>
    <t>3000 GT</t>
  </si>
  <si>
    <t>Sport</t>
  </si>
  <si>
    <t>White</t>
  </si>
  <si>
    <t>Yes</t>
  </si>
  <si>
    <t>Honda</t>
  </si>
  <si>
    <t>Civic</t>
  </si>
  <si>
    <t>4-door</t>
  </si>
  <si>
    <t>Red</t>
  </si>
  <si>
    <t>No</t>
  </si>
  <si>
    <t>Ford</t>
  </si>
  <si>
    <t>Ranger</t>
  </si>
  <si>
    <t>Truck</t>
  </si>
  <si>
    <t>Blue</t>
  </si>
  <si>
    <t>Dodge</t>
  </si>
  <si>
    <t>Intrepid</t>
  </si>
  <si>
    <t>Coupe</t>
  </si>
  <si>
    <t>Silver</t>
  </si>
  <si>
    <t>Caddilac</t>
  </si>
  <si>
    <t>Seville</t>
  </si>
  <si>
    <t>Black</t>
  </si>
  <si>
    <t>Mustang</t>
  </si>
  <si>
    <t>Chevrolet</t>
  </si>
  <si>
    <t>Camaro</t>
  </si>
  <si>
    <t>Silverado</t>
  </si>
  <si>
    <t>Bl</t>
  </si>
  <si>
    <t>Toyota</t>
  </si>
  <si>
    <t>Tacoma</t>
  </si>
  <si>
    <t>Tauus</t>
  </si>
  <si>
    <t>Sedan</t>
  </si>
  <si>
    <t>Gold</t>
  </si>
  <si>
    <t>Mazda</t>
  </si>
  <si>
    <t>Miata</t>
  </si>
  <si>
    <t>Mercedes</t>
  </si>
  <si>
    <t>500SL</t>
  </si>
  <si>
    <t>Convertible</t>
  </si>
  <si>
    <t>Jeep</t>
  </si>
  <si>
    <t>Wrangler</t>
  </si>
  <si>
    <t>Impala</t>
  </si>
  <si>
    <t>Maroon</t>
  </si>
  <si>
    <t>Diamante</t>
  </si>
  <si>
    <t>Focus</t>
  </si>
  <si>
    <t>RX-7</t>
  </si>
  <si>
    <t>Harley Davidson</t>
  </si>
  <si>
    <t>Sportster</t>
  </si>
  <si>
    <t>Motocycle</t>
  </si>
  <si>
    <t>Gold Wing</t>
  </si>
  <si>
    <t>Price Statistical</t>
  </si>
  <si>
    <t>Maximum</t>
  </si>
  <si>
    <t>Average</t>
  </si>
  <si>
    <t>Minimum</t>
  </si>
  <si>
    <t>Column Sparklines</t>
  </si>
  <si>
    <t>MOS EXAM - STATISTICAL</t>
  </si>
  <si>
    <t>MK Corporation - Annual Report</t>
  </si>
  <si>
    <t>NTTU</t>
  </si>
  <si>
    <t>Exam</t>
  </si>
  <si>
    <t>Summarized by Exam</t>
  </si>
  <si>
    <t>MOS</t>
  </si>
  <si>
    <t>Total of NTTU</t>
  </si>
  <si>
    <t>IC3</t>
  </si>
  <si>
    <t>TOEIC</t>
  </si>
  <si>
    <t>IELTS</t>
  </si>
  <si>
    <t>TDTU</t>
  </si>
  <si>
    <t>MOS Voucher</t>
  </si>
  <si>
    <t>IC3 Voucher</t>
  </si>
  <si>
    <t>TOEIC Voucher</t>
  </si>
  <si>
    <t>IELTS Voucher</t>
  </si>
  <si>
    <t>Total of TDTU</t>
  </si>
  <si>
    <t>BDU</t>
  </si>
  <si>
    <t>Total of BDU</t>
  </si>
  <si>
    <t>4 Years Proceeds Of a Sale</t>
  </si>
  <si>
    <t>Proceeds of a sale summarization</t>
  </si>
  <si>
    <t>Supplier Name</t>
  </si>
  <si>
    <t>2017</t>
  </si>
  <si>
    <t>2018</t>
  </si>
  <si>
    <t>2019</t>
  </si>
  <si>
    <t>2020</t>
  </si>
  <si>
    <t>Year to year</t>
  </si>
  <si>
    <t>Percentage of growth</t>
  </si>
  <si>
    <t>Tran Anh</t>
  </si>
  <si>
    <t>2017-2018</t>
  </si>
  <si>
    <t>Phu Huong</t>
  </si>
  <si>
    <t>2018-2019</t>
  </si>
  <si>
    <t>Kim Nam</t>
  </si>
  <si>
    <t>2019-2020</t>
  </si>
  <si>
    <t>Quoc Thai</t>
  </si>
  <si>
    <t>Nam Hung</t>
  </si>
  <si>
    <t>Revenue over the year</t>
  </si>
  <si>
    <t>Total Exam</t>
  </si>
  <si>
    <t>Program</t>
  </si>
  <si>
    <t>Average Cost per 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</si>
</sst>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409]mmmm\ d\,\ yyyy;@"/>
    <numFmt numFmtId="165" formatCode="_(* #,##0_);_(* \(#,##0\);_(* &quot;-&quot;??_);_(@_)"/>
  </numFmts>
  <fonts count="19" x14ac:knownFonts="1">
    <font>
      <sz val="11"/>
      <color theme="1"/>
      <name val="Calibri"/>
      <family val="2"/>
      <scheme val="minor"/>
    </font>
    <font>
      <b/>
      <sz val="11"/>
      <color theme="0"/>
      <name val="Calibri"/>
      <family val="2"/>
      <scheme val="minor"/>
    </font>
    <font>
      <b/>
      <sz val="11"/>
      <color theme="1"/>
      <name val="Calibri"/>
      <family val="2"/>
      <scheme val="minor"/>
    </font>
    <font>
      <b/>
      <sz val="15"/>
      <color theme="3"/>
      <name val="Calibri"/>
      <family val="2"/>
      <scheme val="minor"/>
    </font>
    <font>
      <b/>
      <sz val="9"/>
      <color indexed="81"/>
      <name val="Tahoma"/>
      <family val="2"/>
    </font>
    <font>
      <sz val="9"/>
      <color indexed="81"/>
      <name val="Tahoma"/>
      <family val="2"/>
    </font>
    <font>
      <sz val="8"/>
      <name val="Calibri"/>
      <family val="2"/>
      <scheme val="minor"/>
    </font>
    <font>
      <sz val="11"/>
      <color rgb="FFFF0000"/>
      <name val="Calibri"/>
      <family val="2"/>
      <scheme val="minor"/>
    </font>
    <font>
      <sz val="11"/>
      <color rgb="FF00B050"/>
      <name val="Calibri"/>
      <family val="2"/>
      <scheme val="minor"/>
    </font>
    <font>
      <sz val="11"/>
      <color theme="1"/>
      <name val="Calibri"/>
      <family val="2"/>
      <scheme val="minor"/>
    </font>
    <font>
      <b/>
      <sz val="11"/>
      <color theme="3"/>
      <name val="Calibri"/>
      <family val="2"/>
      <scheme val="minor"/>
    </font>
    <font>
      <sz val="11"/>
      <color rgb="FF006100"/>
      <name val="Calibri"/>
      <family val="2"/>
      <scheme val="minor"/>
    </font>
    <font>
      <b/>
      <sz val="11"/>
      <color rgb="FFFA7D00"/>
      <name val="Calibri"/>
      <family val="2"/>
      <scheme val="minor"/>
    </font>
    <font>
      <sz val="11"/>
      <color theme="0"/>
      <name val="Calibri"/>
      <family val="2"/>
      <scheme val="minor"/>
    </font>
    <font>
      <sz val="16"/>
      <color rgb="FF006100"/>
      <name val="Calibri"/>
      <family val="2"/>
      <scheme val="minor"/>
    </font>
    <font>
      <b/>
      <sz val="18"/>
      <color theme="3"/>
      <name val="Cambria"/>
      <family val="2"/>
      <scheme val="major"/>
    </font>
    <font>
      <sz val="11"/>
      <name val="Calibri"/>
      <family val="2"/>
      <scheme val="minor"/>
    </font>
    <font>
      <b/>
      <sz val="11"/>
      <name val="Calibri"/>
      <family val="2"/>
      <scheme val="minor"/>
    </font>
    <font>
      <b/>
      <sz val="11"/>
      <color rgb="FF0061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2F2F2"/>
      </patternFill>
    </fill>
    <fill>
      <patternFill patternType="solid">
        <fgColor theme="8"/>
      </patternFill>
    </fill>
    <fill>
      <patternFill patternType="solid">
        <fgColor theme="4"/>
        <bgColor theme="4"/>
      </patternFill>
    </fill>
    <fill>
      <patternFill patternType="solid">
        <fgColor rgb="FFC00000"/>
        <bgColor indexed="64"/>
      </patternFill>
    </fill>
    <fill>
      <patternFill patternType="solid">
        <fgColor theme="4"/>
        <bgColor indexed="64"/>
      </patternFill>
    </fill>
    <fill>
      <patternFill patternType="solid">
        <fgColor theme="4" tint="0.79998168889431442"/>
        <bgColor theme="4" tint="0.79998168889431442"/>
      </patternFill>
    </fill>
  </fills>
  <borders count="23">
    <border>
      <left/>
      <right/>
      <top/>
      <bottom/>
      <diagonal/>
    </border>
    <border>
      <left/>
      <right/>
      <top/>
      <bottom style="thick">
        <color theme="3"/>
      </bottom>
      <diagonal/>
    </border>
    <border>
      <left/>
      <right/>
      <top style="thin">
        <color theme="6" tint="0.39997558519241921"/>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7F7F7F"/>
      </left>
      <right style="thin">
        <color rgb="FF7F7F7F"/>
      </right>
      <top style="thin">
        <color rgb="FF7F7F7F"/>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6" tint="-0.499984740745262"/>
      </right>
      <top/>
      <bottom/>
      <diagonal/>
    </border>
    <border>
      <left style="thin">
        <color theme="6" tint="-0.499984740745262"/>
      </left>
      <right style="thin">
        <color theme="6" tint="-0.499984740745262"/>
      </right>
      <top style="thin">
        <color theme="6" tint="-0.499984740745262"/>
      </top>
      <bottom style="thin">
        <color theme="6" tint="-0.499984740745262"/>
      </bottom>
      <diagonal/>
    </border>
    <border>
      <left/>
      <right/>
      <top/>
      <bottom style="thin">
        <color theme="6" tint="-0.499984740745262"/>
      </bottom>
      <diagonal/>
    </border>
    <border>
      <left style="thin">
        <color theme="6" tint="0.39997558519241921"/>
      </left>
      <right/>
      <top style="thin">
        <color theme="6" tint="0.39997558519241921"/>
      </top>
      <bottom style="thin">
        <color theme="4" tint="0.39997558519241921"/>
      </bottom>
      <diagonal/>
    </border>
    <border>
      <left style="thin">
        <color theme="6" tint="0.39997558519241921"/>
      </left>
      <right/>
      <top style="thin">
        <color theme="6" tint="0.39997558519241921"/>
      </top>
      <bottom/>
      <diagonal/>
    </border>
    <border>
      <left/>
      <right/>
      <top style="thin">
        <color theme="6" tint="0.39997558519241921"/>
      </top>
      <bottom style="thin">
        <color theme="4" tint="0.39997558519241921"/>
      </bottom>
      <diagonal/>
    </border>
    <border>
      <left/>
      <right style="thin">
        <color theme="6" tint="0.39997558519241921"/>
      </right>
      <top style="thin">
        <color theme="6" tint="0.39997558519241921"/>
      </top>
      <bottom style="thin">
        <color theme="4" tint="0.39997558519241921"/>
      </bottom>
      <diagonal/>
    </border>
    <border>
      <left/>
      <right style="thin">
        <color theme="6" tint="0.39997558519241921"/>
      </right>
      <top style="thin">
        <color theme="6" tint="0.39997558519241921"/>
      </top>
      <bottom/>
      <diagonal/>
    </border>
  </borders>
  <cellStyleXfs count="11">
    <xf numFmtId="0" fontId="0" fillId="0" borderId="0"/>
    <xf numFmtId="0" fontId="3" fillId="0" borderId="1" applyNumberFormat="0" applyFill="0" applyAlignment="0" applyProtection="0"/>
    <xf numFmtId="43" fontId="9" fillId="0" borderId="0" applyFont="0" applyFill="0" applyBorder="0" applyAlignment="0" applyProtection="0"/>
    <xf numFmtId="9" fontId="9" fillId="0" borderId="0" applyFont="0" applyFill="0" applyBorder="0" applyAlignment="0" applyProtection="0"/>
    <xf numFmtId="0" fontId="3" fillId="0" borderId="4" applyNumberFormat="0" applyFill="0" applyAlignment="0" applyProtection="0"/>
    <xf numFmtId="0" fontId="10" fillId="0" borderId="5" applyNumberFormat="0" applyFill="0" applyAlignment="0" applyProtection="0"/>
    <xf numFmtId="0" fontId="11" fillId="3" borderId="0" applyNumberFormat="0" applyBorder="0" applyAlignment="0" applyProtection="0"/>
    <xf numFmtId="0" fontId="12" fillId="4" borderId="6" applyNumberFormat="0" applyAlignment="0" applyProtection="0"/>
    <xf numFmtId="0" fontId="2" fillId="0" borderId="7" applyNumberFormat="0" applyFill="0" applyAlignment="0" applyProtection="0"/>
    <xf numFmtId="0" fontId="13" fillId="5" borderId="0" applyNumberFormat="0" applyBorder="0" applyAlignment="0" applyProtection="0"/>
    <xf numFmtId="0" fontId="15" fillId="0" borderId="0" applyNumberFormat="0" applyFill="0" applyBorder="0" applyAlignment="0" applyProtection="0"/>
  </cellStyleXfs>
  <cellXfs count="55">
    <xf numFmtId="0" fontId="0" fillId="0" borderId="0" xfId="0"/>
    <xf numFmtId="0" fontId="0" fillId="0" borderId="2" xfId="0" applyBorder="1"/>
    <xf numFmtId="0" fontId="2" fillId="0" borderId="0" xfId="0" applyFont="1"/>
    <xf numFmtId="0" fontId="2" fillId="2" borderId="3" xfId="0" applyFont="1" applyFill="1" applyBorder="1"/>
    <xf numFmtId="14" fontId="0" fillId="0" borderId="3" xfId="0" applyNumberFormat="1" applyBorder="1"/>
    <xf numFmtId="3" fontId="0" fillId="0" borderId="3" xfId="0" applyNumberFormat="1" applyBorder="1"/>
    <xf numFmtId="3" fontId="8" fillId="0" borderId="3" xfId="0" applyNumberFormat="1" applyFont="1" applyBorder="1"/>
    <xf numFmtId="0" fontId="7" fillId="0" borderId="3" xfId="0" applyFont="1" applyBorder="1"/>
    <xf numFmtId="0" fontId="0" fillId="0" borderId="3" xfId="0" applyBorder="1"/>
    <xf numFmtId="10" fontId="0" fillId="0" borderId="3" xfId="0" applyNumberFormat="1" applyBorder="1"/>
    <xf numFmtId="10" fontId="0" fillId="0" borderId="0" xfId="0" applyNumberFormat="1"/>
    <xf numFmtId="3" fontId="7" fillId="0" borderId="3" xfId="0" applyNumberFormat="1" applyFont="1" applyBorder="1"/>
    <xf numFmtId="164" fontId="0" fillId="0" borderId="3" xfId="0" applyNumberFormat="1" applyBorder="1"/>
    <xf numFmtId="0" fontId="1" fillId="6" borderId="8" xfId="0" applyFont="1" applyFill="1" applyBorder="1"/>
    <xf numFmtId="0" fontId="1" fillId="6" borderId="9" xfId="0" applyFont="1" applyFill="1" applyBorder="1"/>
    <xf numFmtId="0" fontId="1" fillId="0" borderId="0" xfId="0" applyFont="1"/>
    <xf numFmtId="0" fontId="0" fillId="7" borderId="0" xfId="0" applyFill="1"/>
    <xf numFmtId="44" fontId="0" fillId="0" borderId="0" xfId="0" applyNumberFormat="1"/>
    <xf numFmtId="0" fontId="12" fillId="4" borderId="10" xfId="7" applyBorder="1"/>
    <xf numFmtId="0" fontId="15" fillId="0" borderId="0" xfId="10"/>
    <xf numFmtId="0" fontId="16" fillId="0" borderId="3" xfId="0" applyFont="1" applyBorder="1"/>
    <xf numFmtId="1" fontId="16" fillId="0" borderId="3" xfId="0" applyNumberFormat="1" applyFont="1" applyBorder="1"/>
    <xf numFmtId="0" fontId="17" fillId="0" borderId="3" xfId="0" applyFont="1" applyBorder="1"/>
    <xf numFmtId="0" fontId="1" fillId="8" borderId="0" xfId="9" applyFont="1" applyFill="1" applyAlignment="1">
      <alignment horizontal="left"/>
    </xf>
    <xf numFmtId="0" fontId="13" fillId="8" borderId="0" xfId="9" applyFill="1" applyAlignment="1">
      <alignment horizontal="center"/>
    </xf>
    <xf numFmtId="0" fontId="2" fillId="0" borderId="7" xfId="8"/>
    <xf numFmtId="165" fontId="1" fillId="6" borderId="11" xfId="2" applyNumberFormat="1" applyFont="1" applyFill="1" applyBorder="1" applyAlignment="1">
      <alignment horizontal="center" wrapText="1"/>
    </xf>
    <xf numFmtId="0" fontId="1" fillId="6" borderId="12" xfId="0" quotePrefix="1" applyFont="1" applyFill="1" applyBorder="1"/>
    <xf numFmtId="0" fontId="1" fillId="6" borderId="13" xfId="0" quotePrefix="1" applyFont="1" applyFill="1" applyBorder="1"/>
    <xf numFmtId="0" fontId="10" fillId="0" borderId="5" xfId="5"/>
    <xf numFmtId="165" fontId="0" fillId="0" borderId="11" xfId="2" applyNumberFormat="1" applyFont="1" applyBorder="1"/>
    <xf numFmtId="165" fontId="0" fillId="0" borderId="12" xfId="2" applyNumberFormat="1" applyFont="1" applyBorder="1"/>
    <xf numFmtId="165" fontId="0" fillId="0" borderId="13" xfId="2" applyNumberFormat="1" applyFont="1" applyBorder="1"/>
    <xf numFmtId="9" fontId="0" fillId="0" borderId="0" xfId="3" applyFont="1"/>
    <xf numFmtId="165" fontId="0" fillId="0" borderId="14" xfId="2" applyNumberFormat="1" applyFont="1" applyBorder="1"/>
    <xf numFmtId="0" fontId="0" fillId="0" borderId="15" xfId="0" applyBorder="1"/>
    <xf numFmtId="0" fontId="0" fillId="0" borderId="17" xfId="0" applyBorder="1"/>
    <xf numFmtId="0" fontId="0" fillId="0" borderId="16" xfId="0" applyBorder="1"/>
    <xf numFmtId="0" fontId="18" fillId="3" borderId="16" xfId="6" applyFont="1" applyBorder="1"/>
    <xf numFmtId="0" fontId="14" fillId="3" borderId="0" xfId="6" applyFont="1" applyAlignment="1">
      <alignment horizontal="center"/>
    </xf>
    <xf numFmtId="0" fontId="0" fillId="0" borderId="0" xfId="0" applyAlignment="1">
      <alignment horizontal="center"/>
    </xf>
    <xf numFmtId="0" fontId="10" fillId="0" borderId="5" xfId="5" applyAlignment="1">
      <alignment horizontal="center"/>
    </xf>
    <xf numFmtId="0" fontId="3" fillId="0" borderId="4" xfId="4" applyAlignment="1">
      <alignment horizontal="center"/>
    </xf>
    <xf numFmtId="0" fontId="1" fillId="6" borderId="19" xfId="0" applyFont="1" applyFill="1" applyBorder="1"/>
    <xf numFmtId="0" fontId="1" fillId="6" borderId="2" xfId="0" applyFont="1" applyFill="1" applyBorder="1"/>
    <xf numFmtId="0" fontId="1" fillId="6" borderId="22" xfId="0" applyFont="1" applyFill="1" applyBorder="1"/>
    <xf numFmtId="0" fontId="0" fillId="9" borderId="19" xfId="0" applyFont="1" applyFill="1" applyBorder="1"/>
    <xf numFmtId="0" fontId="0" fillId="9" borderId="2" xfId="0" applyFont="1" applyFill="1" applyBorder="1"/>
    <xf numFmtId="0" fontId="0" fillId="9" borderId="22" xfId="0" applyFont="1" applyFill="1" applyBorder="1"/>
    <xf numFmtId="0" fontId="0" fillId="0" borderId="19" xfId="0" applyFont="1" applyBorder="1"/>
    <xf numFmtId="0" fontId="0" fillId="0" borderId="2" xfId="0" applyFont="1" applyBorder="1"/>
    <xf numFmtId="0" fontId="0" fillId="0" borderId="22" xfId="0" applyFont="1" applyBorder="1"/>
    <xf numFmtId="0" fontId="0" fillId="0" borderId="18" xfId="0" applyFont="1" applyBorder="1"/>
    <xf numFmtId="0" fontId="0" fillId="0" borderId="20" xfId="0" applyFont="1" applyBorder="1"/>
    <xf numFmtId="0" fontId="0" fillId="0" borderId="21" xfId="0" applyFont="1" applyBorder="1"/>
  </cellXfs>
  <cellStyles count="11">
    <cellStyle name="Accent5" xfId="9" builtinId="45"/>
    <cellStyle name="Calculation" xfId="7" builtinId="22"/>
    <cellStyle name="Comma" xfId="2" builtinId="3"/>
    <cellStyle name="Good" xfId="6" builtinId="26"/>
    <cellStyle name="Heading 1" xfId="4" builtinId="16"/>
    <cellStyle name="Heading 1 2" xfId="1" xr:uid="{00000000-0005-0000-0000-000003000000}"/>
    <cellStyle name="Heading 3" xfId="5" builtinId="18"/>
    <cellStyle name="Normal" xfId="0" builtinId="0"/>
    <cellStyle name="Percent" xfId="3" builtinId="5"/>
    <cellStyle name="Title 2" xfId="10" xr:uid="{A8A93CF4-3113-49AB-BB57-AB321A45E9FB}"/>
    <cellStyle name="Total" xfId="8" builtinId="25"/>
  </cellStyles>
  <dxfs count="6">
    <dxf>
      <fill>
        <patternFill>
          <bgColor theme="8" tint="0.79998168889431442"/>
        </patternFill>
      </fill>
    </dxf>
    <dxf>
      <font>
        <color rgb="FFFF0000"/>
      </font>
    </dxf>
    <dxf>
      <font>
        <color rgb="FF00B050"/>
      </font>
    </dxf>
    <dxf>
      <numFmt numFmtId="34" formatCode="_(&quot;$&quot;* #,##0.00_);_(&quot;$&quot;* \(#,##0.00\);_(&quot;$&quot;* &quot;-&quot;??_);_(@_)"/>
    </dxf>
    <dxf>
      <numFmt numFmtId="34" formatCode="_(&quot;$&quot;* #,##0.00_);_(&quot;$&quot;* \(#,##0.00\);_(&quot;$&quot;* &quot;-&quot;??_);_(@_)"/>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'Enrollment Summary'!$B$2</c:f>
              <c:strCache>
                <c:ptCount val="1"/>
                <c:pt idx="0">
                  <c:v>Last term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'Enrollment Summary'!$A$3:$A$6</c:f>
              <c:strCache>
                <c:ptCount val="4"/>
                <c:pt idx="0">
                  <c:v>Binh Duong University</c:v>
                </c:pt>
                <c:pt idx="1">
                  <c:v>Nguyen Tat Thanh University</c:v>
                </c:pt>
                <c:pt idx="2">
                  <c:v>Ton Duc Thang University</c:v>
                </c:pt>
                <c:pt idx="3">
                  <c:v>Van Hien University</c:v>
                </c:pt>
              </c:strCache>
            </c:strRef>
          </c:cat>
          <c:val>
            <c:numRef>
              <c:f>'Enrollment Summary'!$B$3:$B$6</c:f>
              <c:numCache>
                <c:formatCode>General</c:formatCode>
                <c:ptCount val="4"/>
                <c:pt idx="0">
                  <c:v>9597</c:v>
                </c:pt>
                <c:pt idx="1">
                  <c:v>5497</c:v>
                </c:pt>
                <c:pt idx="2">
                  <c:v>4996</c:v>
                </c:pt>
                <c:pt idx="3">
                  <c:v>2410</c:v>
                </c:pt>
              </c:numCache>
            </c:numRef>
          </c:val>
          <c:smooth val="0"/>
          <c:extLst>
            <c:ext xmlns:c16="http://schemas.microsoft.com/office/drawing/2014/chart" uri="{C3380CC4-5D6E-409C-BE32-E72D297353CC}">
              <c16:uniqueId val="{00000000-8962-4DE1-B03B-8F874B400D7E}"/>
            </c:ext>
          </c:extLst>
        </c:ser>
        <c:ser>
          <c:idx val="1"/>
          <c:order val="1"/>
          <c:tx>
            <c:strRef>
              <c:f>'Enrollment Summary'!$C$2</c:f>
              <c:strCache>
                <c:ptCount val="1"/>
                <c:pt idx="0">
                  <c:v>Current term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'Enrollment Summary'!$A$3:$A$6</c:f>
              <c:strCache>
                <c:ptCount val="4"/>
                <c:pt idx="0">
                  <c:v>Binh Duong University</c:v>
                </c:pt>
                <c:pt idx="1">
                  <c:v>Nguyen Tat Thanh University</c:v>
                </c:pt>
                <c:pt idx="2">
                  <c:v>Ton Duc Thang University</c:v>
                </c:pt>
                <c:pt idx="3">
                  <c:v>Van Hien University</c:v>
                </c:pt>
              </c:strCache>
            </c:strRef>
          </c:cat>
          <c:val>
            <c:numRef>
              <c:f>'Enrollment Summary'!$C$3:$C$6</c:f>
              <c:numCache>
                <c:formatCode>General</c:formatCode>
                <c:ptCount val="4"/>
                <c:pt idx="0">
                  <c:v>9956</c:v>
                </c:pt>
                <c:pt idx="1">
                  <c:v>4666</c:v>
                </c:pt>
                <c:pt idx="2">
                  <c:v>2530</c:v>
                </c:pt>
                <c:pt idx="3">
                  <c:v>5248</c:v>
                </c:pt>
              </c:numCache>
            </c:numRef>
          </c:val>
          <c:smooth val="0"/>
          <c:extLst>
            <c:ext xmlns:c16="http://schemas.microsoft.com/office/drawing/2014/chart" uri="{C3380CC4-5D6E-409C-BE32-E72D297353CC}">
              <c16:uniqueId val="{00000001-8962-4DE1-B03B-8F874B400D7E}"/>
            </c:ext>
          </c:extLst>
        </c:ser>
        <c:ser>
          <c:idx val="2"/>
          <c:order val="2"/>
          <c:tx>
            <c:strRef>
              <c:f>'Enrollment Summary'!$D$2</c:f>
              <c:strCache>
                <c:ptCount val="1"/>
                <c:pt idx="0">
                  <c:v>Next term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'Enrollment Summary'!$A$3:$A$6</c:f>
              <c:strCache>
                <c:ptCount val="4"/>
                <c:pt idx="0">
                  <c:v>Binh Duong University</c:v>
                </c:pt>
                <c:pt idx="1">
                  <c:v>Nguyen Tat Thanh University</c:v>
                </c:pt>
                <c:pt idx="2">
                  <c:v>Ton Duc Thang University</c:v>
                </c:pt>
                <c:pt idx="3">
                  <c:v>Van Hien University</c:v>
                </c:pt>
              </c:strCache>
            </c:strRef>
          </c:cat>
          <c:val>
            <c:numRef>
              <c:f>'Enrollment Summary'!$D$3:$D$6</c:f>
              <c:numCache>
                <c:formatCode>General</c:formatCode>
                <c:ptCount val="4"/>
                <c:pt idx="0">
                  <c:v>4920</c:v>
                </c:pt>
                <c:pt idx="1">
                  <c:v>3663</c:v>
                </c:pt>
                <c:pt idx="2">
                  <c:v>4158</c:v>
                </c:pt>
                <c:pt idx="3">
                  <c:v>3898</c:v>
                </c:pt>
              </c:numCache>
            </c:numRef>
          </c:val>
          <c:smooth val="0"/>
          <c:extLst>
            <c:ext xmlns:c16="http://schemas.microsoft.com/office/drawing/2014/chart" uri="{C3380CC4-5D6E-409C-BE32-E72D297353CC}">
              <c16:uniqueId val="{00000002-8962-4DE1-B03B-8F874B400D7E}"/>
            </c:ext>
          </c:extLst>
        </c:ser>
        <c:dLbls>
          <c:showLegendKey val="0"/>
          <c:showVal val="0"/>
          <c:showCatName val="0"/>
          <c:showSerName val="0"/>
          <c:showPercent val="0"/>
          <c:showBubbleSize val="0"/>
        </c:dLbls>
        <c:marker val="1"/>
        <c:smooth val="0"/>
        <c:axId val="446363919"/>
        <c:axId val="446382159"/>
      </c:lineChart>
      <c:catAx>
        <c:axId val="44636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82159"/>
        <c:crosses val="autoZero"/>
        <c:auto val="1"/>
        <c:lblAlgn val="ctr"/>
        <c:lblOffset val="100"/>
        <c:noMultiLvlLbl val="0"/>
      </c:catAx>
      <c:valAx>
        <c:axId val="44638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63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Figure!$B$28</c:f>
              <c:strCache>
                <c:ptCount val="1"/>
                <c:pt idx="0">
                  <c:v>2017</c:v>
                </c:pt>
              </c:strCache>
            </c:strRef>
          </c:tx>
          <c:spPr>
            <a:solidFill>
              <a:schemeClr val="accent1"/>
            </a:solidFill>
            <a:ln>
              <a:noFill/>
            </a:ln>
            <a:effectLst/>
            <a:sp3d/>
          </c:spPr>
          <c:cat>
            <c:strRef>
              <c:f>Figure!$A$29:$A$33</c:f>
              <c:strCache>
                <c:ptCount val="5"/>
                <c:pt idx="0">
                  <c:v> Tran Anh </c:v>
                </c:pt>
                <c:pt idx="1">
                  <c:v> Phu Huong </c:v>
                </c:pt>
                <c:pt idx="2">
                  <c:v> Kim Nam </c:v>
                </c:pt>
                <c:pt idx="3">
                  <c:v> Quoc Thai </c:v>
                </c:pt>
                <c:pt idx="4">
                  <c:v> Nam Hung </c:v>
                </c:pt>
              </c:strCache>
            </c:strRef>
          </c:cat>
          <c:val>
            <c:numRef>
              <c:f>Figure!$B$29:$B$33</c:f>
              <c:numCache>
                <c:formatCode>_(* #,##0_);_(* \(#,##0\);_(* "-"??_);_(@_)</c:formatCode>
                <c:ptCount val="5"/>
                <c:pt idx="0">
                  <c:v>1409690000</c:v>
                </c:pt>
                <c:pt idx="1">
                  <c:v>6598080000</c:v>
                </c:pt>
                <c:pt idx="2">
                  <c:v>1231174000</c:v>
                </c:pt>
                <c:pt idx="3">
                  <c:v>9090524400</c:v>
                </c:pt>
                <c:pt idx="4">
                  <c:v>11501188000</c:v>
                </c:pt>
              </c:numCache>
            </c:numRef>
          </c:val>
          <c:smooth val="0"/>
          <c:extLst>
            <c:ext xmlns:c16="http://schemas.microsoft.com/office/drawing/2014/chart" uri="{C3380CC4-5D6E-409C-BE32-E72D297353CC}">
              <c16:uniqueId val="{00000000-C558-4ADD-8053-07CDC208EB92}"/>
            </c:ext>
          </c:extLst>
        </c:ser>
        <c:ser>
          <c:idx val="1"/>
          <c:order val="1"/>
          <c:tx>
            <c:strRef>
              <c:f>Figure!$C$28</c:f>
              <c:strCache>
                <c:ptCount val="1"/>
                <c:pt idx="0">
                  <c:v>2018</c:v>
                </c:pt>
              </c:strCache>
            </c:strRef>
          </c:tx>
          <c:spPr>
            <a:solidFill>
              <a:schemeClr val="accent2"/>
            </a:solidFill>
            <a:ln>
              <a:noFill/>
            </a:ln>
            <a:effectLst/>
            <a:sp3d/>
          </c:spPr>
          <c:cat>
            <c:strRef>
              <c:f>Figure!$A$29:$A$33</c:f>
              <c:strCache>
                <c:ptCount val="5"/>
                <c:pt idx="0">
                  <c:v> Tran Anh </c:v>
                </c:pt>
                <c:pt idx="1">
                  <c:v> Phu Huong </c:v>
                </c:pt>
                <c:pt idx="2">
                  <c:v> Kim Nam </c:v>
                </c:pt>
                <c:pt idx="3">
                  <c:v> Quoc Thai </c:v>
                </c:pt>
                <c:pt idx="4">
                  <c:v> Nam Hung </c:v>
                </c:pt>
              </c:strCache>
            </c:strRef>
          </c:cat>
          <c:val>
            <c:numRef>
              <c:f>Figure!$C$29:$C$33</c:f>
              <c:numCache>
                <c:formatCode>_(* #,##0_);_(* \(#,##0\);_(* "-"??_);_(@_)</c:formatCode>
                <c:ptCount val="5"/>
                <c:pt idx="0">
                  <c:v>480240630</c:v>
                </c:pt>
                <c:pt idx="1">
                  <c:v>1484275000</c:v>
                </c:pt>
                <c:pt idx="2">
                  <c:v>2064370000</c:v>
                </c:pt>
                <c:pt idx="3">
                  <c:v>881595000</c:v>
                </c:pt>
                <c:pt idx="4">
                  <c:v>432540225</c:v>
                </c:pt>
              </c:numCache>
            </c:numRef>
          </c:val>
          <c:smooth val="0"/>
          <c:extLst>
            <c:ext xmlns:c16="http://schemas.microsoft.com/office/drawing/2014/chart" uri="{C3380CC4-5D6E-409C-BE32-E72D297353CC}">
              <c16:uniqueId val="{00000001-C558-4ADD-8053-07CDC208EB92}"/>
            </c:ext>
          </c:extLst>
        </c:ser>
        <c:ser>
          <c:idx val="2"/>
          <c:order val="2"/>
          <c:tx>
            <c:strRef>
              <c:f>Figure!$D$28</c:f>
              <c:strCache>
                <c:ptCount val="1"/>
                <c:pt idx="0">
                  <c:v>2019</c:v>
                </c:pt>
              </c:strCache>
            </c:strRef>
          </c:tx>
          <c:spPr>
            <a:solidFill>
              <a:schemeClr val="accent3"/>
            </a:solidFill>
            <a:ln>
              <a:noFill/>
            </a:ln>
            <a:effectLst/>
            <a:sp3d/>
          </c:spPr>
          <c:cat>
            <c:strRef>
              <c:f>Figure!$A$29:$A$33</c:f>
              <c:strCache>
                <c:ptCount val="5"/>
                <c:pt idx="0">
                  <c:v> Tran Anh </c:v>
                </c:pt>
                <c:pt idx="1">
                  <c:v> Phu Huong </c:v>
                </c:pt>
                <c:pt idx="2">
                  <c:v> Kim Nam </c:v>
                </c:pt>
                <c:pt idx="3">
                  <c:v> Quoc Thai </c:v>
                </c:pt>
                <c:pt idx="4">
                  <c:v> Nam Hung </c:v>
                </c:pt>
              </c:strCache>
            </c:strRef>
          </c:cat>
          <c:val>
            <c:numRef>
              <c:f>Figure!$D$29:$D$33</c:f>
              <c:numCache>
                <c:formatCode>_(* #,##0_);_(* \(#,##0\);_(* "-"??_);_(@_)</c:formatCode>
                <c:ptCount val="5"/>
                <c:pt idx="0">
                  <c:v>7756782000</c:v>
                </c:pt>
                <c:pt idx="1">
                  <c:v>9985638300</c:v>
                </c:pt>
                <c:pt idx="2">
                  <c:v>7438890000</c:v>
                </c:pt>
                <c:pt idx="3">
                  <c:v>9502850000</c:v>
                </c:pt>
                <c:pt idx="4">
                  <c:v>3972675000</c:v>
                </c:pt>
              </c:numCache>
            </c:numRef>
          </c:val>
          <c:smooth val="0"/>
          <c:extLst>
            <c:ext xmlns:c16="http://schemas.microsoft.com/office/drawing/2014/chart" uri="{C3380CC4-5D6E-409C-BE32-E72D297353CC}">
              <c16:uniqueId val="{00000002-C558-4ADD-8053-07CDC208EB92}"/>
            </c:ext>
          </c:extLst>
        </c:ser>
        <c:dLbls>
          <c:showLegendKey val="0"/>
          <c:showVal val="0"/>
          <c:showCatName val="0"/>
          <c:showSerName val="0"/>
          <c:showPercent val="0"/>
          <c:showBubbleSize val="0"/>
        </c:dLbls>
        <c:axId val="102872576"/>
        <c:axId val="102874112"/>
        <c:axId val="101658112"/>
      </c:line3DChart>
      <c:catAx>
        <c:axId val="102872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4112"/>
        <c:crosses val="autoZero"/>
        <c:auto val="1"/>
        <c:lblAlgn val="ctr"/>
        <c:lblOffset val="100"/>
        <c:noMultiLvlLbl val="0"/>
      </c:catAx>
      <c:valAx>
        <c:axId val="1028741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2576"/>
        <c:crosses val="autoZero"/>
        <c:crossBetween val="between"/>
      </c:valAx>
      <c:serAx>
        <c:axId val="1016581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411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9A83C5A-D449-4165-A457-C3825620C947}" type="doc">
      <dgm:prSet loTypeId="urn:microsoft.com/office/officeart/2005/8/layout/vProcess5" loCatId="process" qsTypeId="urn:microsoft.com/office/officeart/2005/8/quickstyle/simple1" qsCatId="simple" csTypeId="urn:microsoft.com/office/officeart/2005/8/colors/accent1_2" csCatId="accent1" phldr="1"/>
      <dgm:spPr/>
    </dgm:pt>
    <dgm:pt modelId="{06E09C16-3308-4B5B-8629-48BE17C23B4D}">
      <dgm:prSet phldrT="[Text]"/>
      <dgm:spPr/>
      <dgm:t>
        <a:bodyPr/>
        <a:lstStyle/>
        <a:p>
          <a:r>
            <a:rPr lang="en-US"/>
            <a:t>Jan</a:t>
          </a:r>
        </a:p>
      </dgm:t>
    </dgm:pt>
    <dgm:pt modelId="{21CF9B79-6A24-40D5-94EE-C3324074A8A4}" type="parTrans" cxnId="{FA912106-EFBF-4035-B8CE-CB3A0813B849}">
      <dgm:prSet/>
      <dgm:spPr/>
      <dgm:t>
        <a:bodyPr/>
        <a:lstStyle/>
        <a:p>
          <a:endParaRPr lang="en-US"/>
        </a:p>
      </dgm:t>
    </dgm:pt>
    <dgm:pt modelId="{3062326D-D8DE-46AC-A494-8F123536639B}" type="sibTrans" cxnId="{FA912106-EFBF-4035-B8CE-CB3A0813B849}">
      <dgm:prSet/>
      <dgm:spPr/>
      <dgm:t>
        <a:bodyPr/>
        <a:lstStyle/>
        <a:p>
          <a:endParaRPr lang="en-US"/>
        </a:p>
      </dgm:t>
    </dgm:pt>
    <dgm:pt modelId="{FAC023E8-D0F4-41D0-A400-D5E386E2938E}">
      <dgm:prSet phldrT="[Text]"/>
      <dgm:spPr/>
      <dgm:t>
        <a:bodyPr/>
        <a:lstStyle/>
        <a:p>
          <a:r>
            <a:rPr lang="en-US"/>
            <a:t>Feb</a:t>
          </a:r>
        </a:p>
      </dgm:t>
    </dgm:pt>
    <dgm:pt modelId="{B189479E-2316-4EF8-BE90-3E3838119EDB}" type="parTrans" cxnId="{E7153237-34FB-437F-92CA-0B3E87CA486E}">
      <dgm:prSet/>
      <dgm:spPr/>
      <dgm:t>
        <a:bodyPr/>
        <a:lstStyle/>
        <a:p>
          <a:endParaRPr lang="en-US"/>
        </a:p>
      </dgm:t>
    </dgm:pt>
    <dgm:pt modelId="{C2A879CC-7C82-4970-AD9B-6A2BC2D4EFEC}" type="sibTrans" cxnId="{E7153237-34FB-437F-92CA-0B3E87CA486E}">
      <dgm:prSet/>
      <dgm:spPr/>
      <dgm:t>
        <a:bodyPr/>
        <a:lstStyle/>
        <a:p>
          <a:endParaRPr lang="en-US"/>
        </a:p>
      </dgm:t>
    </dgm:pt>
    <dgm:pt modelId="{2CA01852-7519-42CE-B8A2-C92BEC708CBF}">
      <dgm:prSet phldrT="[Text]"/>
      <dgm:spPr/>
      <dgm:t>
        <a:bodyPr/>
        <a:lstStyle/>
        <a:p>
          <a:r>
            <a:rPr lang="en-US"/>
            <a:t>Mar</a:t>
          </a:r>
        </a:p>
      </dgm:t>
    </dgm:pt>
    <dgm:pt modelId="{69C5CE53-9B2C-4406-936B-977235216BDF}" type="parTrans" cxnId="{4584C6F5-F66C-4E23-B9F8-9D4FC269A289}">
      <dgm:prSet/>
      <dgm:spPr/>
      <dgm:t>
        <a:bodyPr/>
        <a:lstStyle/>
        <a:p>
          <a:endParaRPr lang="en-US"/>
        </a:p>
      </dgm:t>
    </dgm:pt>
    <dgm:pt modelId="{9A013CEB-E0DF-4126-A077-24D5A9A87F08}" type="sibTrans" cxnId="{4584C6F5-F66C-4E23-B9F8-9D4FC269A289}">
      <dgm:prSet/>
      <dgm:spPr/>
      <dgm:t>
        <a:bodyPr/>
        <a:lstStyle/>
        <a:p>
          <a:endParaRPr lang="en-US"/>
        </a:p>
      </dgm:t>
    </dgm:pt>
    <dgm:pt modelId="{A1C05D39-7AC0-4F52-B926-B4EDEFE1E683}">
      <dgm:prSet phldrT="[Text]"/>
      <dgm:spPr/>
      <dgm:t>
        <a:bodyPr/>
        <a:lstStyle/>
        <a:p>
          <a:r>
            <a:rPr lang="en-US"/>
            <a:t>Apr</a:t>
          </a:r>
        </a:p>
      </dgm:t>
    </dgm:pt>
    <dgm:pt modelId="{16E34508-32EA-49D4-AE7C-D13E83284A81}" type="parTrans" cxnId="{5B93AEFB-1D46-4574-8CC5-C347BB28DDFD}">
      <dgm:prSet/>
      <dgm:spPr/>
      <dgm:t>
        <a:bodyPr/>
        <a:lstStyle/>
        <a:p>
          <a:endParaRPr lang="en-US"/>
        </a:p>
      </dgm:t>
    </dgm:pt>
    <dgm:pt modelId="{44CC94D7-03D6-4A00-9E9B-203556B0A845}" type="sibTrans" cxnId="{5B93AEFB-1D46-4574-8CC5-C347BB28DDFD}">
      <dgm:prSet/>
      <dgm:spPr/>
      <dgm:t>
        <a:bodyPr/>
        <a:lstStyle/>
        <a:p>
          <a:endParaRPr lang="en-US"/>
        </a:p>
      </dgm:t>
    </dgm:pt>
    <dgm:pt modelId="{4A65DF48-4037-4F66-8D8D-A04C645C684A}">
      <dgm:prSet phldrT="[Text]"/>
      <dgm:spPr/>
      <dgm:t>
        <a:bodyPr/>
        <a:lstStyle/>
        <a:p>
          <a:r>
            <a:rPr lang="en-US"/>
            <a:t>May</a:t>
          </a:r>
        </a:p>
      </dgm:t>
    </dgm:pt>
    <dgm:pt modelId="{BA3472D9-7D6F-4E6B-9F99-84408CB498A9}" type="parTrans" cxnId="{85823C0B-D752-4D9A-BAEF-A040CBD3E505}">
      <dgm:prSet/>
      <dgm:spPr/>
      <dgm:t>
        <a:bodyPr/>
        <a:lstStyle/>
        <a:p>
          <a:endParaRPr lang="en-US"/>
        </a:p>
      </dgm:t>
    </dgm:pt>
    <dgm:pt modelId="{E8B21DD0-94E6-4720-BD3E-4B86BDDEA810}" type="sibTrans" cxnId="{85823C0B-D752-4D9A-BAEF-A040CBD3E505}">
      <dgm:prSet/>
      <dgm:spPr/>
      <dgm:t>
        <a:bodyPr/>
        <a:lstStyle/>
        <a:p>
          <a:endParaRPr lang="en-US"/>
        </a:p>
      </dgm:t>
    </dgm:pt>
    <dgm:pt modelId="{00FAC307-9A73-460C-8055-9E82B0FC07A3}" type="pres">
      <dgm:prSet presAssocID="{D9A83C5A-D449-4165-A457-C3825620C947}" presName="outerComposite" presStyleCnt="0">
        <dgm:presLayoutVars>
          <dgm:chMax val="5"/>
          <dgm:dir/>
          <dgm:resizeHandles val="exact"/>
        </dgm:presLayoutVars>
      </dgm:prSet>
      <dgm:spPr/>
    </dgm:pt>
    <dgm:pt modelId="{37FA130E-FCA6-41CF-A9F9-AE22022522D2}" type="pres">
      <dgm:prSet presAssocID="{D9A83C5A-D449-4165-A457-C3825620C947}" presName="dummyMaxCanvas" presStyleCnt="0">
        <dgm:presLayoutVars/>
      </dgm:prSet>
      <dgm:spPr/>
    </dgm:pt>
    <dgm:pt modelId="{2B6F5CD2-7242-4F53-B604-3744AC000F45}" type="pres">
      <dgm:prSet presAssocID="{D9A83C5A-D449-4165-A457-C3825620C947}" presName="FiveNodes_1" presStyleLbl="node1" presStyleIdx="0" presStyleCnt="5">
        <dgm:presLayoutVars>
          <dgm:bulletEnabled val="1"/>
        </dgm:presLayoutVars>
      </dgm:prSet>
      <dgm:spPr/>
    </dgm:pt>
    <dgm:pt modelId="{B77DA30C-75D1-4746-A975-D2E3AC51C337}" type="pres">
      <dgm:prSet presAssocID="{D9A83C5A-D449-4165-A457-C3825620C947}" presName="FiveNodes_2" presStyleLbl="node1" presStyleIdx="1" presStyleCnt="5">
        <dgm:presLayoutVars>
          <dgm:bulletEnabled val="1"/>
        </dgm:presLayoutVars>
      </dgm:prSet>
      <dgm:spPr/>
    </dgm:pt>
    <dgm:pt modelId="{4500DAE0-802B-4CDB-BE4B-0943E163079C}" type="pres">
      <dgm:prSet presAssocID="{D9A83C5A-D449-4165-A457-C3825620C947}" presName="FiveNodes_3" presStyleLbl="node1" presStyleIdx="2" presStyleCnt="5">
        <dgm:presLayoutVars>
          <dgm:bulletEnabled val="1"/>
        </dgm:presLayoutVars>
      </dgm:prSet>
      <dgm:spPr/>
    </dgm:pt>
    <dgm:pt modelId="{5E77C222-ED25-4C82-9225-A7FDA3B87802}" type="pres">
      <dgm:prSet presAssocID="{D9A83C5A-D449-4165-A457-C3825620C947}" presName="FiveNodes_4" presStyleLbl="node1" presStyleIdx="3" presStyleCnt="5">
        <dgm:presLayoutVars>
          <dgm:bulletEnabled val="1"/>
        </dgm:presLayoutVars>
      </dgm:prSet>
      <dgm:spPr/>
    </dgm:pt>
    <dgm:pt modelId="{AAD56FCD-4E78-4247-8061-A90D679B3646}" type="pres">
      <dgm:prSet presAssocID="{D9A83C5A-D449-4165-A457-C3825620C947}" presName="FiveNodes_5" presStyleLbl="node1" presStyleIdx="4" presStyleCnt="5">
        <dgm:presLayoutVars>
          <dgm:bulletEnabled val="1"/>
        </dgm:presLayoutVars>
      </dgm:prSet>
      <dgm:spPr/>
    </dgm:pt>
    <dgm:pt modelId="{D64148A2-90A0-4C07-865B-4F4709F17184}" type="pres">
      <dgm:prSet presAssocID="{D9A83C5A-D449-4165-A457-C3825620C947}" presName="FiveConn_1-2" presStyleLbl="fgAccFollowNode1" presStyleIdx="0" presStyleCnt="4">
        <dgm:presLayoutVars>
          <dgm:bulletEnabled val="1"/>
        </dgm:presLayoutVars>
      </dgm:prSet>
      <dgm:spPr/>
    </dgm:pt>
    <dgm:pt modelId="{F670B4C4-CD35-434B-83D0-DDB88972BAB5}" type="pres">
      <dgm:prSet presAssocID="{D9A83C5A-D449-4165-A457-C3825620C947}" presName="FiveConn_2-3" presStyleLbl="fgAccFollowNode1" presStyleIdx="1" presStyleCnt="4">
        <dgm:presLayoutVars>
          <dgm:bulletEnabled val="1"/>
        </dgm:presLayoutVars>
      </dgm:prSet>
      <dgm:spPr/>
    </dgm:pt>
    <dgm:pt modelId="{1DCF8908-FC39-4B77-AE9C-664468E62063}" type="pres">
      <dgm:prSet presAssocID="{D9A83C5A-D449-4165-A457-C3825620C947}" presName="FiveConn_3-4" presStyleLbl="fgAccFollowNode1" presStyleIdx="2" presStyleCnt="4">
        <dgm:presLayoutVars>
          <dgm:bulletEnabled val="1"/>
        </dgm:presLayoutVars>
      </dgm:prSet>
      <dgm:spPr/>
    </dgm:pt>
    <dgm:pt modelId="{FD19D576-2349-40C6-AA96-CAB2F1162B55}" type="pres">
      <dgm:prSet presAssocID="{D9A83C5A-D449-4165-A457-C3825620C947}" presName="FiveConn_4-5" presStyleLbl="fgAccFollowNode1" presStyleIdx="3" presStyleCnt="4">
        <dgm:presLayoutVars>
          <dgm:bulletEnabled val="1"/>
        </dgm:presLayoutVars>
      </dgm:prSet>
      <dgm:spPr/>
    </dgm:pt>
    <dgm:pt modelId="{9A72C80E-89D5-45EA-A430-5196C3C46414}" type="pres">
      <dgm:prSet presAssocID="{D9A83C5A-D449-4165-A457-C3825620C947}" presName="FiveNodes_1_text" presStyleLbl="node1" presStyleIdx="4" presStyleCnt="5">
        <dgm:presLayoutVars>
          <dgm:bulletEnabled val="1"/>
        </dgm:presLayoutVars>
      </dgm:prSet>
      <dgm:spPr/>
    </dgm:pt>
    <dgm:pt modelId="{A6BE5E18-4B03-4CE9-83E0-97FC80893267}" type="pres">
      <dgm:prSet presAssocID="{D9A83C5A-D449-4165-A457-C3825620C947}" presName="FiveNodes_2_text" presStyleLbl="node1" presStyleIdx="4" presStyleCnt="5">
        <dgm:presLayoutVars>
          <dgm:bulletEnabled val="1"/>
        </dgm:presLayoutVars>
      </dgm:prSet>
      <dgm:spPr/>
    </dgm:pt>
    <dgm:pt modelId="{4448885C-4342-41A1-AD5C-363C840D9573}" type="pres">
      <dgm:prSet presAssocID="{D9A83C5A-D449-4165-A457-C3825620C947}" presName="FiveNodes_3_text" presStyleLbl="node1" presStyleIdx="4" presStyleCnt="5">
        <dgm:presLayoutVars>
          <dgm:bulletEnabled val="1"/>
        </dgm:presLayoutVars>
      </dgm:prSet>
      <dgm:spPr/>
    </dgm:pt>
    <dgm:pt modelId="{695E1468-3F72-4ED2-B0E5-686AAE91B6EE}" type="pres">
      <dgm:prSet presAssocID="{D9A83C5A-D449-4165-A457-C3825620C947}" presName="FiveNodes_4_text" presStyleLbl="node1" presStyleIdx="4" presStyleCnt="5">
        <dgm:presLayoutVars>
          <dgm:bulletEnabled val="1"/>
        </dgm:presLayoutVars>
      </dgm:prSet>
      <dgm:spPr/>
    </dgm:pt>
    <dgm:pt modelId="{C4CBB869-3184-4AE9-B811-4923F8ABD48A}" type="pres">
      <dgm:prSet presAssocID="{D9A83C5A-D449-4165-A457-C3825620C947}" presName="FiveNodes_5_text" presStyleLbl="node1" presStyleIdx="4" presStyleCnt="5">
        <dgm:presLayoutVars>
          <dgm:bulletEnabled val="1"/>
        </dgm:presLayoutVars>
      </dgm:prSet>
      <dgm:spPr/>
    </dgm:pt>
  </dgm:ptLst>
  <dgm:cxnLst>
    <dgm:cxn modelId="{FA912106-EFBF-4035-B8CE-CB3A0813B849}" srcId="{D9A83C5A-D449-4165-A457-C3825620C947}" destId="{06E09C16-3308-4B5B-8629-48BE17C23B4D}" srcOrd="0" destOrd="0" parTransId="{21CF9B79-6A24-40D5-94EE-C3324074A8A4}" sibTransId="{3062326D-D8DE-46AC-A494-8F123536639B}"/>
    <dgm:cxn modelId="{85823C0B-D752-4D9A-BAEF-A040CBD3E505}" srcId="{D9A83C5A-D449-4165-A457-C3825620C947}" destId="{4A65DF48-4037-4F66-8D8D-A04C645C684A}" srcOrd="4" destOrd="0" parTransId="{BA3472D9-7D6F-4E6B-9F99-84408CB498A9}" sibTransId="{E8B21DD0-94E6-4720-BD3E-4B86BDDEA810}"/>
    <dgm:cxn modelId="{F36F8832-9E0B-4298-B2E6-0F95D44BD2DF}" type="presOf" srcId="{3062326D-D8DE-46AC-A494-8F123536639B}" destId="{D64148A2-90A0-4C07-865B-4F4709F17184}" srcOrd="0" destOrd="0" presId="urn:microsoft.com/office/officeart/2005/8/layout/vProcess5"/>
    <dgm:cxn modelId="{E7153237-34FB-437F-92CA-0B3E87CA486E}" srcId="{D9A83C5A-D449-4165-A457-C3825620C947}" destId="{FAC023E8-D0F4-41D0-A400-D5E386E2938E}" srcOrd="1" destOrd="0" parTransId="{B189479E-2316-4EF8-BE90-3E3838119EDB}" sibTransId="{C2A879CC-7C82-4970-AD9B-6A2BC2D4EFEC}"/>
    <dgm:cxn modelId="{678D0A69-E544-4A1B-B537-674919AC853B}" type="presOf" srcId="{D9A83C5A-D449-4165-A457-C3825620C947}" destId="{00FAC307-9A73-460C-8055-9E82B0FC07A3}" srcOrd="0" destOrd="0" presId="urn:microsoft.com/office/officeart/2005/8/layout/vProcess5"/>
    <dgm:cxn modelId="{1D92E04F-D850-4C6B-9EC1-C1775A81AB02}" type="presOf" srcId="{FAC023E8-D0F4-41D0-A400-D5E386E2938E}" destId="{B77DA30C-75D1-4746-A975-D2E3AC51C337}" srcOrd="0" destOrd="0" presId="urn:microsoft.com/office/officeart/2005/8/layout/vProcess5"/>
    <dgm:cxn modelId="{44621482-4915-4D1A-9B6B-73FAB7725700}" type="presOf" srcId="{FAC023E8-D0F4-41D0-A400-D5E386E2938E}" destId="{A6BE5E18-4B03-4CE9-83E0-97FC80893267}" srcOrd="1" destOrd="0" presId="urn:microsoft.com/office/officeart/2005/8/layout/vProcess5"/>
    <dgm:cxn modelId="{84C18D85-714B-4E0A-BF21-FBA7E5633DED}" type="presOf" srcId="{06E09C16-3308-4B5B-8629-48BE17C23B4D}" destId="{9A72C80E-89D5-45EA-A430-5196C3C46414}" srcOrd="1" destOrd="0" presId="urn:microsoft.com/office/officeart/2005/8/layout/vProcess5"/>
    <dgm:cxn modelId="{18EF30B5-5AFC-49A5-A510-49F6A5D74BE6}" type="presOf" srcId="{C2A879CC-7C82-4970-AD9B-6A2BC2D4EFEC}" destId="{F670B4C4-CD35-434B-83D0-DDB88972BAB5}" srcOrd="0" destOrd="0" presId="urn:microsoft.com/office/officeart/2005/8/layout/vProcess5"/>
    <dgm:cxn modelId="{86FFA6B7-999B-4E57-BBB9-424D88F01C06}" type="presOf" srcId="{44CC94D7-03D6-4A00-9E9B-203556B0A845}" destId="{FD19D576-2349-40C6-AA96-CAB2F1162B55}" srcOrd="0" destOrd="0" presId="urn:microsoft.com/office/officeart/2005/8/layout/vProcess5"/>
    <dgm:cxn modelId="{65A530BA-2936-47B0-B5CE-8ABF36B697E3}" type="presOf" srcId="{4A65DF48-4037-4F66-8D8D-A04C645C684A}" destId="{C4CBB869-3184-4AE9-B811-4923F8ABD48A}" srcOrd="1" destOrd="0" presId="urn:microsoft.com/office/officeart/2005/8/layout/vProcess5"/>
    <dgm:cxn modelId="{705A76BC-63B2-4C48-BBE7-72ED7A626563}" type="presOf" srcId="{A1C05D39-7AC0-4F52-B926-B4EDEFE1E683}" destId="{695E1468-3F72-4ED2-B0E5-686AAE91B6EE}" srcOrd="1" destOrd="0" presId="urn:microsoft.com/office/officeart/2005/8/layout/vProcess5"/>
    <dgm:cxn modelId="{BAF4E2C1-4B95-4181-B902-1F3C6F760594}" type="presOf" srcId="{2CA01852-7519-42CE-B8A2-C92BEC708CBF}" destId="{4500DAE0-802B-4CDB-BE4B-0943E163079C}" srcOrd="0" destOrd="0" presId="urn:microsoft.com/office/officeart/2005/8/layout/vProcess5"/>
    <dgm:cxn modelId="{B75F01C8-9403-4111-883D-E141E009A990}" type="presOf" srcId="{A1C05D39-7AC0-4F52-B926-B4EDEFE1E683}" destId="{5E77C222-ED25-4C82-9225-A7FDA3B87802}" srcOrd="0" destOrd="0" presId="urn:microsoft.com/office/officeart/2005/8/layout/vProcess5"/>
    <dgm:cxn modelId="{66E16EDF-7EA7-471C-AA2C-BB16FF0CCFD3}" type="presOf" srcId="{4A65DF48-4037-4F66-8D8D-A04C645C684A}" destId="{AAD56FCD-4E78-4247-8061-A90D679B3646}" srcOrd="0" destOrd="0" presId="urn:microsoft.com/office/officeart/2005/8/layout/vProcess5"/>
    <dgm:cxn modelId="{935AF1E7-0D7E-43EA-AF09-3C053848E936}" type="presOf" srcId="{06E09C16-3308-4B5B-8629-48BE17C23B4D}" destId="{2B6F5CD2-7242-4F53-B604-3744AC000F45}" srcOrd="0" destOrd="0" presId="urn:microsoft.com/office/officeart/2005/8/layout/vProcess5"/>
    <dgm:cxn modelId="{659470EE-0094-4DAF-B818-E2AB3403390A}" type="presOf" srcId="{9A013CEB-E0DF-4126-A077-24D5A9A87F08}" destId="{1DCF8908-FC39-4B77-AE9C-664468E62063}" srcOrd="0" destOrd="0" presId="urn:microsoft.com/office/officeart/2005/8/layout/vProcess5"/>
    <dgm:cxn modelId="{4584C6F5-F66C-4E23-B9F8-9D4FC269A289}" srcId="{D9A83C5A-D449-4165-A457-C3825620C947}" destId="{2CA01852-7519-42CE-B8A2-C92BEC708CBF}" srcOrd="2" destOrd="0" parTransId="{69C5CE53-9B2C-4406-936B-977235216BDF}" sibTransId="{9A013CEB-E0DF-4126-A077-24D5A9A87F08}"/>
    <dgm:cxn modelId="{EA154BF7-B681-4559-AD8F-60260CB832A7}" type="presOf" srcId="{2CA01852-7519-42CE-B8A2-C92BEC708CBF}" destId="{4448885C-4342-41A1-AD5C-363C840D9573}" srcOrd="1" destOrd="0" presId="urn:microsoft.com/office/officeart/2005/8/layout/vProcess5"/>
    <dgm:cxn modelId="{5B93AEFB-1D46-4574-8CC5-C347BB28DDFD}" srcId="{D9A83C5A-D449-4165-A457-C3825620C947}" destId="{A1C05D39-7AC0-4F52-B926-B4EDEFE1E683}" srcOrd="3" destOrd="0" parTransId="{16E34508-32EA-49D4-AE7C-D13E83284A81}" sibTransId="{44CC94D7-03D6-4A00-9E9B-203556B0A845}"/>
    <dgm:cxn modelId="{2C311DA9-93ED-436B-97F6-AC905D13094F}" type="presParOf" srcId="{00FAC307-9A73-460C-8055-9E82B0FC07A3}" destId="{37FA130E-FCA6-41CF-A9F9-AE22022522D2}" srcOrd="0" destOrd="0" presId="urn:microsoft.com/office/officeart/2005/8/layout/vProcess5"/>
    <dgm:cxn modelId="{DBDC9270-5D55-4159-B9C8-566BAA060FE3}" type="presParOf" srcId="{00FAC307-9A73-460C-8055-9E82B0FC07A3}" destId="{2B6F5CD2-7242-4F53-B604-3744AC000F45}" srcOrd="1" destOrd="0" presId="urn:microsoft.com/office/officeart/2005/8/layout/vProcess5"/>
    <dgm:cxn modelId="{AF2A3914-190D-4BCF-A722-9FCAF750F244}" type="presParOf" srcId="{00FAC307-9A73-460C-8055-9E82B0FC07A3}" destId="{B77DA30C-75D1-4746-A975-D2E3AC51C337}" srcOrd="2" destOrd="0" presId="urn:microsoft.com/office/officeart/2005/8/layout/vProcess5"/>
    <dgm:cxn modelId="{B547A21C-9C17-4A02-BC53-D905679F0076}" type="presParOf" srcId="{00FAC307-9A73-460C-8055-9E82B0FC07A3}" destId="{4500DAE0-802B-4CDB-BE4B-0943E163079C}" srcOrd="3" destOrd="0" presId="urn:microsoft.com/office/officeart/2005/8/layout/vProcess5"/>
    <dgm:cxn modelId="{44C5E6A0-827B-4389-9700-90DEAE21BE46}" type="presParOf" srcId="{00FAC307-9A73-460C-8055-9E82B0FC07A3}" destId="{5E77C222-ED25-4C82-9225-A7FDA3B87802}" srcOrd="4" destOrd="0" presId="urn:microsoft.com/office/officeart/2005/8/layout/vProcess5"/>
    <dgm:cxn modelId="{F143C27E-CD4B-4E6E-8BC3-58222262D060}" type="presParOf" srcId="{00FAC307-9A73-460C-8055-9E82B0FC07A3}" destId="{AAD56FCD-4E78-4247-8061-A90D679B3646}" srcOrd="5" destOrd="0" presId="urn:microsoft.com/office/officeart/2005/8/layout/vProcess5"/>
    <dgm:cxn modelId="{3220515F-6CF1-4C48-88DC-DBFE0CD00369}" type="presParOf" srcId="{00FAC307-9A73-460C-8055-9E82B0FC07A3}" destId="{D64148A2-90A0-4C07-865B-4F4709F17184}" srcOrd="6" destOrd="0" presId="urn:microsoft.com/office/officeart/2005/8/layout/vProcess5"/>
    <dgm:cxn modelId="{6E96DACA-BB0B-4512-AE64-4934F5769E4B}" type="presParOf" srcId="{00FAC307-9A73-460C-8055-9E82B0FC07A3}" destId="{F670B4C4-CD35-434B-83D0-DDB88972BAB5}" srcOrd="7" destOrd="0" presId="urn:microsoft.com/office/officeart/2005/8/layout/vProcess5"/>
    <dgm:cxn modelId="{4A42DE6A-A1D8-4E59-AF6A-2CF9592D5770}" type="presParOf" srcId="{00FAC307-9A73-460C-8055-9E82B0FC07A3}" destId="{1DCF8908-FC39-4B77-AE9C-664468E62063}" srcOrd="8" destOrd="0" presId="urn:microsoft.com/office/officeart/2005/8/layout/vProcess5"/>
    <dgm:cxn modelId="{AD30C774-953B-4D58-A8DA-3CDECAD6CE9A}" type="presParOf" srcId="{00FAC307-9A73-460C-8055-9E82B0FC07A3}" destId="{FD19D576-2349-40C6-AA96-CAB2F1162B55}" srcOrd="9" destOrd="0" presId="urn:microsoft.com/office/officeart/2005/8/layout/vProcess5"/>
    <dgm:cxn modelId="{3A06D332-02F1-4318-96E1-9751EBD5F46B}" type="presParOf" srcId="{00FAC307-9A73-460C-8055-9E82B0FC07A3}" destId="{9A72C80E-89D5-45EA-A430-5196C3C46414}" srcOrd="10" destOrd="0" presId="urn:microsoft.com/office/officeart/2005/8/layout/vProcess5"/>
    <dgm:cxn modelId="{975B96FD-150A-4FF5-A5C7-B946C540DD73}" type="presParOf" srcId="{00FAC307-9A73-460C-8055-9E82B0FC07A3}" destId="{A6BE5E18-4B03-4CE9-83E0-97FC80893267}" srcOrd="11" destOrd="0" presId="urn:microsoft.com/office/officeart/2005/8/layout/vProcess5"/>
    <dgm:cxn modelId="{042E69FC-5B18-403D-A66E-6E8DA7B8B077}" type="presParOf" srcId="{00FAC307-9A73-460C-8055-9E82B0FC07A3}" destId="{4448885C-4342-41A1-AD5C-363C840D9573}" srcOrd="12" destOrd="0" presId="urn:microsoft.com/office/officeart/2005/8/layout/vProcess5"/>
    <dgm:cxn modelId="{147222F4-0146-4348-A981-BC1FC987DCF3}" type="presParOf" srcId="{00FAC307-9A73-460C-8055-9E82B0FC07A3}" destId="{695E1468-3F72-4ED2-B0E5-686AAE91B6EE}" srcOrd="13" destOrd="0" presId="urn:microsoft.com/office/officeart/2005/8/layout/vProcess5"/>
    <dgm:cxn modelId="{2123BEA8-F1CE-4D4B-85D6-BE2EE10B4E78}" type="presParOf" srcId="{00FAC307-9A73-460C-8055-9E82B0FC07A3}" destId="{C4CBB869-3184-4AE9-B811-4923F8ABD48A}" srcOrd="14" destOrd="0" presId="urn:microsoft.com/office/officeart/2005/8/layout/vProcess5"/>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B6F5CD2-7242-4F53-B604-3744AC000F45}">
      <dsp:nvSpPr>
        <dsp:cNvPr id="0" name=""/>
        <dsp:cNvSpPr/>
      </dsp:nvSpPr>
      <dsp:spPr>
        <a:xfrm>
          <a:off x="0" y="0"/>
          <a:ext cx="1027283" cy="50223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4770" tIns="64770" rIns="64770" bIns="64770" numCol="1" spcCol="1270" anchor="ctr" anchorCtr="0">
          <a:noAutofit/>
        </a:bodyPr>
        <a:lstStyle/>
        <a:p>
          <a:pPr marL="0" lvl="0" indent="0" algn="l" defTabSz="755650">
            <a:lnSpc>
              <a:spcPct val="90000"/>
            </a:lnSpc>
            <a:spcBef>
              <a:spcPct val="0"/>
            </a:spcBef>
            <a:spcAft>
              <a:spcPct val="35000"/>
            </a:spcAft>
            <a:buNone/>
          </a:pPr>
          <a:r>
            <a:rPr lang="en-US" sz="1700" kern="1200"/>
            <a:t>Jan</a:t>
          </a:r>
        </a:p>
      </dsp:txBody>
      <dsp:txXfrm>
        <a:off x="13356" y="13356"/>
        <a:ext cx="429279" cy="475522"/>
      </dsp:txXfrm>
    </dsp:sp>
    <dsp:sp modelId="{B77DA30C-75D1-4746-A975-D2E3AC51C337}">
      <dsp:nvSpPr>
        <dsp:cNvPr id="0" name=""/>
        <dsp:cNvSpPr/>
      </dsp:nvSpPr>
      <dsp:spPr>
        <a:xfrm>
          <a:off x="76712" y="571988"/>
          <a:ext cx="1027283" cy="50223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4770" tIns="64770" rIns="64770" bIns="64770" numCol="1" spcCol="1270" anchor="ctr" anchorCtr="0">
          <a:noAutofit/>
        </a:bodyPr>
        <a:lstStyle/>
        <a:p>
          <a:pPr marL="0" lvl="0" indent="0" algn="l" defTabSz="755650">
            <a:lnSpc>
              <a:spcPct val="90000"/>
            </a:lnSpc>
            <a:spcBef>
              <a:spcPct val="0"/>
            </a:spcBef>
            <a:spcAft>
              <a:spcPct val="35000"/>
            </a:spcAft>
            <a:buNone/>
          </a:pPr>
          <a:r>
            <a:rPr lang="en-US" sz="1700" kern="1200"/>
            <a:t>Feb</a:t>
          </a:r>
        </a:p>
      </dsp:txBody>
      <dsp:txXfrm>
        <a:off x="91422" y="586698"/>
        <a:ext cx="594698" cy="472814"/>
      </dsp:txXfrm>
    </dsp:sp>
    <dsp:sp modelId="{4500DAE0-802B-4CDB-BE4B-0943E163079C}">
      <dsp:nvSpPr>
        <dsp:cNvPr id="0" name=""/>
        <dsp:cNvSpPr/>
      </dsp:nvSpPr>
      <dsp:spPr>
        <a:xfrm>
          <a:off x="153425" y="1143977"/>
          <a:ext cx="1027283" cy="50223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4770" tIns="64770" rIns="64770" bIns="64770" numCol="1" spcCol="1270" anchor="ctr" anchorCtr="0">
          <a:noAutofit/>
        </a:bodyPr>
        <a:lstStyle/>
        <a:p>
          <a:pPr marL="0" lvl="0" indent="0" algn="l" defTabSz="755650">
            <a:lnSpc>
              <a:spcPct val="90000"/>
            </a:lnSpc>
            <a:spcBef>
              <a:spcPct val="0"/>
            </a:spcBef>
            <a:spcAft>
              <a:spcPct val="35000"/>
            </a:spcAft>
            <a:buNone/>
          </a:pPr>
          <a:r>
            <a:rPr lang="en-US" sz="1700" kern="1200"/>
            <a:t>Mar</a:t>
          </a:r>
        </a:p>
      </dsp:txBody>
      <dsp:txXfrm>
        <a:off x="168135" y="1158687"/>
        <a:ext cx="594698" cy="472814"/>
      </dsp:txXfrm>
    </dsp:sp>
    <dsp:sp modelId="{5E77C222-ED25-4C82-9225-A7FDA3B87802}">
      <dsp:nvSpPr>
        <dsp:cNvPr id="0" name=""/>
        <dsp:cNvSpPr/>
      </dsp:nvSpPr>
      <dsp:spPr>
        <a:xfrm>
          <a:off x="230138" y="1715966"/>
          <a:ext cx="1027283" cy="50223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4770" tIns="64770" rIns="64770" bIns="64770" numCol="1" spcCol="1270" anchor="ctr" anchorCtr="0">
          <a:noAutofit/>
        </a:bodyPr>
        <a:lstStyle/>
        <a:p>
          <a:pPr marL="0" lvl="0" indent="0" algn="l" defTabSz="755650">
            <a:lnSpc>
              <a:spcPct val="90000"/>
            </a:lnSpc>
            <a:spcBef>
              <a:spcPct val="0"/>
            </a:spcBef>
            <a:spcAft>
              <a:spcPct val="35000"/>
            </a:spcAft>
            <a:buNone/>
          </a:pPr>
          <a:r>
            <a:rPr lang="en-US" sz="1700" kern="1200"/>
            <a:t>Apr</a:t>
          </a:r>
        </a:p>
      </dsp:txBody>
      <dsp:txXfrm>
        <a:off x="244848" y="1730676"/>
        <a:ext cx="594698" cy="472814"/>
      </dsp:txXfrm>
    </dsp:sp>
    <dsp:sp modelId="{AAD56FCD-4E78-4247-8061-A90D679B3646}">
      <dsp:nvSpPr>
        <dsp:cNvPr id="0" name=""/>
        <dsp:cNvSpPr/>
      </dsp:nvSpPr>
      <dsp:spPr>
        <a:xfrm>
          <a:off x="306850" y="2287955"/>
          <a:ext cx="1027283" cy="50223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4770" tIns="64770" rIns="64770" bIns="64770" numCol="1" spcCol="1270" anchor="ctr" anchorCtr="0">
          <a:noAutofit/>
        </a:bodyPr>
        <a:lstStyle/>
        <a:p>
          <a:pPr marL="0" lvl="0" indent="0" algn="l" defTabSz="755650">
            <a:lnSpc>
              <a:spcPct val="90000"/>
            </a:lnSpc>
            <a:spcBef>
              <a:spcPct val="0"/>
            </a:spcBef>
            <a:spcAft>
              <a:spcPct val="35000"/>
            </a:spcAft>
            <a:buNone/>
          </a:pPr>
          <a:r>
            <a:rPr lang="en-US" sz="1700" kern="1200"/>
            <a:t>May</a:t>
          </a:r>
        </a:p>
      </dsp:txBody>
      <dsp:txXfrm>
        <a:off x="321560" y="2302665"/>
        <a:ext cx="594698" cy="472814"/>
      </dsp:txXfrm>
    </dsp:sp>
    <dsp:sp modelId="{D64148A2-90A0-4C07-865B-4F4709F17184}">
      <dsp:nvSpPr>
        <dsp:cNvPr id="0" name=""/>
        <dsp:cNvSpPr/>
      </dsp:nvSpPr>
      <dsp:spPr>
        <a:xfrm>
          <a:off x="700830" y="366909"/>
          <a:ext cx="326452" cy="326452"/>
        </a:xfrm>
        <a:prstGeom prst="downArrow">
          <a:avLst>
            <a:gd name="adj1" fmla="val 55000"/>
            <a:gd name="adj2" fmla="val 45000"/>
          </a:avLst>
        </a:prstGeom>
        <a:solidFill>
          <a:schemeClr val="accent1">
            <a:alpha val="90000"/>
            <a:tint val="40000"/>
            <a:hueOff val="0"/>
            <a:satOff val="0"/>
            <a:lumOff val="0"/>
            <a:alphaOff val="0"/>
          </a:schemeClr>
        </a:solid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17780" rIns="17780" bIns="17780" numCol="1" spcCol="1270" anchor="ctr" anchorCtr="0">
          <a:noAutofit/>
        </a:bodyPr>
        <a:lstStyle/>
        <a:p>
          <a:pPr marL="0" lvl="0" indent="0" algn="ctr" defTabSz="622300">
            <a:lnSpc>
              <a:spcPct val="90000"/>
            </a:lnSpc>
            <a:spcBef>
              <a:spcPct val="0"/>
            </a:spcBef>
            <a:spcAft>
              <a:spcPct val="35000"/>
            </a:spcAft>
            <a:buNone/>
          </a:pPr>
          <a:endParaRPr lang="en-US" sz="1400" kern="1200"/>
        </a:p>
      </dsp:txBody>
      <dsp:txXfrm>
        <a:off x="774282" y="366909"/>
        <a:ext cx="179548" cy="245655"/>
      </dsp:txXfrm>
    </dsp:sp>
    <dsp:sp modelId="{F670B4C4-CD35-434B-83D0-DDB88972BAB5}">
      <dsp:nvSpPr>
        <dsp:cNvPr id="0" name=""/>
        <dsp:cNvSpPr/>
      </dsp:nvSpPr>
      <dsp:spPr>
        <a:xfrm>
          <a:off x="777543" y="938898"/>
          <a:ext cx="326452" cy="326452"/>
        </a:xfrm>
        <a:prstGeom prst="downArrow">
          <a:avLst>
            <a:gd name="adj1" fmla="val 55000"/>
            <a:gd name="adj2" fmla="val 45000"/>
          </a:avLst>
        </a:prstGeom>
        <a:solidFill>
          <a:schemeClr val="accent1">
            <a:alpha val="90000"/>
            <a:tint val="40000"/>
            <a:hueOff val="0"/>
            <a:satOff val="0"/>
            <a:lumOff val="0"/>
            <a:alphaOff val="0"/>
          </a:schemeClr>
        </a:solid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17780" rIns="17780" bIns="17780" numCol="1" spcCol="1270" anchor="ctr" anchorCtr="0">
          <a:noAutofit/>
        </a:bodyPr>
        <a:lstStyle/>
        <a:p>
          <a:pPr marL="0" lvl="0" indent="0" algn="ctr" defTabSz="622300">
            <a:lnSpc>
              <a:spcPct val="90000"/>
            </a:lnSpc>
            <a:spcBef>
              <a:spcPct val="0"/>
            </a:spcBef>
            <a:spcAft>
              <a:spcPct val="35000"/>
            </a:spcAft>
            <a:buNone/>
          </a:pPr>
          <a:endParaRPr lang="en-US" sz="1400" kern="1200"/>
        </a:p>
      </dsp:txBody>
      <dsp:txXfrm>
        <a:off x="850995" y="938898"/>
        <a:ext cx="179548" cy="245655"/>
      </dsp:txXfrm>
    </dsp:sp>
    <dsp:sp modelId="{1DCF8908-FC39-4B77-AE9C-664468E62063}">
      <dsp:nvSpPr>
        <dsp:cNvPr id="0" name=""/>
        <dsp:cNvSpPr/>
      </dsp:nvSpPr>
      <dsp:spPr>
        <a:xfrm>
          <a:off x="854256" y="1502517"/>
          <a:ext cx="326452" cy="326452"/>
        </a:xfrm>
        <a:prstGeom prst="downArrow">
          <a:avLst>
            <a:gd name="adj1" fmla="val 55000"/>
            <a:gd name="adj2" fmla="val 45000"/>
          </a:avLst>
        </a:prstGeom>
        <a:solidFill>
          <a:schemeClr val="accent1">
            <a:alpha val="90000"/>
            <a:tint val="40000"/>
            <a:hueOff val="0"/>
            <a:satOff val="0"/>
            <a:lumOff val="0"/>
            <a:alphaOff val="0"/>
          </a:schemeClr>
        </a:solid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17780" rIns="17780" bIns="17780" numCol="1" spcCol="1270" anchor="ctr" anchorCtr="0">
          <a:noAutofit/>
        </a:bodyPr>
        <a:lstStyle/>
        <a:p>
          <a:pPr marL="0" lvl="0" indent="0" algn="ctr" defTabSz="622300">
            <a:lnSpc>
              <a:spcPct val="90000"/>
            </a:lnSpc>
            <a:spcBef>
              <a:spcPct val="0"/>
            </a:spcBef>
            <a:spcAft>
              <a:spcPct val="35000"/>
            </a:spcAft>
            <a:buNone/>
          </a:pPr>
          <a:endParaRPr lang="en-US" sz="1400" kern="1200"/>
        </a:p>
      </dsp:txBody>
      <dsp:txXfrm>
        <a:off x="927708" y="1502517"/>
        <a:ext cx="179548" cy="245655"/>
      </dsp:txXfrm>
    </dsp:sp>
    <dsp:sp modelId="{FD19D576-2349-40C6-AA96-CAB2F1162B55}">
      <dsp:nvSpPr>
        <dsp:cNvPr id="0" name=""/>
        <dsp:cNvSpPr/>
      </dsp:nvSpPr>
      <dsp:spPr>
        <a:xfrm>
          <a:off x="930969" y="2080086"/>
          <a:ext cx="326452" cy="326452"/>
        </a:xfrm>
        <a:prstGeom prst="downArrow">
          <a:avLst>
            <a:gd name="adj1" fmla="val 55000"/>
            <a:gd name="adj2" fmla="val 45000"/>
          </a:avLst>
        </a:prstGeom>
        <a:solidFill>
          <a:schemeClr val="accent1">
            <a:alpha val="90000"/>
            <a:tint val="40000"/>
            <a:hueOff val="0"/>
            <a:satOff val="0"/>
            <a:lumOff val="0"/>
            <a:alphaOff val="0"/>
          </a:schemeClr>
        </a:solid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17780" rIns="17780" bIns="17780" numCol="1" spcCol="1270" anchor="ctr" anchorCtr="0">
          <a:noAutofit/>
        </a:bodyPr>
        <a:lstStyle/>
        <a:p>
          <a:pPr marL="0" lvl="0" indent="0" algn="ctr" defTabSz="622300">
            <a:lnSpc>
              <a:spcPct val="90000"/>
            </a:lnSpc>
            <a:spcBef>
              <a:spcPct val="0"/>
            </a:spcBef>
            <a:spcAft>
              <a:spcPct val="35000"/>
            </a:spcAft>
            <a:buNone/>
          </a:pPr>
          <a:endParaRPr lang="en-US" sz="1400" kern="1200"/>
        </a:p>
      </dsp:txBody>
      <dsp:txXfrm>
        <a:off x="1004421" y="2080086"/>
        <a:ext cx="179548" cy="245655"/>
      </dsp:txXfrm>
    </dsp:sp>
  </dsp:spTree>
</dsp:drawing>
</file>

<file path=xl/diagrams/layout1.xml><?xml version="1.0" encoding="utf-8"?>
<dgm:layoutDef xmlns:dgm="http://schemas.openxmlformats.org/drawingml/2006/diagram" xmlns:a="http://schemas.openxmlformats.org/drawingml/2006/main" uniqueId="urn:microsoft.com/office/officeart/2005/8/layout/vProcess5">
  <dgm:title val=""/>
  <dgm:desc val=""/>
  <dgm:catLst>
    <dgm:cat type="process" pri="14000"/>
  </dgm:catLst>
  <dgm:sampData>
    <dgm:dataModel>
      <dgm:ptLst>
        <dgm:pt modelId="0" type="doc"/>
        <dgm:pt modelId="1">
          <dgm:prSet phldr="1"/>
        </dgm:pt>
        <dgm:pt modelId="2">
          <dgm:prSet phldr="1"/>
        </dgm:pt>
        <dgm:pt modelId="3">
          <dgm:prSet phldr="1"/>
        </dgm:pt>
      </dgm:ptLst>
      <dgm:cxnLst>
        <dgm:cxn modelId="5" srcId="0" destId="1" srcOrd="0" destOrd="0"/>
        <dgm:cxn modelId="6" srcId="0" destId="2" srcOrd="1" destOrd="0"/>
        <dgm:cxn modelId="7" srcId="0" destId="3" srcOrd="2"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6" srcId="0" destId="1" srcOrd="0" destOrd="0"/>
        <dgm:cxn modelId="7" srcId="0" destId="2" srcOrd="1" destOrd="0"/>
        <dgm:cxn modelId="8" srcId="0" destId="3" srcOrd="2" destOrd="0"/>
        <dgm:cxn modelId="9" srcId="0" destId="4" srcOrd="3" destOrd="0"/>
      </dgm:cxnLst>
      <dgm:bg/>
      <dgm:whole/>
    </dgm:dataModel>
  </dgm:clrData>
  <dgm:layoutNode name="outerComposite">
    <dgm:varLst>
      <dgm:chMax val="5"/>
      <dgm:dir/>
      <dgm:resizeHandles val="exact"/>
    </dgm:varLst>
    <dgm:alg type="composite"/>
    <dgm:shape xmlns:r="http://schemas.openxmlformats.org/officeDocument/2006/relationships" r:blip="">
      <dgm:adjLst/>
    </dgm:shape>
    <dgm:presOf/>
    <dgm:choose name="Name0">
      <dgm:if name="Name1" func="var" arg="dir" op="equ" val="norm">
        <dgm:constrLst>
          <dgm:constr type="primFontSz" for="ch" ptType="node" op="equ" val="65"/>
          <dgm:constr type="w" for="ch" forName="dummyMaxCanvas" refType="w"/>
          <dgm:constr type="h" for="ch" forName="dummyMaxCanvas" refType="h"/>
          <dgm:constr type="w" for="ch" forName="OneNode_1" refType="w"/>
          <dgm:constr type="h" for="ch" forName="OneNode_1" refType="h" fact="0.5"/>
          <dgm:constr type="ctrY" for="ch" forName="OneNode_1" refType="h" fact="0.5"/>
          <dgm:constr type="w" for="ch" forName="TwoNodes_1" refType="w" fact="0.85"/>
          <dgm:constr type="h" for="ch" forName="TwoNodes_1" refType="h" fact="0.45"/>
          <dgm:constr type="t" for="ch" forName="TwoNodes_1"/>
          <dgm:constr type="l" for="ch" forName="TwoNodes_1"/>
          <dgm:constr type="w" for="ch" forName="TwoNodes_2" refType="w" fact="0.85"/>
          <dgm:constr type="h" for="ch" forName="TwoNodes_2" refType="h" fact="0.45"/>
          <dgm:constr type="b" for="ch" forName="TwoNodes_2" refType="h"/>
          <dgm:constr type="r" for="ch" forName="TwoNodes_2" refType="w"/>
          <dgm:constr type="w" for="ch" forName="TwoConn_1-2" refType="h" refFor="ch" refForName="TwoNodes_1" fact="0.65"/>
          <dgm:constr type="h" for="ch" forName="TwoConn_1-2" refType="h" refFor="ch" refForName="TwoNodes_1" fact="0.65"/>
          <dgm:constr type="ctrY" for="ch" forName="TwoConn_1-2" refType="h" fact="0.5"/>
          <dgm:constr type="r" for="ch" forName="TwoConn_1-2" refType="r" refFor="ch" refForName="TwoNodes_1"/>
          <dgm:constr type="r" for="ch" forName="TwoNodes_1_text" refType="l" refFor="ch" refForName="TwoConn_1-2"/>
          <dgm:constr type="rOff" for="ch" forName="TwoNodes_1_text" refType="w" refFor="ch" refForName="TwoConn_1-2" fact="-0.5"/>
          <dgm:constr type="t" for="ch" forName="TwoNodes_1_text" refType="t" refFor="ch" refForName="TwoNodes_1"/>
          <dgm:constr type="b" for="ch" forName="TwoNodes_1_text" refType="b" refFor="ch" refForName="TwoNodes_1"/>
          <dgm:constr type="l" for="ch" forName="TwoNodes_1_text" refType="l" refFor="ch" refForName="TwoNodes_1"/>
          <dgm:constr type="r" for="ch" forName="TwoNodes_2_text" refType="l" refFor="ch" refForName="TwoConn_1-2"/>
          <dgm:constr type="t" for="ch" forName="TwoNodes_2_text" refType="t" refFor="ch" refForName="TwoNodes_2"/>
          <dgm:constr type="b" for="ch" forName="TwoNodes_2_text" refType="b" refFor="ch" refForName="TwoNodes_2"/>
          <dgm:constr type="l" for="ch" forName="TwoNodes_2_text" refType="l" refFor="ch" refForName="TwoNodes_2"/>
          <dgm:constr type="w" for="ch" forName="ThreeNodes_1" refType="w" fact="0.85"/>
          <dgm:constr type="h" for="ch" forName="ThreeNodes_1" refType="h" fact="0.3"/>
          <dgm:constr type="t" for="ch" forName="ThreeNodes_1"/>
          <dgm:constr type="l" for="ch" forName="ThreeNodes_1"/>
          <dgm:constr type="w" for="ch" forName="ThreeNodes_2" refType="w" fact="0.85"/>
          <dgm:constr type="h" for="ch" forName="ThreeNodes_2" refType="h" fact="0.3"/>
          <dgm:constr type="ctrY" for="ch" forName="ThreeNodes_2" refType="h" fact="0.5"/>
          <dgm:constr type="ctrX" for="ch" forName="ThreeNodes_2" refType="w" fact="0.5"/>
          <dgm:constr type="w" for="ch" forName="ThreeNodes_3" refType="w" fact="0.85"/>
          <dgm:constr type="h" for="ch" forName="ThreeNodes_3" refType="h" fact="0.3"/>
          <dgm:constr type="b" for="ch" forName="ThreeNodes_3" refType="h"/>
          <dgm:constr type="r" for="ch" forName="ThreeNodes_3" refType="w"/>
          <dgm:constr type="w" for="ch" forName="ThreeConn_1-2" refType="h" refFor="ch" refForName="ThreeNodes_1" fact="0.65"/>
          <dgm:constr type="h" for="ch" forName="ThreeConn_1-2" refType="h" refFor="ch" refForName="ThreeNodes_1" fact="0.65"/>
          <dgm:constr type="ctrY" for="ch" forName="ThreeConn_1-2" refType="h" fact="0.325"/>
          <dgm:constr type="r" for="ch" forName="ThreeConn_1-2" refType="r" refFor="ch" refForName="ThreeNodes_1"/>
          <dgm:constr type="w" for="ch" forName="ThreeConn_2-3" refType="h" refFor="ch" refForName="ThreeNodes_2" fact="0.65"/>
          <dgm:constr type="h" for="ch" forName="ThreeConn_2-3" refType="h" refFor="ch" refForName="ThreeNodes_2" fact="0.65"/>
          <dgm:constr type="ctrY" for="ch" forName="ThreeConn_2-3" refType="h" fact="0.673"/>
          <dgm:constr type="r" for="ch" forName="ThreeConn_2-3" refType="r" refFor="ch" refForName="ThreeNodes_2"/>
          <dgm:constr type="r" for="ch" forName="ThreeNodes_1_text" refType="l" refFor="ch" refForName="ThreeConn_1-2"/>
          <dgm:constr type="rOff" for="ch" forName="ThreeNodes_1_text" refType="w" refFor="ch" refForName="ThreeConn_1-2" fact="-0.57"/>
          <dgm:constr type="t" for="ch" forName="ThreeNodes_1_text" refType="t" refFor="ch" refForName="ThreeNodes_1"/>
          <dgm:constr type="b" for="ch" forName="ThreeNodes_1_text" refType="b" refFor="ch" refForName="ThreeNodes_1"/>
          <dgm:constr type="l" for="ch" forName="ThreeNodes_1_text" refType="l" refFor="ch" refForName="ThreeNodes_1"/>
          <dgm:constr type="r" for="ch" forName="ThreeNodes_2_text" refType="l" refFor="ch" refForName="ThreeConn_1-2"/>
          <dgm:constr type="t" for="ch" forName="ThreeNodes_2_text" refType="t" refFor="ch" refForName="ThreeNodes_2"/>
          <dgm:constr type="b" for="ch" forName="ThreeNodes_2_text" refType="b" refFor="ch" refForName="ThreeNodes_2"/>
          <dgm:constr type="l" for="ch" forName="ThreeNodes_2_text" refType="l" refFor="ch" refForName="ThreeNodes_2"/>
          <dgm:constr type="r" for="ch" forName="ThreeNodes_3_text" refType="l" refFor="ch" refForName="ThreeConn_2-3"/>
          <dgm:constr type="t" for="ch" forName="ThreeNodes_3_text" refType="t" refFor="ch" refForName="ThreeNodes_3"/>
          <dgm:constr type="b" for="ch" forName="ThreeNodes_3_text" refType="b" refFor="ch" refForName="ThreeNodes_3"/>
          <dgm:constr type="l" for="ch" forName="ThreeNodes_3_text" refType="l" refFor="ch" refForName="ThreeNodes_3"/>
          <dgm:constr type="w" for="ch" forName="FourNodes_1" refType="w" fact="0.8"/>
          <dgm:constr type="h" for="ch" forName="FourNodes_1" refType="h" fact="0.22"/>
          <dgm:constr type="t" for="ch" forName="FourNodes_1"/>
          <dgm:constr type="l" for="ch" forName="FourNodes_1"/>
          <dgm:constr type="w" for="ch" forName="FourNodes_2" refType="w" fact="0.8"/>
          <dgm:constr type="h" for="ch" forName="FourNodes_2" refType="h" fact="0.22"/>
          <dgm:constr type="ctrY" for="ch" forName="FourNodes_2" refType="h" fact="0.37"/>
          <dgm:constr type="ctrX" for="ch" forName="FourNodes_2" refType="w" fact="0.467"/>
          <dgm:constr type="w" for="ch" forName="FourNodes_3" refType="w" fact="0.8"/>
          <dgm:constr type="h" for="ch" forName="FourNodes_3" refType="h" fact="0.22"/>
          <dgm:constr type="ctrY" for="ch" forName="FourNodes_3" refType="h" fact="0.63"/>
          <dgm:constr type="ctrX" for="ch" forName="FourNodes_3" refType="w" fact="0.533"/>
          <dgm:constr type="w" for="ch" forName="FourNodes_4" refType="w" fact="0.8"/>
          <dgm:constr type="h" for="ch" forName="FourNodes_4" refType="h" fact="0.22"/>
          <dgm:constr type="b" for="ch" forName="FourNodes_4" refType="h"/>
          <dgm:constr type="r" for="ch" forName="FourNodes_4" refType="w"/>
          <dgm:constr type="w" for="ch" forName="FourConn_1-2" refType="h" refFor="ch" refForName="FourNodes_1" fact="0.65"/>
          <dgm:constr type="h" for="ch" forName="FourConn_1-2" refType="h" refFor="ch" refForName="FourNodes_1" fact="0.65"/>
          <dgm:constr type="ctrY" for="ch" forName="FourConn_1-2" refType="h" fact="0.24"/>
          <dgm:constr type="r" for="ch" forName="FourConn_1-2" refType="r" refFor="ch" refForName="FourNodes_1"/>
          <dgm:constr type="w" for="ch" forName="FourConn_2-3" refType="h" refFor="ch" refForName="FourNodes_2" fact="0.65"/>
          <dgm:constr type="h" for="ch" forName="FourConn_2-3" refType="h" refFor="ch" refForName="FourNodes_2" fact="0.65"/>
          <dgm:constr type="ctrY" for="ch" forName="FourConn_2-3" refType="h" fact="0.5"/>
          <dgm:constr type="r" for="ch" forName="FourConn_2-3" refType="r" refFor="ch" refForName="FourNodes_2"/>
          <dgm:constr type="w" for="ch" forName="FourConn_3-4" refType="h" refFor="ch" refForName="FourNodes_3" fact="0.65"/>
          <dgm:constr type="h" for="ch" forName="FourConn_3-4" refType="h" refFor="ch" refForName="FourNodes_3" fact="0.65"/>
          <dgm:constr type="ctrY" for="ch" forName="FourConn_3-4" refType="h" fact="0.76"/>
          <dgm:constr type="r" for="ch" forName="FourConn_3-4" refType="r" refFor="ch" refForName="FourNodes_3"/>
          <dgm:constr type="r" for="ch" forName="FourNodes_1_text" refType="l" refFor="ch" refForName="FourConn_1-2"/>
          <dgm:constr type="rOff" for="ch" forName="FourNodes_1_text" refType="w" refFor="ch" refForName="FourConn_1-2" fact="-0.7"/>
          <dgm:constr type="t" for="ch" forName="FourNodes_1_text" refType="t" refFor="ch" refForName="FourNodes_1"/>
          <dgm:constr type="b" for="ch" forName="FourNodes_1_text" refType="b" refFor="ch" refForName="FourNodes_1"/>
          <dgm:constr type="l" for="ch" forName="FourNodes_1_text" refType="l" refFor="ch" refForName="FourNodes_1"/>
          <dgm:constr type="r" for="ch" forName="FourNodes_2_text" refType="l" refFor="ch" refForName="FourConn_1-2"/>
          <dgm:constr type="t" for="ch" forName="FourNodes_2_text" refType="t" refFor="ch" refForName="FourNodes_2"/>
          <dgm:constr type="b" for="ch" forName="FourNodes_2_text" refType="b" refFor="ch" refForName="FourNodes_2"/>
          <dgm:constr type="l" for="ch" forName="FourNodes_2_text" refType="l" refFor="ch" refForName="FourNodes_2"/>
          <dgm:constr type="r" for="ch" forName="FourNodes_3_text" refType="l" refFor="ch" refForName="FourConn_2-3"/>
          <dgm:constr type="t" for="ch" forName="FourNodes_3_text" refType="t" refFor="ch" refForName="FourNodes_3"/>
          <dgm:constr type="b" for="ch" forName="FourNodes_3_text" refType="b" refFor="ch" refForName="FourNodes_3"/>
          <dgm:constr type="l" for="ch" forName="FourNodes_3_text" refType="l" refFor="ch" refForName="FourNodes_3"/>
          <dgm:constr type="r" for="ch" forName="FourNodes_4_text" refType="l" refFor="ch" refForName="FourConn_3-4"/>
          <dgm:constr type="t" for="ch" forName="FourNodes_4_text" refType="t" refFor="ch" refForName="FourNodes_4"/>
          <dgm:constr type="b" for="ch" forName="FourNodes_4_text" refType="b" refFor="ch" refForName="FourNodes_4"/>
          <dgm:constr type="l" for="ch" forName="FourNodes_4_text" refType="l" refFor="ch" refForName="FourNodes_4"/>
          <dgm:constr type="w" for="ch" forName="FiveNodes_1" refType="w" fact="0.77"/>
          <dgm:constr type="h" for="ch" forName="FiveNodes_1" refType="h" fact="0.18"/>
          <dgm:constr type="t" for="ch" forName="FiveNodes_1"/>
          <dgm:constr type="l" for="ch" forName="FiveNodes_1"/>
          <dgm:constr type="w" for="ch" forName="FiveNodes_2" refType="w" fact="0.77"/>
          <dgm:constr type="h" for="ch" forName="FiveNodes_2" refType="h" fact="0.18"/>
          <dgm:constr type="ctrY" for="ch" forName="FiveNodes_2" refType="h" fact="0.295"/>
          <dgm:constr type="ctrX" for="ch" forName="FiveNodes_2" refType="w" fact="0.4425"/>
          <dgm:constr type="w" for="ch" forName="FiveNodes_3" refType="w" fact="0.77"/>
          <dgm:constr type="h" for="ch" forName="FiveNodes_3" refType="h" fact="0.18"/>
          <dgm:constr type="ctrY" for="ch" forName="FiveNodes_3" refType="h" fact="0.5"/>
          <dgm:constr type="ctrX" for="ch" forName="FiveNodes_3" refType="w" fact="0.5"/>
          <dgm:constr type="w" for="ch" forName="FiveNodes_4" refType="w" fact="0.77"/>
          <dgm:constr type="h" for="ch" forName="FiveNodes_4" refType="h" fact="0.18"/>
          <dgm:constr type="ctrY" for="ch" forName="FiveNodes_4" refType="h" fact="0.705"/>
          <dgm:constr type="ctrX" for="ch" forName="FiveNodes_4" refType="w" fact="0.5575"/>
          <dgm:constr type="w" for="ch" forName="FiveNodes_5" refType="w" fact="0.77"/>
          <dgm:constr type="h" for="ch" forName="FiveNodes_5" refType="h" fact="0.18"/>
          <dgm:constr type="b" for="ch" forName="FiveNodes_5" refType="h"/>
          <dgm:constr type="r" for="ch" forName="FiveNodes_5" refType="w"/>
          <dgm:constr type="w" for="ch" forName="FiveConn_1-2" refType="h" refFor="ch" refForName="FiveNodes_1" fact="0.65"/>
          <dgm:constr type="h" for="ch" forName="FiveConn_1-2" refType="h" refFor="ch" refForName="FiveNodes_1" fact="0.65"/>
          <dgm:constr type="ctrY" for="ch" forName="FiveConn_1-2" refType="h" fact="0.19"/>
          <dgm:constr type="r" for="ch" forName="FiveConn_1-2" refType="r" refFor="ch" refForName="FiveNodes_1"/>
          <dgm:constr type="w" for="ch" forName="FiveConn_2-3" refType="h" refFor="ch" refForName="FiveNodes_2" fact="0.65"/>
          <dgm:constr type="h" for="ch" forName="FiveConn_2-3" refType="h" refFor="ch" refForName="FiveNodes_2" fact="0.65"/>
          <dgm:constr type="ctrY" for="ch" forName="FiveConn_2-3" refType="h" fact="0.395"/>
          <dgm:constr type="r" for="ch" forName="FiveConn_2-3" refType="r" refFor="ch" refForName="FiveNodes_2"/>
          <dgm:constr type="w" for="ch" forName="FiveConn_3-4" refType="h" refFor="ch" refForName="FiveNodes_3" fact="0.65"/>
          <dgm:constr type="h" for="ch" forName="FiveConn_3-4" refType="h" refFor="ch" refForName="FiveNodes_3" fact="0.65"/>
          <dgm:constr type="ctrY" for="ch" forName="FiveConn_3-4" refType="h" fact="0.597"/>
          <dgm:constr type="r" for="ch" forName="FiveConn_3-4" refType="r" refFor="ch" refForName="FiveNodes_3"/>
          <dgm:constr type="w" for="ch" forName="FiveConn_4-5" refType="h" refFor="ch" refForName="FiveNodes_4" fact="0.65"/>
          <dgm:constr type="h" for="ch" forName="FiveConn_4-5" refType="h" refFor="ch" refForName="FiveNodes_4" fact="0.65"/>
          <dgm:constr type="ctrY" for="ch" forName="FiveConn_4-5" refType="h" fact="0.804"/>
          <dgm:constr type="r" for="ch" forName="FiveConn_4-5" refType="r" refFor="ch" refForName="FiveNodes_4"/>
          <dgm:constr type="r" for="ch" forName="FiveNodes_1_text" refType="l" refFor="ch" refForName="FiveConn_1-2"/>
          <dgm:constr type="rOff" for="ch" forName="FiveNodes_1_text" refType="w" refFor="ch" refForName="FiveConn_1-2" fact="-0.75"/>
          <dgm:constr type="t" for="ch" forName="FiveNodes_1_text" refType="t" refFor="ch" refForName="FiveNodes_1"/>
          <dgm:constr type="b" for="ch" forName="FiveNodes_1_text" refType="b" refFor="ch" refForName="FiveNodes_1"/>
          <dgm:constr type="l" for="ch" forName="FiveNodes_1_text" refType="l" refFor="ch" refForName="FiveNodes_1"/>
          <dgm:constr type="r" for="ch" forName="FiveNodes_2_text" refType="l" refFor="ch" refForName="FiveConn_1-2"/>
          <dgm:constr type="t" for="ch" forName="FiveNodes_2_text" refType="t" refFor="ch" refForName="FiveNodes_2"/>
          <dgm:constr type="b" for="ch" forName="FiveNodes_2_text" refType="b" refFor="ch" refForName="FiveNodes_2"/>
          <dgm:constr type="l" for="ch" forName="FiveNodes_2_text" refType="l" refFor="ch" refForName="FiveNodes_2"/>
          <dgm:constr type="r" for="ch" forName="FiveNodes_3_text" refType="l" refFor="ch" refForName="FiveConn_2-3"/>
          <dgm:constr type="t" for="ch" forName="FiveNodes_3_text" refType="t" refFor="ch" refForName="FiveNodes_3"/>
          <dgm:constr type="b" for="ch" forName="FiveNodes_3_text" refType="b" refFor="ch" refForName="FiveNodes_3"/>
          <dgm:constr type="l" for="ch" forName="FiveNodes_3_text" refType="l" refFor="ch" refForName="FiveNodes_3"/>
          <dgm:constr type="r" for="ch" forName="FiveNodes_4_text" refType="l" refFor="ch" refForName="FiveConn_3-4"/>
          <dgm:constr type="t" for="ch" forName="FiveNodes_4_text" refType="t" refFor="ch" refForName="FiveNodes_4"/>
          <dgm:constr type="b" for="ch" forName="FiveNodes_4_text" refType="b" refFor="ch" refForName="FiveNodes_4"/>
          <dgm:constr type="l" for="ch" forName="FiveNodes_4_text" refType="l" refFor="ch" refForName="FiveNodes_4"/>
          <dgm:constr type="r" for="ch" forName="FiveNodes_5_text" refType="l" refFor="ch" refForName="FiveConn_4-5"/>
          <dgm:constr type="t" for="ch" forName="FiveNodes_5_text" refType="t" refFor="ch" refForName="FiveNodes_5"/>
          <dgm:constr type="b" for="ch" forName="FiveNodes_5_text" refType="b" refFor="ch" refForName="FiveNodes_5"/>
          <dgm:constr type="l" for="ch" forName="FiveNodes_5_text" refType="l" refFor="ch" refForName="FiveNodes_5"/>
        </dgm:constrLst>
      </dgm:if>
      <dgm:else name="Name2">
        <dgm:constrLst>
          <dgm:constr type="primFontSz" for="ch" ptType="node" op="equ" val="65"/>
          <dgm:constr type="w" for="ch" forName="dummyMaxCanvas" refType="w"/>
          <dgm:constr type="h" for="ch" forName="dummyMaxCanvas" refType="h"/>
          <dgm:constr type="w" for="ch" forName="OneNode_1" refType="w"/>
          <dgm:constr type="h" for="ch" forName="OneNode_1" refType="h" fact="0.5"/>
          <dgm:constr type="ctrY" for="ch" forName="OneNode_1" refType="h" fact="0.5"/>
          <dgm:constr type="w" for="ch" forName="TwoNodes_1" refType="w" fact="0.85"/>
          <dgm:constr type="h" for="ch" forName="TwoNodes_1" refType="h" fact="0.45"/>
          <dgm:constr type="t" for="ch" forName="TwoNodes_1"/>
          <dgm:constr type="r" for="ch" forName="TwoNodes_1" refType="w"/>
          <dgm:constr type="w" for="ch" forName="TwoNodes_2" refType="w" fact="0.85"/>
          <dgm:constr type="h" for="ch" forName="TwoNodes_2" refType="h" fact="0.45"/>
          <dgm:constr type="b" for="ch" forName="TwoNodes_2" refType="h"/>
          <dgm:constr type="l" for="ch" forName="TwoNodes_2"/>
          <dgm:constr type="w" for="ch" forName="TwoConn_1-2" refType="h" refFor="ch" refForName="TwoNodes_1" fact="0.65"/>
          <dgm:constr type="h" for="ch" forName="TwoConn_1-2" refType="h" refFor="ch" refForName="TwoNodes_1" fact="0.65"/>
          <dgm:constr type="ctrY" for="ch" forName="TwoConn_1-2" refType="h" fact="0.5"/>
          <dgm:constr type="l" for="ch" forName="TwoConn_1-2" refType="l" refFor="ch" refForName="TwoNodes_1"/>
          <dgm:constr type="l" for="ch" forName="TwoNodes_1_text" refType="r" refFor="ch" refForName="TwoConn_1-2"/>
          <dgm:constr type="lOff" for="ch" forName="TwoNodes_1_text" refType="w" refFor="ch" refForName="TwoConn_1-2" fact="0.5"/>
          <dgm:constr type="t" for="ch" forName="TwoNodes_1_text" refType="t" refFor="ch" refForName="TwoNodes_1"/>
          <dgm:constr type="b" for="ch" forName="TwoNodes_1_text" refType="b" refFor="ch" refForName="TwoNodes_1"/>
          <dgm:constr type="r" for="ch" forName="TwoNodes_1_text" refType="r" refFor="ch" refForName="TwoNodes_1"/>
          <dgm:constr type="l" for="ch" forName="TwoNodes_2_text" refType="r" refFor="ch" refForName="TwoConn_1-2"/>
          <dgm:constr type="t" for="ch" forName="TwoNodes_2_text" refType="t" refFor="ch" refForName="TwoNodes_2"/>
          <dgm:constr type="b" for="ch" forName="TwoNodes_2_text" refType="b" refFor="ch" refForName="TwoNodes_2"/>
          <dgm:constr type="r" for="ch" forName="TwoNodes_2_text" refType="r" refFor="ch" refForName="TwoNodes_2"/>
          <dgm:constr type="w" for="ch" forName="ThreeNodes_1" refType="w" fact="0.85"/>
          <dgm:constr type="h" for="ch" forName="ThreeNodes_1" refType="h" fact="0.3"/>
          <dgm:constr type="t" for="ch" forName="ThreeNodes_1"/>
          <dgm:constr type="r" for="ch" forName="ThreeNodes_1" refType="w"/>
          <dgm:constr type="w" for="ch" forName="ThreeNodes_2" refType="w" fact="0.85"/>
          <dgm:constr type="h" for="ch" forName="ThreeNodes_2" refType="h" fact="0.3"/>
          <dgm:constr type="ctrY" for="ch" forName="ThreeNodes_2" refType="h" fact="0.5"/>
          <dgm:constr type="ctrX" for="ch" forName="ThreeNodes_2" refType="w" fact="0.5"/>
          <dgm:constr type="w" for="ch" forName="ThreeNodes_3" refType="w" fact="0.85"/>
          <dgm:constr type="h" for="ch" forName="ThreeNodes_3" refType="h" fact="0.3"/>
          <dgm:constr type="b" for="ch" forName="ThreeNodes_3" refType="h"/>
          <dgm:constr type="l" for="ch" forName="ThreeNodes_3"/>
          <dgm:constr type="w" for="ch" forName="ThreeConn_1-2" refType="h" refFor="ch" refForName="ThreeNodes_1" fact="0.65"/>
          <dgm:constr type="h" for="ch" forName="ThreeConn_1-2" refType="h" refFor="ch" refForName="ThreeNodes_1" fact="0.65"/>
          <dgm:constr type="ctrY" for="ch" forName="ThreeConn_1-2" refType="h" fact="0.325"/>
          <dgm:constr type="l" for="ch" forName="ThreeConn_1-2" refType="l" refFor="ch" refForName="ThreeNodes_1"/>
          <dgm:constr type="w" for="ch" forName="ThreeConn_2-3" refType="h" refFor="ch" refForName="ThreeNodes_2" fact="0.65"/>
          <dgm:constr type="h" for="ch" forName="ThreeConn_2-3" refType="h" refFor="ch" refForName="ThreeNodes_2" fact="0.65"/>
          <dgm:constr type="ctrY" for="ch" forName="ThreeConn_2-3" refType="h" fact="0.673"/>
          <dgm:constr type="l" for="ch" forName="ThreeConn_2-3" refType="l" refFor="ch" refForName="ThreeNodes_2"/>
          <dgm:constr type="l" for="ch" forName="ThreeNodes_1_text" refType="r" refFor="ch" refForName="ThreeConn_1-2"/>
          <dgm:constr type="lOff" for="ch" forName="ThreeNodes_1_text" refType="w" refFor="ch" refForName="ThreeConn_1-2" fact="0.55"/>
          <dgm:constr type="t" for="ch" forName="ThreeNodes_1_text" refType="t" refFor="ch" refForName="ThreeNodes_1"/>
          <dgm:constr type="b" for="ch" forName="ThreeNodes_1_text" refType="b" refFor="ch" refForName="ThreeNodes_1"/>
          <dgm:constr type="r" for="ch" forName="ThreeNodes_1_text" refType="r" refFor="ch" refForName="ThreeNodes_1"/>
          <dgm:constr type="l" for="ch" forName="ThreeNodes_2_text" refType="r" refFor="ch" refForName="ThreeConn_1-2"/>
          <dgm:constr type="t" for="ch" forName="ThreeNodes_2_text" refType="t" refFor="ch" refForName="ThreeNodes_2"/>
          <dgm:constr type="b" for="ch" forName="ThreeNodes_2_text" refType="b" refFor="ch" refForName="ThreeNodes_2"/>
          <dgm:constr type="r" for="ch" forName="ThreeNodes_2_text" refType="r" refFor="ch" refForName="ThreeNodes_2"/>
          <dgm:constr type="l" for="ch" forName="ThreeNodes_3_text" refType="r" refFor="ch" refForName="ThreeConn_2-3"/>
          <dgm:constr type="t" for="ch" forName="ThreeNodes_3_text" refType="t" refFor="ch" refForName="ThreeNodes_3"/>
          <dgm:constr type="b" for="ch" forName="ThreeNodes_3_text" refType="b" refFor="ch" refForName="ThreeNodes_3"/>
          <dgm:constr type="r" for="ch" forName="ThreeNodes_3_text" refType="r" refFor="ch" refForName="ThreeNodes_3"/>
          <dgm:constr type="w" for="ch" forName="FourNodes_1" refType="w" fact="0.8"/>
          <dgm:constr type="h" for="ch" forName="FourNodes_1" refType="h" fact="0.22"/>
          <dgm:constr type="t" for="ch" forName="FourNodes_1"/>
          <dgm:constr type="r" for="ch" forName="FourNodes_1" refType="w"/>
          <dgm:constr type="w" for="ch" forName="FourNodes_2" refType="w" fact="0.8"/>
          <dgm:constr type="h" for="ch" forName="FourNodes_2" refType="h" fact="0.22"/>
          <dgm:constr type="ctrY" for="ch" forName="FourNodes_2" refType="h" fact="0.37"/>
          <dgm:constr type="ctrX" for="ch" forName="FourNodes_2" refType="w" fact="0.533"/>
          <dgm:constr type="w" for="ch" forName="FourNodes_3" refType="w" fact="0.8"/>
          <dgm:constr type="h" for="ch" forName="FourNodes_3" refType="h" fact="0.22"/>
          <dgm:constr type="ctrY" for="ch" forName="FourNodes_3" refType="h" fact="0.63"/>
          <dgm:constr type="ctrX" for="ch" forName="FourNodes_3" refType="w" fact="0.467"/>
          <dgm:constr type="w" for="ch" forName="FourNodes_4" refType="w" fact="0.8"/>
          <dgm:constr type="h" for="ch" forName="FourNodes_4" refType="h" fact="0.22"/>
          <dgm:constr type="b" for="ch" forName="FourNodes_4" refType="h"/>
          <dgm:constr type="l" for="ch" forName="FourNodes_4"/>
          <dgm:constr type="w" for="ch" forName="FourConn_1-2" refType="h" refFor="ch" refForName="FourNodes_1" fact="0.65"/>
          <dgm:constr type="h" for="ch" forName="FourConn_1-2" refType="h" refFor="ch" refForName="FourNodes_1" fact="0.65"/>
          <dgm:constr type="ctrY" for="ch" forName="FourConn_1-2" refType="h" fact="0.24"/>
          <dgm:constr type="l" for="ch" forName="FourConn_1-2" refType="l" refFor="ch" refForName="FourNodes_1"/>
          <dgm:constr type="w" for="ch" forName="FourConn_2-3" refType="h" refFor="ch" refForName="FourNodes_2" fact="0.65"/>
          <dgm:constr type="h" for="ch" forName="FourConn_2-3" refType="h" refFor="ch" refForName="FourNodes_2" fact="0.65"/>
          <dgm:constr type="ctrY" for="ch" forName="FourConn_2-3" refType="h" fact="0.5"/>
          <dgm:constr type="l" for="ch" forName="FourConn_2-3" refType="l" refFor="ch" refForName="FourNodes_2"/>
          <dgm:constr type="w" for="ch" forName="FourConn_3-4" refType="h" refFor="ch" refForName="FourNodes_3" fact="0.65"/>
          <dgm:constr type="h" for="ch" forName="FourConn_3-4" refType="h" refFor="ch" refForName="FourNodes_3" fact="0.65"/>
          <dgm:constr type="ctrY" for="ch" forName="FourConn_3-4" refType="h" fact="0.76"/>
          <dgm:constr type="l" for="ch" forName="FourConn_3-4" refType="l" refFor="ch" refForName="FourNodes_3"/>
          <dgm:constr type="l" for="ch" forName="FourNodes_1_text" refType="r" refFor="ch" refForName="FourConn_1-2"/>
          <dgm:constr type="lOff" for="ch" forName="FourNodes_1_text" refType="w" refFor="ch" refForName="FourConn_1-2" fact="0.69"/>
          <dgm:constr type="t" for="ch" forName="FourNodes_1_text" refType="t" refFor="ch" refForName="FourNodes_1"/>
          <dgm:constr type="b" for="ch" forName="FourNodes_1_text" refType="b" refFor="ch" refForName="FourNodes_1"/>
          <dgm:constr type="r" for="ch" forName="FourNodes_1_text" refType="r" refFor="ch" refForName="FourNodes_1"/>
          <dgm:constr type="l" for="ch" forName="FourNodes_2_text" refType="r" refFor="ch" refForName="FourConn_1-2"/>
          <dgm:constr type="t" for="ch" forName="FourNodes_2_text" refType="t" refFor="ch" refForName="FourNodes_2"/>
          <dgm:constr type="b" for="ch" forName="FourNodes_2_text" refType="b" refFor="ch" refForName="FourNodes_2"/>
          <dgm:constr type="r" for="ch" forName="FourNodes_2_text" refType="r" refFor="ch" refForName="FourNodes_2"/>
          <dgm:constr type="l" for="ch" forName="FourNodes_3_text" refType="r" refFor="ch" refForName="FourConn_2-3"/>
          <dgm:constr type="t" for="ch" forName="FourNodes_3_text" refType="t" refFor="ch" refForName="FourNodes_3"/>
          <dgm:constr type="b" for="ch" forName="FourNodes_3_text" refType="b" refFor="ch" refForName="FourNodes_3"/>
          <dgm:constr type="r" for="ch" forName="FourNodes_3_text" refType="r" refFor="ch" refForName="FourNodes_3"/>
          <dgm:constr type="l" for="ch" forName="FourNodes_4_text" refType="r" refFor="ch" refForName="FourConn_3-4"/>
          <dgm:constr type="t" for="ch" forName="FourNodes_4_text" refType="t" refFor="ch" refForName="FourNodes_4"/>
          <dgm:constr type="b" for="ch" forName="FourNodes_4_text" refType="b" refFor="ch" refForName="FourNodes_4"/>
          <dgm:constr type="r" for="ch" forName="FourNodes_4_text" refType="r" refFor="ch" refForName="FourNodes_4"/>
          <dgm:constr type="w" for="ch" forName="FiveNodes_1" refType="w" fact="0.77"/>
          <dgm:constr type="h" for="ch" forName="FiveNodes_1" refType="h" fact="0.18"/>
          <dgm:constr type="t" for="ch" forName="FiveNodes_1"/>
          <dgm:constr type="r" for="ch" forName="FiveNodes_1" refType="w"/>
          <dgm:constr type="w" for="ch" forName="FiveNodes_2" refType="w" fact="0.77"/>
          <dgm:constr type="h" for="ch" forName="FiveNodes_2" refType="h" fact="0.18"/>
          <dgm:constr type="ctrY" for="ch" forName="FiveNodes_2" refType="h" fact="0.295"/>
          <dgm:constr type="ctrX" for="ch" forName="FiveNodes_2" refType="w" fact="0.5575"/>
          <dgm:constr type="w" for="ch" forName="FiveNodes_3" refType="w" fact="0.77"/>
          <dgm:constr type="h" for="ch" forName="FiveNodes_3" refType="h" fact="0.18"/>
          <dgm:constr type="ctrY" for="ch" forName="FiveNodes_3" refType="h" fact="0.5"/>
          <dgm:constr type="ctrX" for="ch" forName="FiveNodes_3" refType="w" fact="0.5"/>
          <dgm:constr type="w" for="ch" forName="FiveNodes_4" refType="w" fact="0.77"/>
          <dgm:constr type="h" for="ch" forName="FiveNodes_4" refType="h" fact="0.18"/>
          <dgm:constr type="ctrY" for="ch" forName="FiveNodes_4" refType="h" fact="0.705"/>
          <dgm:constr type="ctrX" for="ch" forName="FiveNodes_4" refType="w" fact="0.4425"/>
          <dgm:constr type="w" for="ch" forName="FiveNodes_5" refType="w" fact="0.77"/>
          <dgm:constr type="h" for="ch" forName="FiveNodes_5" refType="h" fact="0.18"/>
          <dgm:constr type="b" for="ch" forName="FiveNodes_5" refType="h"/>
          <dgm:constr type="l" for="ch" forName="FiveNodes_5"/>
          <dgm:constr type="w" for="ch" forName="FiveConn_1-2" refType="h" refFor="ch" refForName="FiveNodes_1" fact="0.65"/>
          <dgm:constr type="h" for="ch" forName="FiveConn_1-2" refType="h" refFor="ch" refForName="FiveNodes_1" fact="0.65"/>
          <dgm:constr type="ctrY" for="ch" forName="FiveConn_1-2" refType="h" fact="0.19"/>
          <dgm:constr type="l" for="ch" forName="FiveConn_1-2" refType="l" refFor="ch" refForName="FiveNodes_1"/>
          <dgm:constr type="w" for="ch" forName="FiveConn_2-3" refType="h" refFor="ch" refForName="FiveNodes_2" fact="0.65"/>
          <dgm:constr type="h" for="ch" forName="FiveConn_2-3" refType="h" refFor="ch" refForName="FiveNodes_2" fact="0.65"/>
          <dgm:constr type="ctrY" for="ch" forName="FiveConn_2-3" refType="h" fact="0.395"/>
          <dgm:constr type="l" for="ch" forName="FiveConn_2-3" refType="l" refFor="ch" refForName="FiveNodes_2"/>
          <dgm:constr type="w" for="ch" forName="FiveConn_3-4" refType="h" refFor="ch" refForName="FiveNodes_3" fact="0.65"/>
          <dgm:constr type="h" for="ch" forName="FiveConn_3-4" refType="h" refFor="ch" refForName="FiveNodes_3" fact="0.65"/>
          <dgm:constr type="ctrY" for="ch" forName="FiveConn_3-4" refType="h" fact="0.597"/>
          <dgm:constr type="l" for="ch" forName="FiveConn_3-4" refType="l" refFor="ch" refForName="FiveNodes_3"/>
          <dgm:constr type="w" for="ch" forName="FiveConn_4-5" refType="h" refFor="ch" refForName="FiveNodes_4" fact="0.65"/>
          <dgm:constr type="h" for="ch" forName="FiveConn_4-5" refType="h" refFor="ch" refForName="FiveNodes_4" fact="0.65"/>
          <dgm:constr type="ctrY" for="ch" forName="FiveConn_4-5" refType="h" fact="0.804"/>
          <dgm:constr type="l" for="ch" forName="FiveConn_4-5" refType="l" refFor="ch" refForName="FiveNodes_4"/>
          <dgm:constr type="l" for="ch" forName="FiveNodes_1_text" refType="r" refFor="ch" refForName="FiveConn_1-2"/>
          <dgm:constr type="lOff" for="ch" forName="FiveNodes_1_text" refType="w" refFor="ch" refForName="FiveConn_1-2" fact="0.73"/>
          <dgm:constr type="t" for="ch" forName="FiveNodes_1_text" refType="t" refFor="ch" refForName="FiveNodes_1"/>
          <dgm:constr type="b" for="ch" forName="FiveNodes_1_text" refType="b" refFor="ch" refForName="FiveNodes_1"/>
          <dgm:constr type="r" for="ch" forName="FiveNodes_1_text" refType="r" refFor="ch" refForName="FiveNodes_1"/>
          <dgm:constr type="l" for="ch" forName="FiveNodes_2_text" refType="r" refFor="ch" refForName="FiveConn_1-2"/>
          <dgm:constr type="t" for="ch" forName="FiveNodes_2_text" refType="t" refFor="ch" refForName="FiveNodes_2"/>
          <dgm:constr type="b" for="ch" forName="FiveNodes_2_text" refType="b" refFor="ch" refForName="FiveNodes_2"/>
          <dgm:constr type="r" for="ch" forName="FiveNodes_2_text" refType="r" refFor="ch" refForName="FiveNodes_2"/>
          <dgm:constr type="l" for="ch" forName="FiveNodes_3_text" refType="r" refFor="ch" refForName="FiveConn_2-3"/>
          <dgm:constr type="t" for="ch" forName="FiveNodes_3_text" refType="t" refFor="ch" refForName="FiveNodes_3"/>
          <dgm:constr type="b" for="ch" forName="FiveNodes_3_text" refType="b" refFor="ch" refForName="FiveNodes_3"/>
          <dgm:constr type="r" for="ch" forName="FiveNodes_3_text" refType="r" refFor="ch" refForName="FiveNodes_3"/>
          <dgm:constr type="l" for="ch" forName="FiveNodes_4_text" refType="r" refFor="ch" refForName="FiveConn_3-4"/>
          <dgm:constr type="t" for="ch" forName="FiveNodes_4_text" refType="t" refFor="ch" refForName="FiveNodes_4"/>
          <dgm:constr type="b" for="ch" forName="FiveNodes_4_text" refType="b" refFor="ch" refForName="FiveNodes_4"/>
          <dgm:constr type="r" for="ch" forName="FiveNodes_4_text" refType="r" refFor="ch" refForName="FiveNodes_4"/>
          <dgm:constr type="l" for="ch" forName="FiveNodes_5_text" refType="r" refFor="ch" refForName="FiveConn_4-5"/>
          <dgm:constr type="t" for="ch" forName="FiveNodes_5_text" refType="t" refFor="ch" refForName="FiveNodes_5"/>
          <dgm:constr type="b" for="ch" forName="FiveNodes_5_text" refType="b" refFor="ch" refForName="FiveNodes_5"/>
          <dgm:constr type="r" for="ch" forName="FiveNodes_5_text" refType="r" refFor="ch" refForName="FiveNodes_5"/>
        </dgm:constrLst>
      </dgm:else>
    </dgm:choose>
    <dgm:ruleLst/>
    <dgm:layoutNode name="dummyMaxCanvas">
      <dgm:varLst/>
      <dgm:alg type="sp"/>
      <dgm:shape xmlns:r="http://schemas.openxmlformats.org/officeDocument/2006/relationships" r:blip="">
        <dgm:adjLst/>
      </dgm:shape>
      <dgm:presOf/>
      <dgm:constrLst/>
      <dgm:ruleLst/>
    </dgm:layoutNode>
    <dgm:choose name="Name3">
      <dgm:if name="Name4" axis="ch" ptType="node" func="cnt" op="equ" val="1">
        <dgm:layoutNode name="OneNode_1">
          <dgm:varLst>
            <dgm:bulletEnabled val="1"/>
          </dgm:varLst>
          <dgm:alg type="tx"/>
          <dgm:shape xmlns:r="http://schemas.openxmlformats.org/officeDocument/2006/relationships" type="roundRect" r:blip="">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5">
        <dgm:choose name="Name6">
          <dgm:if name="Name7" axis="ch" ptType="node" func="cnt" op="equ" val="2">
            <dgm:layoutNode name="Two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Two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Two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Two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Two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8">
            <dgm:choose name="Name9">
              <dgm:if name="Name10" axis="ch" ptType="node" func="cnt" op="equ" val="3">
                <dgm:layoutNode name="Three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Three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ThreeNodes_3">
                  <dgm:varLst>
                    <dgm:bulletEnabled val="1"/>
                  </dgm:varLst>
                  <dgm:alg type="sp"/>
                  <dgm:shape xmlns:r="http://schemas.openxmlformats.org/officeDocument/2006/relationships" type="roundRect" r:blip="">
                    <dgm:adjLst>
                      <dgm:adj idx="1" val="0.1"/>
                    </dgm:adjLst>
                  </dgm:shape>
                  <dgm:presOf axis="ch desOrSelf" ptType="node node" st="3 1" cnt="1 0"/>
                  <dgm:constrLst/>
                  <dgm:ruleLst/>
                </dgm:layoutNode>
                <dgm:layoutNode name="Three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ThreeConn_2-3" styleLbl="fgAccFollowNode1">
                  <dgm:varLst>
                    <dgm:bulletEnabled val="1"/>
                  </dgm:varLst>
                  <dgm:alg type="tx"/>
                  <dgm:shape xmlns:r="http://schemas.openxmlformats.org/officeDocument/2006/relationships" type="downArrow" r:blip="">
                    <dgm:adjLst>
                      <dgm:adj idx="1" val="0.55"/>
                      <dgm:adj idx="2" val="0.45"/>
                    </dgm:adjLst>
                  </dgm:shape>
                  <dgm:presOf axis="ch" ptType="sibTrans" st="2"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Three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Three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ThreeNodes_3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3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1">
                <dgm:choose name="Name12">
                  <dgm:if name="Name13" axis="ch" ptType="node" func="cnt" op="equ" val="4">
                    <dgm:layoutNode name="Four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Four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FourNodes_3">
                      <dgm:varLst>
                        <dgm:bulletEnabled val="1"/>
                      </dgm:varLst>
                      <dgm:alg type="sp"/>
                      <dgm:shape xmlns:r="http://schemas.openxmlformats.org/officeDocument/2006/relationships" type="roundRect" r:blip="">
                        <dgm:adjLst>
                          <dgm:adj idx="1" val="0.1"/>
                        </dgm:adjLst>
                      </dgm:shape>
                      <dgm:presOf axis="ch desOrSelf" ptType="node node" st="3 1" cnt="1 0"/>
                      <dgm:constrLst/>
                      <dgm:ruleLst/>
                    </dgm:layoutNode>
                    <dgm:layoutNode name="FourNodes_4">
                      <dgm:varLst>
                        <dgm:bulletEnabled val="1"/>
                      </dgm:varLst>
                      <dgm:alg type="sp"/>
                      <dgm:shape xmlns:r="http://schemas.openxmlformats.org/officeDocument/2006/relationships" type="roundRect" r:blip="">
                        <dgm:adjLst>
                          <dgm:adj idx="1" val="0.1"/>
                        </dgm:adjLst>
                      </dgm:shape>
                      <dgm:presOf axis="ch desOrSelf" ptType="node node" st="4 1" cnt="1 0"/>
                      <dgm:constrLst/>
                      <dgm:ruleLst/>
                    </dgm:layoutNode>
                    <dgm:layoutNode name="Four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ourConn_2-3" styleLbl="fgAccFollowNode1">
                      <dgm:varLst>
                        <dgm:bulletEnabled val="1"/>
                      </dgm:varLst>
                      <dgm:alg type="tx"/>
                      <dgm:shape xmlns:r="http://schemas.openxmlformats.org/officeDocument/2006/relationships" type="downArrow" r:blip="">
                        <dgm:adjLst>
                          <dgm:adj idx="1" val="0.55"/>
                          <dgm:adj idx="2" val="0.45"/>
                        </dgm:adjLst>
                      </dgm:shape>
                      <dgm:presOf axis="ch" ptType="sibTrans" st="2"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ourConn_3-4" styleLbl="fgAccFollowNode1">
                      <dgm:varLst>
                        <dgm:bulletEnabled val="1"/>
                      </dgm:varLst>
                      <dgm:alg type="tx"/>
                      <dgm:shape xmlns:r="http://schemas.openxmlformats.org/officeDocument/2006/relationships" type="downArrow" r:blip="">
                        <dgm:adjLst>
                          <dgm:adj idx="1" val="0.55"/>
                          <dgm:adj idx="2" val="0.45"/>
                        </dgm:adjLst>
                      </dgm:shape>
                      <dgm:presOf axis="ch" ptType="sibTrans" st="3"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our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our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ourNodes_3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3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ourNodes_4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4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4">
                    <dgm:choose name="Name15">
                      <dgm:if name="Name16" axis="ch" ptType="node" func="cnt" op="gte" val="5">
                        <dgm:layoutNode name="Five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Five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FiveNodes_3">
                          <dgm:varLst>
                            <dgm:bulletEnabled val="1"/>
                          </dgm:varLst>
                          <dgm:alg type="sp"/>
                          <dgm:shape xmlns:r="http://schemas.openxmlformats.org/officeDocument/2006/relationships" type="roundRect" r:blip="">
                            <dgm:adjLst>
                              <dgm:adj idx="1" val="0.1"/>
                            </dgm:adjLst>
                          </dgm:shape>
                          <dgm:presOf axis="ch desOrSelf" ptType="node node" st="3 1" cnt="1 0"/>
                          <dgm:constrLst/>
                          <dgm:ruleLst/>
                        </dgm:layoutNode>
                        <dgm:layoutNode name="FiveNodes_4">
                          <dgm:varLst>
                            <dgm:bulletEnabled val="1"/>
                          </dgm:varLst>
                          <dgm:alg type="sp"/>
                          <dgm:shape xmlns:r="http://schemas.openxmlformats.org/officeDocument/2006/relationships" type="roundRect" r:blip="">
                            <dgm:adjLst>
                              <dgm:adj idx="1" val="0.1"/>
                            </dgm:adjLst>
                          </dgm:shape>
                          <dgm:presOf axis="ch desOrSelf" ptType="node node" st="4 1" cnt="1 0"/>
                          <dgm:constrLst/>
                          <dgm:ruleLst/>
                        </dgm:layoutNode>
                        <dgm:layoutNode name="FiveNodes_5">
                          <dgm:varLst>
                            <dgm:bulletEnabled val="1"/>
                          </dgm:varLst>
                          <dgm:alg type="sp"/>
                          <dgm:shape xmlns:r="http://schemas.openxmlformats.org/officeDocument/2006/relationships" type="roundRect" r:blip="">
                            <dgm:adjLst>
                              <dgm:adj idx="1" val="0.1"/>
                            </dgm:adjLst>
                          </dgm:shape>
                          <dgm:presOf axis="ch desOrSelf" ptType="node node" st="5 1" cnt="1 0"/>
                          <dgm:constrLst/>
                          <dgm:ruleLst/>
                        </dgm:layoutNode>
                        <dgm:layoutNode name="Five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Conn_2-3" styleLbl="fgAccFollowNode1">
                          <dgm:varLst>
                            <dgm:bulletEnabled val="1"/>
                          </dgm:varLst>
                          <dgm:alg type="tx"/>
                          <dgm:shape xmlns:r="http://schemas.openxmlformats.org/officeDocument/2006/relationships" type="downArrow" r:blip="">
                            <dgm:adjLst>
                              <dgm:adj idx="1" val="0.55"/>
                              <dgm:adj idx="2" val="0.45"/>
                            </dgm:adjLst>
                          </dgm:shape>
                          <dgm:presOf axis="ch" ptType="sibTrans" st="2"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Conn_3-4" styleLbl="fgAccFollowNode1">
                          <dgm:varLst>
                            <dgm:bulletEnabled val="1"/>
                          </dgm:varLst>
                          <dgm:alg type="tx"/>
                          <dgm:shape xmlns:r="http://schemas.openxmlformats.org/officeDocument/2006/relationships" type="downArrow" r:blip="">
                            <dgm:adjLst>
                              <dgm:adj idx="1" val="0.55"/>
                              <dgm:adj idx="2" val="0.45"/>
                            </dgm:adjLst>
                          </dgm:shape>
                          <dgm:presOf axis="ch" ptType="sibTrans" st="3"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Conn_4-5" styleLbl="fgAccFollowNode1">
                          <dgm:varLst>
                            <dgm:bulletEnabled val="1"/>
                          </dgm:varLst>
                          <dgm:alg type="tx"/>
                          <dgm:shape xmlns:r="http://schemas.openxmlformats.org/officeDocument/2006/relationships" type="downArrow" r:blip="">
                            <dgm:adjLst>
                              <dgm:adj idx="1" val="0.55"/>
                              <dgm:adj idx="2" val="0.45"/>
                            </dgm:adjLst>
                          </dgm:shape>
                          <dgm:presOf axis="ch" ptType="sibTrans" st="4"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3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3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4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4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5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5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7"/>
                    </dgm:choose>
                  </dgm:else>
                </dgm:choose>
              </dgm:else>
            </dgm:choose>
          </dgm:else>
        </dgm:choose>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chart" Target="../charts/chart2.xml"/><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drawing1.xml><?xml version="1.0" encoding="utf-8"?>
<xdr:wsDr xmlns:xdr="http://schemas.openxmlformats.org/drawingml/2006/spreadsheetDrawing" xmlns:a="http://schemas.openxmlformats.org/drawingml/2006/main">
  <xdr:twoCellAnchor>
    <xdr:from>
      <xdr:col>5</xdr:col>
      <xdr:colOff>681037</xdr:colOff>
      <xdr:row>0</xdr:row>
      <xdr:rowOff>220662</xdr:rowOff>
    </xdr:from>
    <xdr:to>
      <xdr:col>7</xdr:col>
      <xdr:colOff>3306762</xdr:colOff>
      <xdr:row>15</xdr:row>
      <xdr:rowOff>74612</xdr:rowOff>
    </xdr:to>
    <xdr:graphicFrame macro="">
      <xdr:nvGraphicFramePr>
        <xdr:cNvPr id="2" name="Chart 1">
          <a:extLst>
            <a:ext uri="{FF2B5EF4-FFF2-40B4-BE49-F238E27FC236}">
              <a16:creationId xmlns:a16="http://schemas.microsoft.com/office/drawing/2014/main" id="{2B10E338-3F90-6F45-7456-3E5D4FC3C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813569</xdr:colOff>
      <xdr:row>1</xdr:row>
      <xdr:rowOff>57982</xdr:rowOff>
    </xdr:from>
    <xdr:ext cx="4088813" cy="937629"/>
    <xdr:sp macro="" textlink="">
      <xdr:nvSpPr>
        <xdr:cNvPr id="2" name="Rectangle 1">
          <a:extLst>
            <a:ext uri="{FF2B5EF4-FFF2-40B4-BE49-F238E27FC236}">
              <a16:creationId xmlns:a16="http://schemas.microsoft.com/office/drawing/2014/main" id="{2D0C575C-A341-4094-B836-A4DECE0A3D18}"/>
            </a:ext>
          </a:extLst>
        </xdr:cNvPr>
        <xdr:cNvSpPr/>
      </xdr:nvSpPr>
      <xdr:spPr>
        <a:xfrm>
          <a:off x="2489969" y="240862"/>
          <a:ext cx="4088813" cy="937629"/>
        </a:xfrm>
        <a:prstGeom prst="rect">
          <a:avLst/>
        </a:prstGeom>
        <a:noFill/>
      </xdr:spPr>
      <xdr:txBody>
        <a:bodyPr wrap="none" lIns="91440" tIns="45720" rIns="91440" bIns="45720">
          <a:spAutoFit/>
        </a:bodyPr>
        <a:lstStyle/>
        <a:p>
          <a:pPr algn="ctr"/>
          <a:r>
            <a:rPr lang="en-US" sz="5400" b="1" cap="none" spc="0">
              <a:ln w="6600">
                <a:solidFill>
                  <a:srgbClr val="C00000"/>
                </a:solidFill>
                <a:prstDash val="solid"/>
              </a:ln>
              <a:solidFill>
                <a:schemeClr val="bg2">
                  <a:lumMod val="25000"/>
                </a:schemeClr>
              </a:solidFill>
              <a:effectLst>
                <a:outerShdw dist="38100" dir="2700000" algn="tl" rotWithShape="0">
                  <a:schemeClr val="accent2"/>
                </a:outerShdw>
              </a:effectLst>
            </a:rPr>
            <a:t>Used</a:t>
          </a:r>
          <a:r>
            <a:rPr lang="en-US" sz="5400" b="1" cap="none" spc="0" baseline="0">
              <a:ln w="6600">
                <a:solidFill>
                  <a:srgbClr val="C00000"/>
                </a:solidFill>
                <a:prstDash val="solid"/>
              </a:ln>
              <a:solidFill>
                <a:schemeClr val="bg2">
                  <a:lumMod val="25000"/>
                </a:schemeClr>
              </a:solidFill>
              <a:effectLst>
                <a:outerShdw dist="38100" dir="2700000" algn="tl" rotWithShape="0">
                  <a:schemeClr val="accent2"/>
                </a:outerShdw>
              </a:effectLst>
            </a:rPr>
            <a:t> Car Sale</a:t>
          </a:r>
          <a:endParaRPr lang="en-US" sz="5400" b="1" cap="none" spc="0">
            <a:ln w="6600">
              <a:solidFill>
                <a:srgbClr val="C00000"/>
              </a:solidFill>
              <a:prstDash val="solid"/>
            </a:ln>
            <a:solidFill>
              <a:schemeClr val="bg2">
                <a:lumMod val="25000"/>
              </a:schemeClr>
            </a:solidFill>
            <a:effectLst>
              <a:outerShdw dist="38100" dir="2700000" algn="tl" rotWithShape="0">
                <a:schemeClr val="accent2"/>
              </a:outerShdw>
            </a:effectLst>
          </a:endParaRPr>
        </a:p>
      </xdr:txBody>
    </xdr:sp>
    <xdr:clientData/>
  </xdr:oneCellAnchor>
  <xdr:twoCellAnchor editAs="oneCell">
    <xdr:from>
      <xdr:col>0</xdr:col>
      <xdr:colOff>4733</xdr:colOff>
      <xdr:row>0</xdr:row>
      <xdr:rowOff>39757</xdr:rowOff>
    </xdr:from>
    <xdr:to>
      <xdr:col>2</xdr:col>
      <xdr:colOff>629478</xdr:colOff>
      <xdr:row>8</xdr:row>
      <xdr:rowOff>1194</xdr:rowOff>
    </xdr:to>
    <xdr:pic>
      <xdr:nvPicPr>
        <xdr:cNvPr id="3" name="Picture 2">
          <a:extLst>
            <a:ext uri="{FF2B5EF4-FFF2-40B4-BE49-F238E27FC236}">
              <a16:creationId xmlns:a16="http://schemas.microsoft.com/office/drawing/2014/main" id="{5415ED98-0446-4F4C-9189-B9027FA4B5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33" y="39757"/>
          <a:ext cx="2301145" cy="14244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35</xdr:row>
      <xdr:rowOff>19050</xdr:rowOff>
    </xdr:from>
    <xdr:to>
      <xdr:col>4</xdr:col>
      <xdr:colOff>990600</xdr:colOff>
      <xdr:row>51</xdr:row>
      <xdr:rowOff>0</xdr:rowOff>
    </xdr:to>
    <xdr:graphicFrame macro="">
      <xdr:nvGraphicFramePr>
        <xdr:cNvPr id="2" name="Chart 1">
          <a:extLst>
            <a:ext uri="{FF2B5EF4-FFF2-40B4-BE49-F238E27FC236}">
              <a16:creationId xmlns:a16="http://schemas.microsoft.com/office/drawing/2014/main" id="{B8E9778F-8C37-4759-8990-D4F5E3102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15241</xdr:colOff>
      <xdr:row>3</xdr:row>
      <xdr:rowOff>7620</xdr:rowOff>
    </xdr:from>
    <xdr:to>
      <xdr:col>9</xdr:col>
      <xdr:colOff>0</xdr:colOff>
      <xdr:row>17</xdr:row>
      <xdr:rowOff>175260</xdr:rowOff>
    </xdr:to>
    <xdr:graphicFrame macro="">
      <xdr:nvGraphicFramePr>
        <xdr:cNvPr id="3" name="Diagram 2">
          <a:extLst>
            <a:ext uri="{FF2B5EF4-FFF2-40B4-BE49-F238E27FC236}">
              <a16:creationId xmlns:a16="http://schemas.microsoft.com/office/drawing/2014/main" id="{4B115652-4C3D-4FE2-8B2F-CCBB80FE0AA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E479E9-F758-47F2-B69E-D861C33F9FE3}" name="Rates" displayName="Rates" ref="K1:L11" totalsRowShown="0">
  <autoFilter ref="K1:L11" xr:uid="{F6E3480A-61BE-4103-9FD8-D67085B215F9}"/>
  <tableColumns count="2">
    <tableColumn id="1" xr3:uid="{64E75AD9-8BDB-4FA6-90E2-691AE723D6E9}" name="Months"/>
    <tableColumn id="2" xr3:uid="{9C87A1B6-4403-4139-835D-05118896EB5E}" name="Rates"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60029C-A60B-4BE0-887E-3DAE03EA4D20}" name="Inventory" displayName="Inventory" ref="A9:H40" totalsRowShown="0">
  <autoFilter ref="A9:H40" xr:uid="{8860029C-A60B-4BE0-887E-3DAE03EA4D20}"/>
  <tableColumns count="8">
    <tableColumn id="1" xr3:uid="{ADD9C735-3FCF-4567-9A76-E8512F488C4E}" name="Make"/>
    <tableColumn id="2" xr3:uid="{BC301681-D57C-4711-AC82-598C14D9B744}" name="Model"/>
    <tableColumn id="3" xr3:uid="{D702989F-8DD6-4295-9C4F-67D82BB330C9}" name="Body"/>
    <tableColumn id="4" xr3:uid="{AD3FB0E8-02F1-4D4D-8578-3C0C9C0358C6}" name="Year"/>
    <tableColumn id="5" xr3:uid="{C412227E-1FB0-45EE-B522-816C27C0039D}" name="Color"/>
    <tableColumn id="6" xr3:uid="{04742723-DF43-4D2D-B667-051C076852B9}" name="Mileage"/>
    <tableColumn id="7" xr3:uid="{8C3AE8AC-CFF3-4E2D-82DB-B8DDBB33715D}" name="Price" dataDxfId="4"/>
    <tableColumn id="8" xr3:uid="{9DD4CD5E-E394-4BD9-BBB6-9CB6AFDA7E21}" name="Inspected"/>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FF407E-DA69-4A7A-B1F2-27919587F9CC}" name="Inventory5" displayName="Inventory5" ref="A2:F33" totalsRowShown="0">
  <autoFilter ref="A2:F33" xr:uid="{8860029C-A60B-4BE0-887E-3DAE03EA4D20}"/>
  <tableColumns count="6">
    <tableColumn id="1" xr3:uid="{B4BFF73F-BCC0-4824-8A4E-6CD73E265B86}" name="Program"/>
    <tableColumn id="4" xr3:uid="{0C99A9C7-3582-4FEA-8920-EC7574A81AC1}" name="Year"/>
    <tableColumn id="5" xr3:uid="{E61070CF-1A15-4A24-8B19-3764D70729B3}" name="Color"/>
    <tableColumn id="6" xr3:uid="{8F951E82-7800-4929-AB03-9BA53B990217}" name="Average Cost per Student"/>
    <tableColumn id="7" xr3:uid="{782D0F81-78AE-4512-8EC8-E6D3D2AF618A}" name="Price" dataDxfId="3"/>
    <tableColumn id="8" xr3:uid="{C84B3D07-C682-4F84-BA33-B052CF605B57}" name="Inspected"/>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9CDED0-E8FA-4C08-9969-ADF3DDB20763}" name="Table1" displayName="Table1" ref="K4:L8" totalsRowShown="0">
  <autoFilter ref="K4:L8" xr:uid="{00000000-0009-0000-0100-000001000000}"/>
  <tableColumns count="2">
    <tableColumn id="1" xr3:uid="{60749147-51DC-4095-BF9C-9EF1D1785FFA}" name="Exam"/>
    <tableColumn id="2" xr3:uid="{31978821-04D5-4717-98C0-8ABC0D5B796F}" name="Total of NTTU"/>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
  <sheetViews>
    <sheetView tabSelected="1" zoomScaleNormal="100" workbookViewId="0">
      <selection activeCell="E13" sqref="E13"/>
    </sheetView>
  </sheetViews>
  <sheetFormatPr defaultColWidth="8.86328125" defaultRowHeight="14.75" x14ac:dyDescent="0.75"/>
  <cols>
    <col min="1" max="1" width="24.54296875" bestFit="1" customWidth="1"/>
    <col min="2" max="2" width="10.6796875" customWidth="1"/>
    <col min="3" max="3" width="17.08984375" customWidth="1"/>
    <col min="4" max="4" width="10.6796875" customWidth="1"/>
    <col min="5" max="5" width="19.31640625" customWidth="1"/>
    <col min="6" max="6" width="9.76953125" bestFit="1" customWidth="1"/>
    <col min="7" max="7" width="18.08984375" bestFit="1" customWidth="1"/>
    <col min="8" max="8" width="48.31640625" bestFit="1" customWidth="1"/>
    <col min="10" max="10" width="12.08984375" customWidth="1"/>
    <col min="11" max="11" width="9.6796875" customWidth="1"/>
    <col min="12" max="12" width="11.76953125" customWidth="1"/>
    <col min="13" max="13" width="11.453125" customWidth="1"/>
  </cols>
  <sheetData>
    <row r="1" spans="1:13" ht="21" x14ac:dyDescent="1">
      <c r="A1" s="39" t="s">
        <v>92</v>
      </c>
      <c r="B1" s="39"/>
      <c r="C1" s="39"/>
      <c r="D1" s="39"/>
      <c r="E1" s="39"/>
    </row>
    <row r="2" spans="1:13" x14ac:dyDescent="0.75">
      <c r="A2" s="43" t="s">
        <v>10</v>
      </c>
      <c r="B2" s="44" t="s">
        <v>28</v>
      </c>
      <c r="C2" s="44" t="s">
        <v>29</v>
      </c>
      <c r="D2" s="44" t="s">
        <v>30</v>
      </c>
      <c r="E2" s="45" t="s">
        <v>91</v>
      </c>
      <c r="H2" s="15"/>
      <c r="I2" s="15"/>
      <c r="J2" s="15"/>
      <c r="K2" s="15"/>
      <c r="L2" s="15"/>
      <c r="M2" s="15"/>
    </row>
    <row r="3" spans="1:13" x14ac:dyDescent="0.75">
      <c r="A3" s="46" t="s">
        <v>9</v>
      </c>
      <c r="B3" s="47">
        <v>9597</v>
      </c>
      <c r="C3" s="47">
        <v>9956</v>
      </c>
      <c r="D3" s="47">
        <v>4920</v>
      </c>
      <c r="E3" s="48"/>
      <c r="H3" s="1"/>
      <c r="I3" s="1"/>
      <c r="J3" s="1"/>
      <c r="K3" s="1"/>
      <c r="L3" s="1"/>
      <c r="M3" s="1"/>
    </row>
    <row r="4" spans="1:13" x14ac:dyDescent="0.75">
      <c r="A4" s="49" t="s">
        <v>6</v>
      </c>
      <c r="B4" s="50">
        <v>5497</v>
      </c>
      <c r="C4" s="50">
        <v>4666</v>
      </c>
      <c r="D4" s="50">
        <v>3663</v>
      </c>
      <c r="E4" s="51"/>
      <c r="H4" s="1"/>
      <c r="I4" s="1"/>
      <c r="J4" s="1"/>
      <c r="K4" s="1"/>
      <c r="L4" s="1"/>
      <c r="M4" s="1"/>
    </row>
    <row r="5" spans="1:13" x14ac:dyDescent="0.75">
      <c r="A5" s="46" t="s">
        <v>7</v>
      </c>
      <c r="B5" s="47">
        <v>4996</v>
      </c>
      <c r="C5" s="47">
        <v>2530</v>
      </c>
      <c r="D5" s="47">
        <v>4158</v>
      </c>
      <c r="E5" s="48"/>
      <c r="H5" s="1"/>
      <c r="I5" s="1"/>
      <c r="J5" s="1"/>
      <c r="K5" s="1"/>
      <c r="L5" s="1"/>
      <c r="M5" s="1"/>
    </row>
    <row r="6" spans="1:13" x14ac:dyDescent="0.75">
      <c r="A6" s="52" t="s">
        <v>8</v>
      </c>
      <c r="B6" s="53">
        <v>2410</v>
      </c>
      <c r="C6" s="53">
        <v>5248</v>
      </c>
      <c r="D6" s="53">
        <v>3898</v>
      </c>
      <c r="E6" s="54"/>
      <c r="H6" s="1"/>
      <c r="I6" s="1"/>
      <c r="J6" s="1"/>
      <c r="K6" s="1"/>
      <c r="L6" s="1"/>
      <c r="M6" s="1"/>
    </row>
  </sheetData>
  <mergeCells count="1">
    <mergeCell ref="A1:E1"/>
  </mergeCells>
  <phoneticPr fontId="6"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AE52D-0C5C-45AC-95CC-49E08131BDA2}">
  <dimension ref="A1:L38"/>
  <sheetViews>
    <sheetView zoomScaleNormal="100" workbookViewId="0">
      <selection activeCell="D14" sqref="D14"/>
    </sheetView>
  </sheetViews>
  <sheetFormatPr defaultRowHeight="14.75" x14ac:dyDescent="0.75"/>
  <cols>
    <col min="1" max="1" width="17.31640625" bestFit="1" customWidth="1"/>
    <col min="2" max="2" width="9.86328125" bestFit="1" customWidth="1"/>
    <col min="3" max="3" width="7.31640625" bestFit="1" customWidth="1"/>
    <col min="4" max="4" width="9.86328125" bestFit="1" customWidth="1"/>
    <col min="5" max="5" width="12.76953125" customWidth="1"/>
    <col min="6" max="6" width="6.86328125" bestFit="1" customWidth="1"/>
    <col min="7" max="7" width="7.453125" bestFit="1" customWidth="1"/>
    <col min="8" max="8" width="11.6328125" customWidth="1"/>
    <col min="11" max="11" width="10.2265625" customWidth="1"/>
    <col min="12" max="12" width="12.08984375" customWidth="1"/>
  </cols>
  <sheetData>
    <row r="1" spans="1:12" x14ac:dyDescent="0.75">
      <c r="A1" s="3" t="s">
        <v>5</v>
      </c>
      <c r="B1" s="3" t="s">
        <v>20</v>
      </c>
      <c r="C1" s="3" t="s">
        <v>15</v>
      </c>
      <c r="D1" s="3" t="s">
        <v>13</v>
      </c>
      <c r="E1" s="3" t="s">
        <v>14</v>
      </c>
      <c r="F1" s="3" t="s">
        <v>17</v>
      </c>
      <c r="G1" s="3" t="s">
        <v>16</v>
      </c>
      <c r="H1" s="3" t="s">
        <v>18</v>
      </c>
      <c r="K1" t="s">
        <v>19</v>
      </c>
      <c r="L1" t="s">
        <v>17</v>
      </c>
    </row>
    <row r="2" spans="1:12" x14ac:dyDescent="0.75">
      <c r="A2" s="12">
        <v>43763</v>
      </c>
      <c r="B2" s="5">
        <v>50000000</v>
      </c>
      <c r="C2" s="6"/>
      <c r="D2" s="7"/>
      <c r="E2" s="8"/>
      <c r="F2" s="9">
        <f>IF((A2-$A$2)*12/365=0,0,VLOOKUP((A2-$A$2)*12/365,Rates[],2,TRUE)/12)</f>
        <v>0</v>
      </c>
      <c r="G2" s="5">
        <f>IF(C2="-",(B2-D2)*F2,IF(C2="+",B2*F2,B2*F2))</f>
        <v>0</v>
      </c>
      <c r="H2" s="5">
        <f>IF(C2="-",B2+G2-D2,IF(C2="+",B2+G2+D2,B2+G2))</f>
        <v>50000000</v>
      </c>
      <c r="K2">
        <v>1</v>
      </c>
      <c r="L2" s="10">
        <v>4.2999999999999997E-2</v>
      </c>
    </row>
    <row r="3" spans="1:12" x14ac:dyDescent="0.75">
      <c r="A3" s="12">
        <v>43794</v>
      </c>
      <c r="B3" s="5">
        <f>H2</f>
        <v>50000000</v>
      </c>
      <c r="C3" s="6"/>
      <c r="D3" s="7"/>
      <c r="E3" s="8"/>
      <c r="F3" s="9">
        <f>IF((A3-$A$2)*12/365=0,0,VLOOKUP((A3-$A$2)*12/365,Rates[],2,TRUE)/12)</f>
        <v>3.5833333333333329E-3</v>
      </c>
      <c r="G3" s="5">
        <f t="shared" ref="G3:G38" si="0">IF(C3="-",(B3-D3)*F3,IF(C3="+",B3*F3,B3*F3))</f>
        <v>179166.66666666666</v>
      </c>
      <c r="H3" s="5">
        <f t="shared" ref="H3:H6" si="1">IF(C3="-",B3+G3-D3,IF(C3="+",B3+G3+D3,B3+G3))</f>
        <v>50179166.666666664</v>
      </c>
      <c r="K3">
        <v>2</v>
      </c>
      <c r="L3" s="10">
        <v>4.2999999999999997E-2</v>
      </c>
    </row>
    <row r="4" spans="1:12" x14ac:dyDescent="0.75">
      <c r="A4" s="12">
        <v>43824</v>
      </c>
      <c r="B4" s="5">
        <f t="shared" ref="B4:B38" si="2">H3</f>
        <v>50179166.666666664</v>
      </c>
      <c r="C4" s="6"/>
      <c r="D4" s="7"/>
      <c r="E4" s="8"/>
      <c r="F4" s="9">
        <f>IF((A4-$A$2)*12/365=0,0,VLOOKUP((A4-$A$2)*12/365,Rates[],2,TRUE)/12)</f>
        <v>3.5833333333333329E-3</v>
      </c>
      <c r="G4" s="5">
        <f t="shared" si="0"/>
        <v>179808.68055555553</v>
      </c>
      <c r="H4" s="5">
        <f t="shared" si="1"/>
        <v>50358975.347222216</v>
      </c>
      <c r="K4">
        <v>3</v>
      </c>
      <c r="L4" s="10">
        <v>4.8000000000000001E-2</v>
      </c>
    </row>
    <row r="5" spans="1:12" x14ac:dyDescent="0.75">
      <c r="A5" s="12">
        <v>43855</v>
      </c>
      <c r="B5" s="5">
        <f>H4</f>
        <v>50358975.347222216</v>
      </c>
      <c r="C5" s="6" t="s">
        <v>11</v>
      </c>
      <c r="D5" s="11">
        <v>10000000</v>
      </c>
      <c r="E5" s="4">
        <v>43841</v>
      </c>
      <c r="F5" s="9">
        <f>IF((A5-$A$2)*12/365=0,0,VLOOKUP((A5-$A$2)*12/365,Rates[],2,TRUE)/12)</f>
        <v>4.0000000000000001E-3</v>
      </c>
      <c r="G5" s="5">
        <f t="shared" si="0"/>
        <v>161435.90138888886</v>
      </c>
      <c r="H5" s="5">
        <f>IF(C5="-",B5+G5-D5,IF(C5="+",B5+G5+D5,B5+G5))</f>
        <v>40520411.248611107</v>
      </c>
      <c r="K5">
        <v>6</v>
      </c>
      <c r="L5" s="10">
        <v>5.5E-2</v>
      </c>
    </row>
    <row r="6" spans="1:12" x14ac:dyDescent="0.75">
      <c r="A6" s="12">
        <v>43886</v>
      </c>
      <c r="B6" s="5">
        <f>H5</f>
        <v>40520411.248611107</v>
      </c>
      <c r="C6" s="6" t="s">
        <v>12</v>
      </c>
      <c r="D6" s="11">
        <v>10000000</v>
      </c>
      <c r="E6" s="4">
        <v>43877</v>
      </c>
      <c r="F6" s="9">
        <f>IF((A6-$A$2)*12/365=0,0,VLOOKUP((A6-$A$2)*12/365,Rates[],2,TRUE)/12)</f>
        <v>4.0000000000000001E-3</v>
      </c>
      <c r="G6" s="5">
        <f t="shared" si="0"/>
        <v>162081.64499444445</v>
      </c>
      <c r="H6" s="5">
        <f t="shared" si="1"/>
        <v>50682492.893605553</v>
      </c>
      <c r="K6">
        <v>9</v>
      </c>
      <c r="L6" s="10">
        <v>5.2999999999999999E-2</v>
      </c>
    </row>
    <row r="7" spans="1:12" x14ac:dyDescent="0.75">
      <c r="A7" s="12">
        <v>43915</v>
      </c>
      <c r="B7" s="5">
        <f t="shared" si="2"/>
        <v>50682492.893605553</v>
      </c>
      <c r="C7" s="6"/>
      <c r="D7" s="7"/>
      <c r="E7" s="8"/>
      <c r="F7" s="9">
        <f>IF((A7-$A$2)*12/365=0,0,VLOOKUP((A7-$A$2)*12/365,Rates[],2,TRUE)/12)</f>
        <v>4.0000000000000001E-3</v>
      </c>
      <c r="G7" s="5">
        <f t="shared" si="0"/>
        <v>202729.9715744222</v>
      </c>
      <c r="H7" s="5">
        <f t="shared" ref="H7:H38" si="3">(B7+C7+G7)-D7</f>
        <v>50885222.865179978</v>
      </c>
      <c r="K7">
        <v>12</v>
      </c>
      <c r="L7" s="10">
        <v>6.8000000000000005E-2</v>
      </c>
    </row>
    <row r="8" spans="1:12" x14ac:dyDescent="0.75">
      <c r="A8" s="12">
        <v>43946</v>
      </c>
      <c r="B8" s="5">
        <f t="shared" si="2"/>
        <v>50885222.865179978</v>
      </c>
      <c r="C8" s="6"/>
      <c r="D8" s="7"/>
      <c r="E8" s="8"/>
      <c r="F8" s="9">
        <f>IF((A8-$A$2)*12/365=0,0,VLOOKUP((A8-$A$2)*12/365,Rates[],2,TRUE)/12)</f>
        <v>4.5833333333333334E-3</v>
      </c>
      <c r="G8" s="5">
        <f t="shared" si="0"/>
        <v>233223.93813207489</v>
      </c>
      <c r="H8" s="5">
        <f t="shared" si="3"/>
        <v>51118446.803312056</v>
      </c>
      <c r="K8">
        <v>24</v>
      </c>
      <c r="L8" s="10">
        <v>6.8000000000000005E-2</v>
      </c>
    </row>
    <row r="9" spans="1:12" x14ac:dyDescent="0.75">
      <c r="A9" s="12">
        <v>43976</v>
      </c>
      <c r="B9" s="5">
        <f t="shared" si="2"/>
        <v>51118446.803312056</v>
      </c>
      <c r="C9" s="6"/>
      <c r="D9" s="7"/>
      <c r="E9" s="8"/>
      <c r="F9" s="9">
        <f>IF((A9-$A$2)*12/365=0,0,VLOOKUP((A9-$A$2)*12/365,Rates[],2,TRUE)/12)</f>
        <v>4.5833333333333334E-3</v>
      </c>
      <c r="G9" s="5">
        <f t="shared" si="0"/>
        <v>234292.88118184693</v>
      </c>
      <c r="H9" s="5">
        <f t="shared" si="3"/>
        <v>51352739.684493899</v>
      </c>
      <c r="K9">
        <v>36</v>
      </c>
      <c r="L9" s="10">
        <v>6.8000000000000005E-2</v>
      </c>
    </row>
    <row r="10" spans="1:12" x14ac:dyDescent="0.75">
      <c r="A10" s="12">
        <v>44007</v>
      </c>
      <c r="B10" s="5">
        <f t="shared" si="2"/>
        <v>51352739.684493899</v>
      </c>
      <c r="C10" s="6"/>
      <c r="D10" s="7"/>
      <c r="E10" s="8"/>
      <c r="F10" s="9">
        <f>IF((A10-$A$2)*12/365=0,0,VLOOKUP((A10-$A$2)*12/365,Rates[],2,TRUE)/12)</f>
        <v>4.5833333333333334E-3</v>
      </c>
      <c r="G10" s="5">
        <f t="shared" si="0"/>
        <v>235366.72355393038</v>
      </c>
      <c r="H10" s="5">
        <f t="shared" si="3"/>
        <v>51588106.408047833</v>
      </c>
      <c r="K10">
        <v>48</v>
      </c>
      <c r="L10" s="10">
        <v>6.8000000000000005E-2</v>
      </c>
    </row>
    <row r="11" spans="1:12" x14ac:dyDescent="0.75">
      <c r="A11" s="12">
        <v>44037</v>
      </c>
      <c r="B11" s="5">
        <f t="shared" si="2"/>
        <v>51588106.408047833</v>
      </c>
      <c r="C11" s="6"/>
      <c r="D11" s="7"/>
      <c r="E11" s="8"/>
      <c r="F11" s="9">
        <f>IF((A11-$A$2)*12/365=0,0,VLOOKUP((A11-$A$2)*12/365,Rates[],2,TRUE)/12)</f>
        <v>4.4166666666666668E-3</v>
      </c>
      <c r="G11" s="5">
        <f t="shared" si="0"/>
        <v>227847.46996887794</v>
      </c>
      <c r="H11" s="5">
        <f t="shared" si="3"/>
        <v>51815953.87801671</v>
      </c>
      <c r="K11">
        <v>60</v>
      </c>
      <c r="L11" s="10">
        <v>6.8000000000000005E-2</v>
      </c>
    </row>
    <row r="12" spans="1:12" x14ac:dyDescent="0.75">
      <c r="A12" s="12">
        <v>44068</v>
      </c>
      <c r="B12" s="5">
        <f t="shared" si="2"/>
        <v>51815953.87801671</v>
      </c>
      <c r="C12" s="6"/>
      <c r="D12" s="7"/>
      <c r="E12" s="8"/>
      <c r="F12" s="9">
        <f>IF((A12-$A$2)*12/365=0,0,VLOOKUP((A12-$A$2)*12/365,Rates[],2,TRUE)/12)</f>
        <v>4.4166666666666668E-3</v>
      </c>
      <c r="G12" s="5">
        <f t="shared" si="0"/>
        <v>228853.79629457381</v>
      </c>
      <c r="H12" s="5">
        <f t="shared" si="3"/>
        <v>52044807.674311288</v>
      </c>
    </row>
    <row r="13" spans="1:12" x14ac:dyDescent="0.75">
      <c r="A13" s="12">
        <v>44099</v>
      </c>
      <c r="B13" s="5">
        <f t="shared" si="2"/>
        <v>52044807.674311288</v>
      </c>
      <c r="C13" s="6"/>
      <c r="D13" s="7"/>
      <c r="E13" s="8"/>
      <c r="F13" s="9">
        <f>IF((A13-$A$2)*12/365=0,0,VLOOKUP((A13-$A$2)*12/365,Rates[],2,TRUE)/12)</f>
        <v>4.4166666666666668E-3</v>
      </c>
      <c r="G13" s="5">
        <f t="shared" si="0"/>
        <v>229864.56722820821</v>
      </c>
      <c r="H13" s="5">
        <f t="shared" si="3"/>
        <v>52274672.241539493</v>
      </c>
    </row>
    <row r="14" spans="1:12" x14ac:dyDescent="0.75">
      <c r="A14" s="12">
        <v>44129</v>
      </c>
      <c r="B14" s="5">
        <f t="shared" si="2"/>
        <v>52274672.241539493</v>
      </c>
      <c r="C14" s="6"/>
      <c r="D14" s="7"/>
      <c r="E14" s="8"/>
      <c r="F14" s="9">
        <f>IF((A14-$A$2)*12/365=0,0,VLOOKUP((A14-$A$2)*12/365,Rates[],2,TRUE)/12)</f>
        <v>5.6666666666666671E-3</v>
      </c>
      <c r="G14" s="5">
        <f t="shared" si="0"/>
        <v>296223.14270205714</v>
      </c>
      <c r="H14" s="5">
        <f t="shared" si="3"/>
        <v>52570895.384241551</v>
      </c>
    </row>
    <row r="15" spans="1:12" x14ac:dyDescent="0.75">
      <c r="A15" s="12">
        <v>44160</v>
      </c>
      <c r="B15" s="5">
        <f t="shared" si="2"/>
        <v>52570895.384241551</v>
      </c>
      <c r="C15" s="6"/>
      <c r="D15" s="7"/>
      <c r="E15" s="8"/>
      <c r="F15" s="9">
        <f>IF((A15-$A$2)*12/365=0,0,VLOOKUP((A15-$A$2)*12/365,Rates[],2,TRUE)/12)</f>
        <v>5.6666666666666671E-3</v>
      </c>
      <c r="G15" s="5">
        <f t="shared" si="0"/>
        <v>297901.74051070213</v>
      </c>
      <c r="H15" s="5">
        <f t="shared" si="3"/>
        <v>52868797.124752253</v>
      </c>
    </row>
    <row r="16" spans="1:12" x14ac:dyDescent="0.75">
      <c r="A16" s="12">
        <v>44190</v>
      </c>
      <c r="B16" s="5">
        <f t="shared" si="2"/>
        <v>52868797.124752253</v>
      </c>
      <c r="C16" s="6"/>
      <c r="D16" s="7"/>
      <c r="E16" s="8"/>
      <c r="F16" s="9">
        <f>IF((A16-$A$2)*12/365=0,0,VLOOKUP((A16-$A$2)*12/365,Rates[],2,TRUE)/12)</f>
        <v>5.6666666666666671E-3</v>
      </c>
      <c r="G16" s="5">
        <f t="shared" si="0"/>
        <v>299589.85037359613</v>
      </c>
      <c r="H16" s="5">
        <f t="shared" si="3"/>
        <v>53168386.975125849</v>
      </c>
    </row>
    <row r="17" spans="1:8" x14ac:dyDescent="0.75">
      <c r="A17" s="12">
        <v>44221</v>
      </c>
      <c r="B17" s="5">
        <f t="shared" si="2"/>
        <v>53168386.975125849</v>
      </c>
      <c r="C17" s="6"/>
      <c r="D17" s="7"/>
      <c r="E17" s="8"/>
      <c r="F17" s="9">
        <f>IF((A17-$A$2)*12/365=0,0,VLOOKUP((A17-$A$2)*12/365,Rates[],2,TRUE)/12)</f>
        <v>5.6666666666666671E-3</v>
      </c>
      <c r="G17" s="5">
        <f t="shared" si="0"/>
        <v>301287.52619237982</v>
      </c>
      <c r="H17" s="5">
        <f t="shared" si="3"/>
        <v>53469674.501318231</v>
      </c>
    </row>
    <row r="18" spans="1:8" x14ac:dyDescent="0.75">
      <c r="A18" s="12">
        <v>44252</v>
      </c>
      <c r="B18" s="5">
        <f t="shared" si="2"/>
        <v>53469674.501318231</v>
      </c>
      <c r="C18" s="6"/>
      <c r="D18" s="7"/>
      <c r="E18" s="8"/>
      <c r="F18" s="9">
        <f>IF((A18-$A$2)*12/365=0,0,VLOOKUP((A18-$A$2)*12/365,Rates[],2,TRUE)/12)</f>
        <v>5.6666666666666671E-3</v>
      </c>
      <c r="G18" s="5">
        <f t="shared" si="0"/>
        <v>302994.82217413664</v>
      </c>
      <c r="H18" s="5">
        <f t="shared" si="3"/>
        <v>53772669.323492371</v>
      </c>
    </row>
    <row r="19" spans="1:8" x14ac:dyDescent="0.75">
      <c r="A19" s="12">
        <v>44280</v>
      </c>
      <c r="B19" s="5">
        <f t="shared" si="2"/>
        <v>53772669.323492371</v>
      </c>
      <c r="C19" s="6"/>
      <c r="D19" s="7"/>
      <c r="E19" s="8"/>
      <c r="F19" s="9">
        <f>IF((A19-$A$2)*12/365=0,0,VLOOKUP((A19-$A$2)*12/365,Rates[],2,TRUE)/12)</f>
        <v>5.6666666666666671E-3</v>
      </c>
      <c r="G19" s="5">
        <f t="shared" si="0"/>
        <v>304711.79283312347</v>
      </c>
      <c r="H19" s="5">
        <f t="shared" si="3"/>
        <v>54077381.116325498</v>
      </c>
    </row>
    <row r="20" spans="1:8" x14ac:dyDescent="0.75">
      <c r="A20" s="12">
        <v>44311</v>
      </c>
      <c r="B20" s="5">
        <f t="shared" si="2"/>
        <v>54077381.116325498</v>
      </c>
      <c r="C20" s="6"/>
      <c r="D20" s="7"/>
      <c r="E20" s="8"/>
      <c r="F20" s="9">
        <f>IF((A20-$A$2)*12/365=0,0,VLOOKUP((A20-$A$2)*12/365,Rates[],2,TRUE)/12)</f>
        <v>5.6666666666666671E-3</v>
      </c>
      <c r="G20" s="5">
        <f t="shared" si="0"/>
        <v>306438.49299251119</v>
      </c>
      <c r="H20" s="5">
        <f t="shared" si="3"/>
        <v>54383819.609318011</v>
      </c>
    </row>
    <row r="21" spans="1:8" x14ac:dyDescent="0.75">
      <c r="A21" s="12">
        <v>44341</v>
      </c>
      <c r="B21" s="5">
        <f t="shared" si="2"/>
        <v>54383819.609318011</v>
      </c>
      <c r="C21" s="6"/>
      <c r="D21" s="7"/>
      <c r="E21" s="8"/>
      <c r="F21" s="9">
        <f>IF((A21-$A$2)*12/365=0,0,VLOOKUP((A21-$A$2)*12/365,Rates[],2,TRUE)/12)</f>
        <v>5.6666666666666671E-3</v>
      </c>
      <c r="G21" s="5">
        <f t="shared" si="0"/>
        <v>308174.97778613539</v>
      </c>
      <c r="H21" s="5">
        <f t="shared" si="3"/>
        <v>54691994.587104149</v>
      </c>
    </row>
    <row r="22" spans="1:8" x14ac:dyDescent="0.75">
      <c r="A22" s="12">
        <v>44372</v>
      </c>
      <c r="B22" s="5">
        <f t="shared" si="2"/>
        <v>54691994.587104149</v>
      </c>
      <c r="C22" s="6"/>
      <c r="D22" s="7"/>
      <c r="E22" s="8"/>
      <c r="F22" s="9">
        <f>IF((A22-$A$2)*12/365=0,0,VLOOKUP((A22-$A$2)*12/365,Rates[],2,TRUE)/12)</f>
        <v>5.6666666666666671E-3</v>
      </c>
      <c r="G22" s="5">
        <f t="shared" si="0"/>
        <v>309921.30266025686</v>
      </c>
      <c r="H22" s="5">
        <f t="shared" si="3"/>
        <v>55001915.889764406</v>
      </c>
    </row>
    <row r="23" spans="1:8" x14ac:dyDescent="0.75">
      <c r="A23" s="12">
        <v>44402</v>
      </c>
      <c r="B23" s="5">
        <f t="shared" si="2"/>
        <v>55001915.889764406</v>
      </c>
      <c r="C23" s="6"/>
      <c r="D23" s="7"/>
      <c r="E23" s="8"/>
      <c r="F23" s="9">
        <f>IF((A23-$A$2)*12/365=0,0,VLOOKUP((A23-$A$2)*12/365,Rates[],2,TRUE)/12)</f>
        <v>5.6666666666666671E-3</v>
      </c>
      <c r="G23" s="5">
        <f t="shared" si="0"/>
        <v>311677.52337533166</v>
      </c>
      <c r="H23" s="5">
        <f t="shared" si="3"/>
        <v>55313593.413139738</v>
      </c>
    </row>
    <row r="24" spans="1:8" x14ac:dyDescent="0.75">
      <c r="A24" s="12">
        <v>44433</v>
      </c>
      <c r="B24" s="5">
        <f t="shared" si="2"/>
        <v>55313593.413139738</v>
      </c>
      <c r="C24" s="6"/>
      <c r="D24" s="7"/>
      <c r="E24" s="8"/>
      <c r="F24" s="9">
        <f>IF((A24-$A$2)*12/365=0,0,VLOOKUP((A24-$A$2)*12/365,Rates[],2,TRUE)/12)</f>
        <v>5.6666666666666671E-3</v>
      </c>
      <c r="G24" s="5">
        <f t="shared" si="0"/>
        <v>313443.69600779185</v>
      </c>
      <c r="H24" s="5">
        <f t="shared" si="3"/>
        <v>55627037.109147526</v>
      </c>
    </row>
    <row r="25" spans="1:8" x14ac:dyDescent="0.75">
      <c r="A25" s="12">
        <v>44464</v>
      </c>
      <c r="B25" s="5">
        <f t="shared" si="2"/>
        <v>55627037.109147526</v>
      </c>
      <c r="C25" s="6"/>
      <c r="D25" s="7"/>
      <c r="E25" s="8"/>
      <c r="F25" s="9">
        <f>IF((A25-$A$2)*12/365=0,0,VLOOKUP((A25-$A$2)*12/365,Rates[],2,TRUE)/12)</f>
        <v>5.6666666666666671E-3</v>
      </c>
      <c r="G25" s="5">
        <f t="shared" si="0"/>
        <v>315219.87695183599</v>
      </c>
      <c r="H25" s="5">
        <f t="shared" si="3"/>
        <v>55942256.986099362</v>
      </c>
    </row>
    <row r="26" spans="1:8" x14ac:dyDescent="0.75">
      <c r="A26" s="12">
        <v>44494</v>
      </c>
      <c r="B26" s="5">
        <f t="shared" si="2"/>
        <v>55942256.986099362</v>
      </c>
      <c r="C26" s="6"/>
      <c r="D26" s="7"/>
      <c r="E26" s="8"/>
      <c r="F26" s="9">
        <f>IF((A26-$A$2)*12/365=0,0,VLOOKUP((A26-$A$2)*12/365,Rates[],2,TRUE)/12)</f>
        <v>5.6666666666666671E-3</v>
      </c>
      <c r="G26" s="5">
        <f t="shared" si="0"/>
        <v>317006.12292122975</v>
      </c>
      <c r="H26" s="5">
        <f t="shared" si="3"/>
        <v>56259263.109020591</v>
      </c>
    </row>
    <row r="27" spans="1:8" x14ac:dyDescent="0.75">
      <c r="A27" s="12">
        <v>44525</v>
      </c>
      <c r="B27" s="5">
        <f t="shared" si="2"/>
        <v>56259263.109020591</v>
      </c>
      <c r="C27" s="6"/>
      <c r="D27" s="7"/>
      <c r="E27" s="8"/>
      <c r="F27" s="9">
        <f>IF((A27-$A$2)*12/365=0,0,VLOOKUP((A27-$A$2)*12/365,Rates[],2,TRUE)/12)</f>
        <v>5.6666666666666671E-3</v>
      </c>
      <c r="G27" s="5">
        <f t="shared" si="0"/>
        <v>318802.49095111672</v>
      </c>
      <c r="H27" s="5">
        <f t="shared" si="3"/>
        <v>56578065.599971704</v>
      </c>
    </row>
    <row r="28" spans="1:8" x14ac:dyDescent="0.75">
      <c r="A28" s="12">
        <v>44555</v>
      </c>
      <c r="B28" s="5">
        <f t="shared" si="2"/>
        <v>56578065.599971704</v>
      </c>
      <c r="C28" s="6"/>
      <c r="D28" s="7"/>
      <c r="E28" s="8"/>
      <c r="F28" s="9">
        <f>IF((A28-$A$2)*12/365=0,0,VLOOKUP((A28-$A$2)*12/365,Rates[],2,TRUE)/12)</f>
        <v>5.6666666666666671E-3</v>
      </c>
      <c r="G28" s="5">
        <f t="shared" si="0"/>
        <v>320609.03839983966</v>
      </c>
      <c r="H28" s="5">
        <f t="shared" si="3"/>
        <v>56898674.638371542</v>
      </c>
    </row>
    <row r="29" spans="1:8" x14ac:dyDescent="0.75">
      <c r="A29" s="12">
        <v>44586</v>
      </c>
      <c r="B29" s="5">
        <f t="shared" si="2"/>
        <v>56898674.638371542</v>
      </c>
      <c r="C29" s="6"/>
      <c r="D29" s="7"/>
      <c r="E29" s="8"/>
      <c r="F29" s="9">
        <f>IF((A29-$A$2)*12/365=0,0,VLOOKUP((A29-$A$2)*12/365,Rates[],2,TRUE)/12)</f>
        <v>5.6666666666666671E-3</v>
      </c>
      <c r="G29" s="5">
        <f t="shared" si="0"/>
        <v>322425.82295077207</v>
      </c>
      <c r="H29" s="5">
        <f t="shared" si="3"/>
        <v>57221100.461322315</v>
      </c>
    </row>
    <row r="30" spans="1:8" x14ac:dyDescent="0.75">
      <c r="A30" s="12">
        <v>44617</v>
      </c>
      <c r="B30" s="5">
        <f t="shared" si="2"/>
        <v>57221100.461322315</v>
      </c>
      <c r="C30" s="6"/>
      <c r="D30" s="7"/>
      <c r="E30" s="8"/>
      <c r="F30" s="9">
        <f>IF((A30-$A$2)*12/365=0,0,VLOOKUP((A30-$A$2)*12/365,Rates[],2,TRUE)/12)</f>
        <v>5.6666666666666671E-3</v>
      </c>
      <c r="G30" s="5">
        <f t="shared" si="0"/>
        <v>324252.9026141598</v>
      </c>
      <c r="H30" s="5">
        <f t="shared" si="3"/>
        <v>57545353.363936476</v>
      </c>
    </row>
    <row r="31" spans="1:8" x14ac:dyDescent="0.75">
      <c r="A31" s="12">
        <v>44645</v>
      </c>
      <c r="B31" s="5">
        <f t="shared" si="2"/>
        <v>57545353.363936476</v>
      </c>
      <c r="C31" s="6"/>
      <c r="D31" s="7"/>
      <c r="E31" s="8"/>
      <c r="F31" s="9">
        <f>IF((A31-$A$2)*12/365=0,0,VLOOKUP((A31-$A$2)*12/365,Rates[],2,TRUE)/12)</f>
        <v>5.6666666666666671E-3</v>
      </c>
      <c r="G31" s="5">
        <f t="shared" si="0"/>
        <v>326090.33572897338</v>
      </c>
      <c r="H31" s="5">
        <f t="shared" si="3"/>
        <v>57871443.69966545</v>
      </c>
    </row>
    <row r="32" spans="1:8" x14ac:dyDescent="0.75">
      <c r="A32" s="12">
        <v>44676</v>
      </c>
      <c r="B32" s="5">
        <f t="shared" si="2"/>
        <v>57871443.69966545</v>
      </c>
      <c r="C32" s="6"/>
      <c r="D32" s="7"/>
      <c r="E32" s="8"/>
      <c r="F32" s="9">
        <f>IF((A32-$A$2)*12/365=0,0,VLOOKUP((A32-$A$2)*12/365,Rates[],2,TRUE)/12)</f>
        <v>5.6666666666666671E-3</v>
      </c>
      <c r="G32" s="5">
        <f t="shared" si="0"/>
        <v>327938.1809647709</v>
      </c>
      <c r="H32" s="5">
        <f t="shared" si="3"/>
        <v>58199381.880630217</v>
      </c>
    </row>
    <row r="33" spans="1:8" x14ac:dyDescent="0.75">
      <c r="A33" s="12">
        <v>44706</v>
      </c>
      <c r="B33" s="5">
        <f t="shared" si="2"/>
        <v>58199381.880630217</v>
      </c>
      <c r="C33" s="6"/>
      <c r="D33" s="7"/>
      <c r="E33" s="8"/>
      <c r="F33" s="9">
        <f>IF((A33-$A$2)*12/365=0,0,VLOOKUP((A33-$A$2)*12/365,Rates[],2,TRUE)/12)</f>
        <v>5.6666666666666671E-3</v>
      </c>
      <c r="G33" s="5">
        <f t="shared" si="0"/>
        <v>329796.49732357124</v>
      </c>
      <c r="H33" s="5">
        <f t="shared" si="3"/>
        <v>58529178.37795379</v>
      </c>
    </row>
    <row r="34" spans="1:8" x14ac:dyDescent="0.75">
      <c r="A34" s="12">
        <v>44737</v>
      </c>
      <c r="B34" s="5">
        <f t="shared" si="2"/>
        <v>58529178.37795379</v>
      </c>
      <c r="C34" s="6"/>
      <c r="D34" s="7"/>
      <c r="E34" s="8"/>
      <c r="F34" s="9">
        <f>IF((A34-$A$2)*12/365=0,0,VLOOKUP((A34-$A$2)*12/365,Rates[],2,TRUE)/12)</f>
        <v>5.6666666666666671E-3</v>
      </c>
      <c r="G34" s="5">
        <f t="shared" si="0"/>
        <v>331665.34414173814</v>
      </c>
      <c r="H34" s="5">
        <f t="shared" si="3"/>
        <v>58860843.722095527</v>
      </c>
    </row>
    <row r="35" spans="1:8" x14ac:dyDescent="0.75">
      <c r="A35" s="12">
        <v>44767</v>
      </c>
      <c r="B35" s="5">
        <f t="shared" si="2"/>
        <v>58860843.722095527</v>
      </c>
      <c r="C35" s="6"/>
      <c r="D35" s="7"/>
      <c r="E35" s="8"/>
      <c r="F35" s="9">
        <f>IF((A35-$A$2)*12/365=0,0,VLOOKUP((A35-$A$2)*12/365,Rates[],2,TRUE)/12)</f>
        <v>5.6666666666666671E-3</v>
      </c>
      <c r="G35" s="5">
        <f t="shared" si="0"/>
        <v>333544.7810918747</v>
      </c>
      <c r="H35" s="5">
        <f t="shared" si="3"/>
        <v>59194388.503187403</v>
      </c>
    </row>
    <row r="36" spans="1:8" x14ac:dyDescent="0.75">
      <c r="A36" s="12">
        <v>44798</v>
      </c>
      <c r="B36" s="5">
        <f t="shared" si="2"/>
        <v>59194388.503187403</v>
      </c>
      <c r="C36" s="6"/>
      <c r="D36" s="7"/>
      <c r="E36" s="8"/>
      <c r="F36" s="9">
        <f>IF((A36-$A$2)*12/365=0,0,VLOOKUP((A36-$A$2)*12/365,Rates[],2,TRUE)/12)</f>
        <v>5.6666666666666671E-3</v>
      </c>
      <c r="G36" s="5">
        <f t="shared" si="0"/>
        <v>335434.86818472866</v>
      </c>
      <c r="H36" s="5">
        <f t="shared" si="3"/>
        <v>59529823.371372133</v>
      </c>
    </row>
    <row r="37" spans="1:8" x14ac:dyDescent="0.75">
      <c r="A37" s="12">
        <v>44829</v>
      </c>
      <c r="B37" s="5">
        <f t="shared" si="2"/>
        <v>59529823.371372133</v>
      </c>
      <c r="C37" s="6"/>
      <c r="D37" s="7"/>
      <c r="E37" s="8"/>
      <c r="F37" s="9">
        <f>IF((A37-$A$2)*12/365=0,0,VLOOKUP((A37-$A$2)*12/365,Rates[],2,TRUE)/12)</f>
        <v>5.6666666666666671E-3</v>
      </c>
      <c r="G37" s="5">
        <f t="shared" si="0"/>
        <v>337335.66577110876</v>
      </c>
      <c r="H37" s="5">
        <f t="shared" si="3"/>
        <v>59867159.037143245</v>
      </c>
    </row>
    <row r="38" spans="1:8" x14ac:dyDescent="0.75">
      <c r="A38" s="12">
        <v>44859</v>
      </c>
      <c r="B38" s="5">
        <f t="shared" si="2"/>
        <v>59867159.037143245</v>
      </c>
      <c r="C38" s="6"/>
      <c r="D38" s="7"/>
      <c r="E38" s="8"/>
      <c r="F38" s="9">
        <f>IF((A38-$A$2)*12/365=0,0,VLOOKUP((A38-$A$2)*12/365,Rates[],2,TRUE)/12)</f>
        <v>5.6666666666666671E-3</v>
      </c>
      <c r="G38" s="5">
        <f t="shared" si="0"/>
        <v>339247.23454381176</v>
      </c>
      <c r="H38" s="5">
        <f t="shared" si="3"/>
        <v>60206406.271687061</v>
      </c>
    </row>
  </sheetData>
  <conditionalFormatting sqref="A2:H38">
    <cfRule type="expression" dxfId="2" priority="1">
      <formula>$C2="+"</formula>
    </cfRule>
    <cfRule type="expression" dxfId="1" priority="2">
      <formula>$C2="-"</formula>
    </cfRule>
    <cfRule type="expression" dxfId="0" priority="3">
      <formula>$A2&lt;=TODAY()</formula>
    </cfRule>
  </conditionalFormatting>
  <pageMargins left="0.7" right="0.7" top="0.75" bottom="0.75" header="0.3" footer="0.3"/>
  <pageSetup paperSize="9" orientation="portrait"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CAB97-3518-435E-8862-9B02108E434A}">
  <dimension ref="B2:C5"/>
  <sheetViews>
    <sheetView workbookViewId="0">
      <selection activeCell="C4" sqref="C4"/>
    </sheetView>
  </sheetViews>
  <sheetFormatPr defaultRowHeight="14.75" x14ac:dyDescent="0.75"/>
  <cols>
    <col min="2" max="2" width="40.54296875" customWidth="1"/>
    <col min="3" max="3" width="65.08984375" customWidth="1"/>
  </cols>
  <sheetData>
    <row r="2" spans="2:3" x14ac:dyDescent="0.75">
      <c r="B2" s="2" t="s">
        <v>21</v>
      </c>
      <c r="C2" s="2" t="s">
        <v>14</v>
      </c>
    </row>
    <row r="3" spans="2:3" x14ac:dyDescent="0.75">
      <c r="B3" t="s">
        <v>22</v>
      </c>
      <c r="C3" t="s">
        <v>25</v>
      </c>
    </row>
    <row r="4" spans="2:3" x14ac:dyDescent="0.75">
      <c r="B4" t="s">
        <v>23</v>
      </c>
      <c r="C4" t="s">
        <v>26</v>
      </c>
    </row>
    <row r="5" spans="2:3" x14ac:dyDescent="0.75">
      <c r="B5" t="s">
        <v>24</v>
      </c>
      <c r="C5"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58295-CF82-46F5-83EE-4394C6B6FEC8}">
  <dimension ref="A1:N40"/>
  <sheetViews>
    <sheetView zoomScale="115" zoomScaleNormal="115" workbookViewId="0">
      <selection activeCell="A9" sqref="A1:F1048576"/>
    </sheetView>
  </sheetViews>
  <sheetFormatPr defaultRowHeight="14.75" x14ac:dyDescent="0.75"/>
  <cols>
    <col min="1" max="6" width="12.2265625" customWidth="1"/>
    <col min="7" max="7" width="13.76953125" customWidth="1"/>
    <col min="8" max="8" width="12.2265625" customWidth="1"/>
    <col min="9" max="9" width="3.31640625" customWidth="1"/>
    <col min="10" max="10" width="14.76953125" bestFit="1" customWidth="1"/>
    <col min="13" max="13" width="11" customWidth="1"/>
  </cols>
  <sheetData>
    <row r="1" spans="1:14" x14ac:dyDescent="0.75">
      <c r="A1" s="40"/>
      <c r="B1" s="40"/>
      <c r="C1" s="40"/>
      <c r="D1" s="40"/>
      <c r="E1" s="40"/>
      <c r="F1" s="40"/>
      <c r="G1" s="40"/>
      <c r="H1" s="40"/>
    </row>
    <row r="2" spans="1:14" x14ac:dyDescent="0.75">
      <c r="A2" s="40"/>
      <c r="B2" s="40"/>
      <c r="C2" s="40"/>
      <c r="D2" s="40"/>
      <c r="E2" s="40"/>
      <c r="F2" s="40"/>
      <c r="G2" s="40"/>
      <c r="H2" s="40"/>
    </row>
    <row r="3" spans="1:14" x14ac:dyDescent="0.75">
      <c r="A3" s="40"/>
      <c r="B3" s="40"/>
      <c r="C3" s="40"/>
      <c r="D3" s="40"/>
      <c r="E3" s="40"/>
      <c r="F3" s="40"/>
      <c r="G3" s="40"/>
      <c r="H3" s="40"/>
    </row>
    <row r="4" spans="1:14" x14ac:dyDescent="0.75">
      <c r="A4" s="40"/>
      <c r="B4" s="40"/>
      <c r="C4" s="40"/>
      <c r="D4" s="40"/>
      <c r="E4" s="40"/>
      <c r="F4" s="40"/>
      <c r="G4" s="40"/>
      <c r="H4" s="40"/>
    </row>
    <row r="5" spans="1:14" x14ac:dyDescent="0.75">
      <c r="A5" s="40"/>
      <c r="B5" s="40"/>
      <c r="C5" s="40"/>
      <c r="D5" s="40"/>
      <c r="E5" s="40"/>
      <c r="F5" s="40"/>
      <c r="G5" s="40"/>
      <c r="H5" s="40"/>
    </row>
    <row r="6" spans="1:14" x14ac:dyDescent="0.75">
      <c r="A6" s="40"/>
      <c r="B6" s="40"/>
      <c r="C6" s="40"/>
      <c r="D6" s="40"/>
      <c r="E6" s="40"/>
      <c r="F6" s="40"/>
      <c r="G6" s="40"/>
      <c r="H6" s="40"/>
    </row>
    <row r="7" spans="1:14" x14ac:dyDescent="0.75">
      <c r="A7" s="40"/>
      <c r="B7" s="40"/>
      <c r="C7" s="40"/>
      <c r="D7" s="40"/>
      <c r="E7" s="40"/>
      <c r="F7" s="40"/>
      <c r="G7" s="40"/>
      <c r="H7" s="40"/>
    </row>
    <row r="8" spans="1:14" x14ac:dyDescent="0.75">
      <c r="A8" s="40"/>
      <c r="B8" s="40"/>
      <c r="C8" s="40"/>
      <c r="D8" s="40"/>
      <c r="E8" s="40"/>
      <c r="F8" s="40"/>
      <c r="G8" s="40"/>
      <c r="H8" s="40"/>
    </row>
    <row r="9" spans="1:14" x14ac:dyDescent="0.75">
      <c r="A9" t="s">
        <v>31</v>
      </c>
      <c r="B9" t="s">
        <v>32</v>
      </c>
      <c r="C9" t="s">
        <v>33</v>
      </c>
      <c r="D9" t="s">
        <v>34</v>
      </c>
      <c r="E9" t="s">
        <v>35</v>
      </c>
      <c r="F9" t="s">
        <v>36</v>
      </c>
      <c r="G9" t="s">
        <v>37</v>
      </c>
      <c r="H9" t="s">
        <v>38</v>
      </c>
      <c r="I9" s="16"/>
      <c r="J9" t="s">
        <v>39</v>
      </c>
    </row>
    <row r="10" spans="1:14" x14ac:dyDescent="0.75">
      <c r="A10" t="s">
        <v>40</v>
      </c>
      <c r="B10" t="s">
        <v>41</v>
      </c>
      <c r="C10" t="s">
        <v>42</v>
      </c>
      <c r="D10">
        <v>1995</v>
      </c>
      <c r="E10" t="s">
        <v>43</v>
      </c>
      <c r="F10">
        <v>19800</v>
      </c>
      <c r="G10" s="17">
        <v>4000</v>
      </c>
      <c r="H10" t="s">
        <v>44</v>
      </c>
      <c r="I10" s="16"/>
    </row>
    <row r="11" spans="1:14" x14ac:dyDescent="0.75">
      <c r="A11" t="s">
        <v>45</v>
      </c>
      <c r="B11" t="s">
        <v>46</v>
      </c>
      <c r="C11" t="s">
        <v>47</v>
      </c>
      <c r="D11">
        <v>2000</v>
      </c>
      <c r="E11" t="s">
        <v>48</v>
      </c>
      <c r="F11">
        <v>150000</v>
      </c>
      <c r="G11" s="17">
        <v>3000</v>
      </c>
      <c r="H11" t="s">
        <v>49</v>
      </c>
      <c r="I11" s="16"/>
      <c r="M11" s="18" t="s">
        <v>87</v>
      </c>
      <c r="N11" s="18"/>
    </row>
    <row r="12" spans="1:14" x14ac:dyDescent="0.75">
      <c r="A12" t="s">
        <v>50</v>
      </c>
      <c r="B12" t="s">
        <v>51</v>
      </c>
      <c r="C12" t="s">
        <v>52</v>
      </c>
      <c r="D12">
        <v>1986</v>
      </c>
      <c r="E12" t="s">
        <v>53</v>
      </c>
      <c r="F12">
        <v>208000</v>
      </c>
      <c r="G12" s="17">
        <v>3200</v>
      </c>
      <c r="H12" t="s">
        <v>44</v>
      </c>
      <c r="I12" s="16"/>
      <c r="M12" s="8" t="s">
        <v>88</v>
      </c>
      <c r="N12" s="8"/>
    </row>
    <row r="13" spans="1:14" x14ac:dyDescent="0.75">
      <c r="A13" t="s">
        <v>54</v>
      </c>
      <c r="B13" t="s">
        <v>55</v>
      </c>
      <c r="C13" t="s">
        <v>56</v>
      </c>
      <c r="D13">
        <v>2002</v>
      </c>
      <c r="E13" t="s">
        <v>57</v>
      </c>
      <c r="F13">
        <v>148000</v>
      </c>
      <c r="G13" s="17">
        <v>3000</v>
      </c>
      <c r="H13" t="s">
        <v>44</v>
      </c>
      <c r="I13" s="16"/>
      <c r="M13" s="8" t="s">
        <v>89</v>
      </c>
      <c r="N13" s="8"/>
    </row>
    <row r="14" spans="1:14" x14ac:dyDescent="0.75">
      <c r="A14" t="s">
        <v>58</v>
      </c>
      <c r="B14" t="s">
        <v>59</v>
      </c>
      <c r="C14" t="s">
        <v>47</v>
      </c>
      <c r="D14">
        <v>2002</v>
      </c>
      <c r="E14" t="s">
        <v>43</v>
      </c>
      <c r="F14">
        <v>141000</v>
      </c>
      <c r="G14" s="17">
        <v>4100</v>
      </c>
      <c r="H14" t="s">
        <v>44</v>
      </c>
      <c r="I14" s="16"/>
      <c r="M14" s="8" t="s">
        <v>90</v>
      </c>
      <c r="N14" s="8"/>
    </row>
    <row r="15" spans="1:14" x14ac:dyDescent="0.75">
      <c r="A15" t="s">
        <v>50</v>
      </c>
      <c r="B15" t="s">
        <v>51</v>
      </c>
      <c r="C15" t="s">
        <v>52</v>
      </c>
      <c r="D15">
        <v>1995</v>
      </c>
      <c r="E15" t="s">
        <v>60</v>
      </c>
      <c r="F15">
        <v>135000</v>
      </c>
      <c r="G15" s="17">
        <v>4700</v>
      </c>
      <c r="H15" t="s">
        <v>44</v>
      </c>
      <c r="I15" s="16"/>
    </row>
    <row r="16" spans="1:14" x14ac:dyDescent="0.75">
      <c r="A16" t="s">
        <v>50</v>
      </c>
      <c r="B16" t="s">
        <v>61</v>
      </c>
      <c r="C16" t="s">
        <v>42</v>
      </c>
      <c r="D16">
        <v>1999</v>
      </c>
      <c r="E16" t="s">
        <v>48</v>
      </c>
      <c r="F16">
        <v>188000</v>
      </c>
      <c r="G16" s="17">
        <v>5500</v>
      </c>
      <c r="H16" t="s">
        <v>44</v>
      </c>
      <c r="I16" s="16"/>
    </row>
    <row r="17" spans="1:9" x14ac:dyDescent="0.75">
      <c r="A17" t="s">
        <v>62</v>
      </c>
      <c r="B17" t="s">
        <v>63</v>
      </c>
      <c r="C17" t="s">
        <v>42</v>
      </c>
      <c r="D17">
        <v>2004</v>
      </c>
      <c r="E17" t="s">
        <v>43</v>
      </c>
      <c r="F17">
        <v>122000</v>
      </c>
      <c r="G17" s="17">
        <v>7000</v>
      </c>
      <c r="H17" t="s">
        <v>44</v>
      </c>
      <c r="I17" s="16"/>
    </row>
    <row r="18" spans="1:9" x14ac:dyDescent="0.75">
      <c r="A18" t="s">
        <v>62</v>
      </c>
      <c r="B18" t="s">
        <v>64</v>
      </c>
      <c r="C18" t="s">
        <v>52</v>
      </c>
      <c r="D18">
        <v>2001</v>
      </c>
      <c r="E18" t="s">
        <v>65</v>
      </c>
      <c r="F18">
        <v>178000</v>
      </c>
      <c r="G18" s="17">
        <v>5200</v>
      </c>
      <c r="H18" t="s">
        <v>44</v>
      </c>
      <c r="I18" s="16"/>
    </row>
    <row r="19" spans="1:9" x14ac:dyDescent="0.75">
      <c r="A19" t="s">
        <v>66</v>
      </c>
      <c r="B19" t="s">
        <v>67</v>
      </c>
      <c r="C19" t="s">
        <v>52</v>
      </c>
      <c r="D19">
        <v>2006</v>
      </c>
      <c r="E19" t="s">
        <v>43</v>
      </c>
      <c r="F19">
        <v>98000</v>
      </c>
      <c r="G19" s="17">
        <v>9300</v>
      </c>
      <c r="H19" t="s">
        <v>49</v>
      </c>
      <c r="I19" s="16"/>
    </row>
    <row r="20" spans="1:9" x14ac:dyDescent="0.75">
      <c r="A20" t="s">
        <v>50</v>
      </c>
      <c r="B20" t="s">
        <v>68</v>
      </c>
      <c r="C20" t="s">
        <v>69</v>
      </c>
      <c r="D20">
        <v>2009</v>
      </c>
      <c r="E20" t="s">
        <v>70</v>
      </c>
      <c r="F20">
        <v>102000</v>
      </c>
      <c r="G20" s="17">
        <v>9800</v>
      </c>
      <c r="H20" t="s">
        <v>49</v>
      </c>
      <c r="I20" s="16"/>
    </row>
    <row r="21" spans="1:9" x14ac:dyDescent="0.75">
      <c r="A21" t="s">
        <v>71</v>
      </c>
      <c r="B21" t="s">
        <v>72</v>
      </c>
      <c r="C21" t="s">
        <v>42</v>
      </c>
      <c r="D21">
        <v>2010</v>
      </c>
      <c r="E21" t="s">
        <v>53</v>
      </c>
      <c r="F21">
        <v>77000</v>
      </c>
      <c r="G21" s="17">
        <v>8500</v>
      </c>
      <c r="H21" t="s">
        <v>49</v>
      </c>
      <c r="I21" s="16"/>
    </row>
    <row r="22" spans="1:9" x14ac:dyDescent="0.75">
      <c r="A22" t="s">
        <v>73</v>
      </c>
      <c r="B22" t="s">
        <v>74</v>
      </c>
      <c r="C22" t="s">
        <v>75</v>
      </c>
      <c r="D22">
        <v>2003</v>
      </c>
      <c r="E22" t="s">
        <v>70</v>
      </c>
      <c r="F22">
        <v>185000</v>
      </c>
      <c r="G22" s="17">
        <v>8900</v>
      </c>
      <c r="H22" t="s">
        <v>49</v>
      </c>
      <c r="I22" s="16"/>
    </row>
    <row r="23" spans="1:9" x14ac:dyDescent="0.75">
      <c r="A23" t="s">
        <v>76</v>
      </c>
      <c r="B23" t="s">
        <v>77</v>
      </c>
      <c r="C23" t="s">
        <v>75</v>
      </c>
      <c r="D23">
        <v>2005</v>
      </c>
      <c r="E23" t="s">
        <v>60</v>
      </c>
      <c r="F23">
        <v>122000</v>
      </c>
      <c r="G23" s="17">
        <v>8200</v>
      </c>
      <c r="H23" t="s">
        <v>49</v>
      </c>
      <c r="I23" s="16"/>
    </row>
    <row r="24" spans="1:9" x14ac:dyDescent="0.75">
      <c r="A24" t="s">
        <v>62</v>
      </c>
      <c r="B24" t="s">
        <v>78</v>
      </c>
      <c r="C24" t="s">
        <v>69</v>
      </c>
      <c r="D24">
        <v>2000</v>
      </c>
      <c r="E24" t="s">
        <v>79</v>
      </c>
      <c r="F24">
        <v>162000</v>
      </c>
      <c r="G24" s="17">
        <v>4100</v>
      </c>
      <c r="H24" t="s">
        <v>44</v>
      </c>
      <c r="I24" s="16"/>
    </row>
    <row r="25" spans="1:9" x14ac:dyDescent="0.75">
      <c r="A25" t="s">
        <v>40</v>
      </c>
      <c r="B25" t="s">
        <v>80</v>
      </c>
      <c r="C25" t="s">
        <v>47</v>
      </c>
      <c r="D25">
        <v>2008</v>
      </c>
      <c r="E25" t="s">
        <v>70</v>
      </c>
      <c r="F25">
        <v>92000</v>
      </c>
      <c r="G25" s="17">
        <v>15000</v>
      </c>
      <c r="H25" t="s">
        <v>44</v>
      </c>
      <c r="I25" s="16"/>
    </row>
    <row r="26" spans="1:9" x14ac:dyDescent="0.75">
      <c r="A26" t="s">
        <v>50</v>
      </c>
      <c r="B26" t="s">
        <v>81</v>
      </c>
      <c r="C26" t="s">
        <v>56</v>
      </c>
      <c r="D26">
        <v>2012</v>
      </c>
      <c r="E26" t="s">
        <v>53</v>
      </c>
      <c r="F26">
        <v>59000</v>
      </c>
      <c r="G26" s="17">
        <v>7900</v>
      </c>
      <c r="H26" t="s">
        <v>44</v>
      </c>
      <c r="I26" s="16"/>
    </row>
    <row r="27" spans="1:9" x14ac:dyDescent="0.75">
      <c r="A27" t="s">
        <v>71</v>
      </c>
      <c r="B27" t="s">
        <v>82</v>
      </c>
      <c r="C27" t="s">
        <v>42</v>
      </c>
      <c r="D27">
        <v>19985</v>
      </c>
      <c r="E27" t="s">
        <v>57</v>
      </c>
      <c r="F27">
        <v>210000</v>
      </c>
      <c r="G27" s="17">
        <v>3100</v>
      </c>
      <c r="H27" t="s">
        <v>44</v>
      </c>
      <c r="I27" s="16"/>
    </row>
    <row r="28" spans="1:9" x14ac:dyDescent="0.75">
      <c r="A28" t="s">
        <v>83</v>
      </c>
      <c r="B28" t="s">
        <v>84</v>
      </c>
      <c r="C28" t="s">
        <v>85</v>
      </c>
      <c r="D28">
        <v>2009</v>
      </c>
      <c r="E28" t="s">
        <v>60</v>
      </c>
      <c r="F28">
        <v>82000</v>
      </c>
      <c r="G28" s="17">
        <v>7500</v>
      </c>
      <c r="H28" t="s">
        <v>49</v>
      </c>
      <c r="I28" s="16"/>
    </row>
    <row r="29" spans="1:9" x14ac:dyDescent="0.75">
      <c r="A29" t="s">
        <v>45</v>
      </c>
      <c r="B29" t="s">
        <v>86</v>
      </c>
      <c r="C29" t="s">
        <v>85</v>
      </c>
      <c r="D29">
        <v>2010</v>
      </c>
      <c r="E29" t="s">
        <v>48</v>
      </c>
      <c r="F29">
        <v>76000</v>
      </c>
      <c r="G29" s="17">
        <v>10100</v>
      </c>
      <c r="H29" t="s">
        <v>49</v>
      </c>
      <c r="I29" s="16"/>
    </row>
    <row r="30" spans="1:9" x14ac:dyDescent="0.75">
      <c r="A30" t="s">
        <v>66</v>
      </c>
      <c r="B30" t="s">
        <v>67</v>
      </c>
      <c r="C30" t="s">
        <v>52</v>
      </c>
      <c r="D30">
        <v>2008</v>
      </c>
      <c r="E30" t="s">
        <v>60</v>
      </c>
      <c r="F30">
        <v>78000</v>
      </c>
      <c r="G30" s="17">
        <v>14800</v>
      </c>
      <c r="H30" t="s">
        <v>49</v>
      </c>
      <c r="I30" s="16"/>
    </row>
    <row r="31" spans="1:9" x14ac:dyDescent="0.75">
      <c r="A31" t="s">
        <v>50</v>
      </c>
      <c r="B31" t="s">
        <v>51</v>
      </c>
      <c r="C31" t="s">
        <v>52</v>
      </c>
      <c r="D31">
        <v>1995</v>
      </c>
      <c r="E31" t="s">
        <v>48</v>
      </c>
      <c r="F31">
        <v>135000</v>
      </c>
      <c r="G31" s="17">
        <v>4700</v>
      </c>
      <c r="H31" t="s">
        <v>49</v>
      </c>
      <c r="I31" s="16"/>
    </row>
    <row r="32" spans="1:9" x14ac:dyDescent="0.75">
      <c r="A32" t="s">
        <v>50</v>
      </c>
      <c r="B32" t="s">
        <v>61</v>
      </c>
      <c r="C32" t="s">
        <v>42</v>
      </c>
      <c r="D32">
        <v>2000</v>
      </c>
      <c r="E32" t="s">
        <v>60</v>
      </c>
      <c r="F32">
        <v>171000</v>
      </c>
      <c r="G32" s="17">
        <v>7500</v>
      </c>
      <c r="H32" t="s">
        <v>49</v>
      </c>
      <c r="I32" s="16"/>
    </row>
    <row r="33" spans="1:9" x14ac:dyDescent="0.75">
      <c r="A33" t="s">
        <v>62</v>
      </c>
      <c r="B33" t="s">
        <v>63</v>
      </c>
      <c r="C33" t="s">
        <v>42</v>
      </c>
      <c r="D33">
        <v>2005</v>
      </c>
      <c r="E33" t="s">
        <v>60</v>
      </c>
      <c r="F33">
        <v>115000</v>
      </c>
      <c r="G33" s="17">
        <v>8000</v>
      </c>
      <c r="H33" t="s">
        <v>49</v>
      </c>
      <c r="I33" s="16"/>
    </row>
    <row r="34" spans="1:9" x14ac:dyDescent="0.75">
      <c r="A34" t="s">
        <v>76</v>
      </c>
      <c r="B34" t="s">
        <v>77</v>
      </c>
      <c r="C34" t="s">
        <v>75</v>
      </c>
      <c r="D34">
        <v>2006</v>
      </c>
      <c r="E34" t="s">
        <v>43</v>
      </c>
      <c r="F34">
        <v>112000</v>
      </c>
      <c r="G34" s="17">
        <v>10200</v>
      </c>
      <c r="H34" t="s">
        <v>44</v>
      </c>
      <c r="I34" s="16"/>
    </row>
    <row r="35" spans="1:9" x14ac:dyDescent="0.75">
      <c r="A35" t="s">
        <v>62</v>
      </c>
      <c r="B35" t="s">
        <v>78</v>
      </c>
      <c r="C35" t="s">
        <v>69</v>
      </c>
      <c r="D35">
        <v>2007</v>
      </c>
      <c r="E35" t="s">
        <v>79</v>
      </c>
      <c r="F35">
        <v>112000</v>
      </c>
      <c r="G35" s="17">
        <v>6100</v>
      </c>
      <c r="H35" t="s">
        <v>44</v>
      </c>
      <c r="I35" s="16"/>
    </row>
    <row r="36" spans="1:9" x14ac:dyDescent="0.75">
      <c r="A36" t="s">
        <v>40</v>
      </c>
      <c r="B36" t="s">
        <v>80</v>
      </c>
      <c r="C36" t="s">
        <v>47</v>
      </c>
      <c r="D36">
        <v>2009</v>
      </c>
      <c r="E36" t="s">
        <v>53</v>
      </c>
      <c r="F36">
        <v>63000</v>
      </c>
      <c r="G36" s="17">
        <v>19000</v>
      </c>
      <c r="H36" t="s">
        <v>44</v>
      </c>
      <c r="I36" s="16"/>
    </row>
    <row r="37" spans="1:9" x14ac:dyDescent="0.75">
      <c r="A37" t="s">
        <v>45</v>
      </c>
      <c r="B37" t="s">
        <v>46</v>
      </c>
      <c r="C37" t="s">
        <v>47</v>
      </c>
      <c r="D37">
        <v>2000</v>
      </c>
      <c r="E37" t="s">
        <v>53</v>
      </c>
      <c r="F37">
        <v>145000</v>
      </c>
      <c r="G37" s="17">
        <v>3200</v>
      </c>
      <c r="H37" t="s">
        <v>44</v>
      </c>
      <c r="I37" s="16"/>
    </row>
    <row r="38" spans="1:9" x14ac:dyDescent="0.75">
      <c r="A38" t="s">
        <v>50</v>
      </c>
      <c r="B38" t="s">
        <v>51</v>
      </c>
      <c r="C38" t="s">
        <v>52</v>
      </c>
      <c r="D38">
        <v>1995</v>
      </c>
      <c r="E38" t="s">
        <v>43</v>
      </c>
      <c r="F38">
        <v>188000</v>
      </c>
      <c r="G38" s="17">
        <v>3700</v>
      </c>
      <c r="H38" t="s">
        <v>44</v>
      </c>
      <c r="I38" s="16"/>
    </row>
    <row r="39" spans="1:9" x14ac:dyDescent="0.75">
      <c r="A39" t="s">
        <v>54</v>
      </c>
      <c r="B39" t="s">
        <v>55</v>
      </c>
      <c r="C39" t="s">
        <v>56</v>
      </c>
      <c r="D39">
        <v>2005</v>
      </c>
      <c r="E39" t="s">
        <v>57</v>
      </c>
      <c r="F39">
        <v>137000</v>
      </c>
      <c r="G39" s="17">
        <v>3800</v>
      </c>
      <c r="H39" t="s">
        <v>44</v>
      </c>
      <c r="I39" s="16"/>
    </row>
    <row r="40" spans="1:9" x14ac:dyDescent="0.75">
      <c r="A40" t="s">
        <v>62</v>
      </c>
      <c r="B40" t="s">
        <v>64</v>
      </c>
      <c r="C40" t="s">
        <v>52</v>
      </c>
      <c r="D40">
        <v>2004</v>
      </c>
      <c r="E40" t="s">
        <v>43</v>
      </c>
      <c r="F40">
        <v>158000</v>
      </c>
      <c r="G40" s="17">
        <v>7200</v>
      </c>
      <c r="H40" t="s">
        <v>44</v>
      </c>
      <c r="I40" s="16"/>
    </row>
  </sheetData>
  <mergeCells count="1">
    <mergeCell ref="A1:H8"/>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C115B-C8F4-4936-8504-65D11407032E}">
  <dimension ref="A1:G33"/>
  <sheetViews>
    <sheetView zoomScale="115" zoomScaleNormal="115" workbookViewId="0">
      <selection activeCell="H9" sqref="H9"/>
    </sheetView>
  </sheetViews>
  <sheetFormatPr defaultRowHeight="14.75" x14ac:dyDescent="0.75"/>
  <cols>
    <col min="1" max="4" width="12.2265625" customWidth="1"/>
    <col min="5" max="5" width="13.76953125" customWidth="1"/>
    <col min="6" max="6" width="12.2265625" customWidth="1"/>
    <col min="7" max="7" width="3.31640625" customWidth="1"/>
  </cols>
  <sheetData>
    <row r="1" spans="1:7" x14ac:dyDescent="0.75">
      <c r="A1" s="40"/>
      <c r="B1" s="40"/>
      <c r="C1" s="40"/>
      <c r="D1" s="40"/>
      <c r="E1" s="40"/>
      <c r="F1" s="40"/>
    </row>
    <row r="2" spans="1:7" x14ac:dyDescent="0.75">
      <c r="A2" t="s">
        <v>129</v>
      </c>
      <c r="B2" t="s">
        <v>34</v>
      </c>
      <c r="C2" t="s">
        <v>35</v>
      </c>
      <c r="D2" t="s">
        <v>130</v>
      </c>
      <c r="E2" t="s">
        <v>37</v>
      </c>
      <c r="F2" t="s">
        <v>38</v>
      </c>
      <c r="G2" s="16"/>
    </row>
    <row r="3" spans="1:7" x14ac:dyDescent="0.75">
      <c r="A3" t="s">
        <v>40</v>
      </c>
      <c r="B3">
        <v>1995</v>
      </c>
      <c r="C3" t="s">
        <v>43</v>
      </c>
      <c r="D3">
        <v>19800</v>
      </c>
      <c r="E3" s="17">
        <v>4000</v>
      </c>
      <c r="F3" t="s">
        <v>44</v>
      </c>
      <c r="G3" s="16"/>
    </row>
    <row r="4" spans="1:7" x14ac:dyDescent="0.75">
      <c r="A4" t="s">
        <v>45</v>
      </c>
      <c r="B4">
        <v>2000</v>
      </c>
      <c r="C4" t="s">
        <v>48</v>
      </c>
      <c r="D4">
        <v>150000</v>
      </c>
      <c r="E4" s="17">
        <v>3000</v>
      </c>
      <c r="F4" t="s">
        <v>49</v>
      </c>
      <c r="G4" s="16"/>
    </row>
    <row r="5" spans="1:7" x14ac:dyDescent="0.75">
      <c r="A5" t="s">
        <v>50</v>
      </c>
      <c r="B5">
        <v>1986</v>
      </c>
      <c r="C5" t="s">
        <v>53</v>
      </c>
      <c r="D5">
        <v>208000</v>
      </c>
      <c r="E5" s="17">
        <v>3200</v>
      </c>
      <c r="F5" t="s">
        <v>44</v>
      </c>
      <c r="G5" s="16"/>
    </row>
    <row r="6" spans="1:7" x14ac:dyDescent="0.75">
      <c r="A6" t="s">
        <v>54</v>
      </c>
      <c r="B6">
        <v>2002</v>
      </c>
      <c r="C6" t="s">
        <v>57</v>
      </c>
      <c r="D6">
        <v>148000</v>
      </c>
      <c r="E6" s="17">
        <v>3000</v>
      </c>
      <c r="F6" t="s">
        <v>44</v>
      </c>
      <c r="G6" s="16"/>
    </row>
    <row r="7" spans="1:7" x14ac:dyDescent="0.75">
      <c r="A7" t="s">
        <v>58</v>
      </c>
      <c r="B7">
        <v>2002</v>
      </c>
      <c r="C7" t="s">
        <v>43</v>
      </c>
      <c r="D7">
        <v>141000</v>
      </c>
      <c r="E7" s="17">
        <v>4100</v>
      </c>
      <c r="F7" t="s">
        <v>44</v>
      </c>
      <c r="G7" s="16"/>
    </row>
    <row r="8" spans="1:7" x14ac:dyDescent="0.75">
      <c r="A8" t="s">
        <v>50</v>
      </c>
      <c r="B8">
        <v>1995</v>
      </c>
      <c r="C8" t="s">
        <v>60</v>
      </c>
      <c r="D8">
        <v>135000</v>
      </c>
      <c r="E8" s="17">
        <v>4700</v>
      </c>
      <c r="F8" t="s">
        <v>44</v>
      </c>
      <c r="G8" s="16"/>
    </row>
    <row r="9" spans="1:7" x14ac:dyDescent="0.75">
      <c r="A9" t="s">
        <v>50</v>
      </c>
      <c r="B9">
        <v>1999</v>
      </c>
      <c r="C9" t="s">
        <v>48</v>
      </c>
      <c r="D9">
        <v>188000</v>
      </c>
      <c r="E9" s="17">
        <v>5500</v>
      </c>
      <c r="F9" t="s">
        <v>44</v>
      </c>
      <c r="G9" s="16"/>
    </row>
    <row r="10" spans="1:7" x14ac:dyDescent="0.75">
      <c r="A10" t="s">
        <v>62</v>
      </c>
      <c r="B10">
        <v>2004</v>
      </c>
      <c r="C10" t="s">
        <v>43</v>
      </c>
      <c r="D10">
        <v>122000</v>
      </c>
      <c r="E10" s="17">
        <v>7000</v>
      </c>
      <c r="F10" t="s">
        <v>44</v>
      </c>
      <c r="G10" s="16"/>
    </row>
    <row r="11" spans="1:7" x14ac:dyDescent="0.75">
      <c r="A11" t="s">
        <v>62</v>
      </c>
      <c r="B11">
        <v>2001</v>
      </c>
      <c r="C11" t="s">
        <v>65</v>
      </c>
      <c r="D11">
        <v>178000</v>
      </c>
      <c r="E11" s="17">
        <v>5200</v>
      </c>
      <c r="F11" t="s">
        <v>44</v>
      </c>
      <c r="G11" s="16"/>
    </row>
    <row r="12" spans="1:7" x14ac:dyDescent="0.75">
      <c r="A12" t="s">
        <v>66</v>
      </c>
      <c r="B12">
        <v>2006</v>
      </c>
      <c r="C12" t="s">
        <v>43</v>
      </c>
      <c r="D12">
        <v>98000</v>
      </c>
      <c r="E12" s="17">
        <v>9300</v>
      </c>
      <c r="F12" t="s">
        <v>49</v>
      </c>
      <c r="G12" s="16"/>
    </row>
    <row r="13" spans="1:7" x14ac:dyDescent="0.75">
      <c r="A13" t="s">
        <v>50</v>
      </c>
      <c r="B13">
        <v>2009</v>
      </c>
      <c r="C13" t="s">
        <v>70</v>
      </c>
      <c r="D13">
        <v>102000</v>
      </c>
      <c r="E13" s="17">
        <v>9800</v>
      </c>
      <c r="F13" t="s">
        <v>49</v>
      </c>
      <c r="G13" s="16"/>
    </row>
    <row r="14" spans="1:7" x14ac:dyDescent="0.75">
      <c r="A14" t="s">
        <v>71</v>
      </c>
      <c r="B14">
        <v>2010</v>
      </c>
      <c r="C14" t="s">
        <v>53</v>
      </c>
      <c r="D14">
        <v>77000</v>
      </c>
      <c r="E14" s="17">
        <v>8500</v>
      </c>
      <c r="F14" t="s">
        <v>49</v>
      </c>
      <c r="G14" s="16"/>
    </row>
    <row r="15" spans="1:7" x14ac:dyDescent="0.75">
      <c r="A15" t="s">
        <v>73</v>
      </c>
      <c r="B15">
        <v>2003</v>
      </c>
      <c r="C15" t="s">
        <v>70</v>
      </c>
      <c r="D15">
        <v>185000</v>
      </c>
      <c r="E15" s="17">
        <v>8900</v>
      </c>
      <c r="F15" t="s">
        <v>49</v>
      </c>
      <c r="G15" s="16"/>
    </row>
    <row r="16" spans="1:7" x14ac:dyDescent="0.75">
      <c r="A16" t="s">
        <v>76</v>
      </c>
      <c r="B16">
        <v>2005</v>
      </c>
      <c r="C16" t="s">
        <v>60</v>
      </c>
      <c r="D16">
        <v>122000</v>
      </c>
      <c r="E16" s="17">
        <v>8200</v>
      </c>
      <c r="F16" t="s">
        <v>49</v>
      </c>
      <c r="G16" s="16"/>
    </row>
    <row r="17" spans="1:7" x14ac:dyDescent="0.75">
      <c r="A17" t="s">
        <v>62</v>
      </c>
      <c r="B17">
        <v>2000</v>
      </c>
      <c r="C17" t="s">
        <v>79</v>
      </c>
      <c r="D17">
        <v>162000</v>
      </c>
      <c r="E17" s="17">
        <v>4100</v>
      </c>
      <c r="F17" t="s">
        <v>44</v>
      </c>
      <c r="G17" s="16"/>
    </row>
    <row r="18" spans="1:7" x14ac:dyDescent="0.75">
      <c r="A18" t="s">
        <v>40</v>
      </c>
      <c r="B18">
        <v>2008</v>
      </c>
      <c r="C18" t="s">
        <v>70</v>
      </c>
      <c r="D18">
        <v>92000</v>
      </c>
      <c r="E18" s="17">
        <v>15000</v>
      </c>
      <c r="F18" t="s">
        <v>44</v>
      </c>
      <c r="G18" s="16"/>
    </row>
    <row r="19" spans="1:7" x14ac:dyDescent="0.75">
      <c r="A19" t="s">
        <v>50</v>
      </c>
      <c r="B19">
        <v>2012</v>
      </c>
      <c r="C19" t="s">
        <v>53</v>
      </c>
      <c r="D19">
        <v>59000</v>
      </c>
      <c r="E19" s="17">
        <v>7900</v>
      </c>
      <c r="F19" t="s">
        <v>44</v>
      </c>
      <c r="G19" s="16"/>
    </row>
    <row r="20" spans="1:7" x14ac:dyDescent="0.75">
      <c r="A20" t="s">
        <v>71</v>
      </c>
      <c r="B20">
        <v>19985</v>
      </c>
      <c r="C20" t="s">
        <v>57</v>
      </c>
      <c r="D20">
        <v>210000</v>
      </c>
      <c r="E20" s="17">
        <v>3100</v>
      </c>
      <c r="F20" t="s">
        <v>44</v>
      </c>
      <c r="G20" s="16"/>
    </row>
    <row r="21" spans="1:7" x14ac:dyDescent="0.75">
      <c r="A21" t="s">
        <v>83</v>
      </c>
      <c r="B21">
        <v>2009</v>
      </c>
      <c r="C21" t="s">
        <v>60</v>
      </c>
      <c r="D21">
        <v>82000</v>
      </c>
      <c r="E21" s="17">
        <v>7500</v>
      </c>
      <c r="F21" t="s">
        <v>49</v>
      </c>
      <c r="G21" s="16"/>
    </row>
    <row r="22" spans="1:7" x14ac:dyDescent="0.75">
      <c r="A22" t="s">
        <v>45</v>
      </c>
      <c r="B22">
        <v>2010</v>
      </c>
      <c r="C22" t="s">
        <v>48</v>
      </c>
      <c r="D22">
        <v>76000</v>
      </c>
      <c r="E22" s="17">
        <v>10100</v>
      </c>
      <c r="F22" t="s">
        <v>49</v>
      </c>
      <c r="G22" s="16"/>
    </row>
    <row r="23" spans="1:7" x14ac:dyDescent="0.75">
      <c r="A23" t="s">
        <v>66</v>
      </c>
      <c r="B23">
        <v>2008</v>
      </c>
      <c r="C23" t="s">
        <v>60</v>
      </c>
      <c r="D23">
        <v>78000</v>
      </c>
      <c r="E23" s="17">
        <v>14800</v>
      </c>
      <c r="F23" t="s">
        <v>49</v>
      </c>
      <c r="G23" s="16"/>
    </row>
    <row r="24" spans="1:7" x14ac:dyDescent="0.75">
      <c r="A24" t="s">
        <v>50</v>
      </c>
      <c r="B24">
        <v>1995</v>
      </c>
      <c r="C24" t="s">
        <v>48</v>
      </c>
      <c r="D24">
        <v>135000</v>
      </c>
      <c r="E24" s="17">
        <v>4700</v>
      </c>
      <c r="F24" t="s">
        <v>49</v>
      </c>
      <c r="G24" s="16"/>
    </row>
    <row r="25" spans="1:7" x14ac:dyDescent="0.75">
      <c r="A25" t="s">
        <v>50</v>
      </c>
      <c r="B25">
        <v>2000</v>
      </c>
      <c r="C25" t="s">
        <v>60</v>
      </c>
      <c r="D25">
        <v>171000</v>
      </c>
      <c r="E25" s="17">
        <v>7500</v>
      </c>
      <c r="F25" t="s">
        <v>49</v>
      </c>
      <c r="G25" s="16"/>
    </row>
    <row r="26" spans="1:7" x14ac:dyDescent="0.75">
      <c r="A26" t="s">
        <v>62</v>
      </c>
      <c r="B26">
        <v>2005</v>
      </c>
      <c r="C26" t="s">
        <v>60</v>
      </c>
      <c r="D26">
        <v>115000</v>
      </c>
      <c r="E26" s="17">
        <v>8000</v>
      </c>
      <c r="F26" t="s">
        <v>49</v>
      </c>
      <c r="G26" s="16"/>
    </row>
    <row r="27" spans="1:7" x14ac:dyDescent="0.75">
      <c r="A27" t="s">
        <v>76</v>
      </c>
      <c r="B27">
        <v>2006</v>
      </c>
      <c r="C27" t="s">
        <v>43</v>
      </c>
      <c r="D27">
        <v>112000</v>
      </c>
      <c r="E27" s="17">
        <v>10200</v>
      </c>
      <c r="F27" t="s">
        <v>44</v>
      </c>
      <c r="G27" s="16"/>
    </row>
    <row r="28" spans="1:7" x14ac:dyDescent="0.75">
      <c r="A28" t="s">
        <v>62</v>
      </c>
      <c r="B28">
        <v>2007</v>
      </c>
      <c r="C28" t="s">
        <v>79</v>
      </c>
      <c r="D28">
        <v>112000</v>
      </c>
      <c r="E28" s="17">
        <v>6100</v>
      </c>
      <c r="F28" t="s">
        <v>44</v>
      </c>
      <c r="G28" s="16"/>
    </row>
    <row r="29" spans="1:7" x14ac:dyDescent="0.75">
      <c r="A29" t="s">
        <v>40</v>
      </c>
      <c r="B29">
        <v>2009</v>
      </c>
      <c r="C29" t="s">
        <v>53</v>
      </c>
      <c r="D29">
        <v>63000</v>
      </c>
      <c r="E29" s="17">
        <v>19000</v>
      </c>
      <c r="F29" t="s">
        <v>44</v>
      </c>
      <c r="G29" s="16"/>
    </row>
    <row r="30" spans="1:7" x14ac:dyDescent="0.75">
      <c r="A30" t="s">
        <v>45</v>
      </c>
      <c r="B30">
        <v>2000</v>
      </c>
      <c r="C30" t="s">
        <v>53</v>
      </c>
      <c r="D30">
        <v>145000</v>
      </c>
      <c r="E30" s="17">
        <v>3200</v>
      </c>
      <c r="F30" t="s">
        <v>44</v>
      </c>
      <c r="G30" s="16"/>
    </row>
    <row r="31" spans="1:7" x14ac:dyDescent="0.75">
      <c r="A31" t="s">
        <v>50</v>
      </c>
      <c r="B31">
        <v>1995</v>
      </c>
      <c r="C31" t="s">
        <v>43</v>
      </c>
      <c r="D31">
        <v>188000</v>
      </c>
      <c r="E31" s="17">
        <v>3700</v>
      </c>
      <c r="F31" t="s">
        <v>44</v>
      </c>
      <c r="G31" s="16"/>
    </row>
    <row r="32" spans="1:7" x14ac:dyDescent="0.75">
      <c r="A32" t="s">
        <v>54</v>
      </c>
      <c r="B32">
        <v>2005</v>
      </c>
      <c r="C32" t="s">
        <v>57</v>
      </c>
      <c r="D32">
        <v>137000</v>
      </c>
      <c r="E32" s="17">
        <v>3800</v>
      </c>
      <c r="F32" t="s">
        <v>44</v>
      </c>
      <c r="G32" s="16"/>
    </row>
    <row r="33" spans="1:7" x14ac:dyDescent="0.75">
      <c r="A33" t="s">
        <v>62</v>
      </c>
      <c r="B33">
        <v>2004</v>
      </c>
      <c r="C33" t="s">
        <v>43</v>
      </c>
      <c r="D33">
        <v>158000</v>
      </c>
      <c r="E33" s="17">
        <v>7200</v>
      </c>
      <c r="F33" t="s">
        <v>44</v>
      </c>
      <c r="G33" s="16"/>
    </row>
  </sheetData>
  <mergeCells count="1">
    <mergeCell ref="A1:F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98EBE-A6BB-4BAA-B001-E04C14DF9480}">
  <dimension ref="A1:L35"/>
  <sheetViews>
    <sheetView zoomScaleNormal="100" workbookViewId="0">
      <selection activeCell="A28" sqref="A28:E33"/>
    </sheetView>
  </sheetViews>
  <sheetFormatPr defaultRowHeight="14.75" x14ac:dyDescent="0.75"/>
  <cols>
    <col min="1" max="1" width="14.08984375" customWidth="1"/>
    <col min="2" max="2" width="19.31640625" customWidth="1"/>
    <col min="3" max="3" width="15" bestFit="1" customWidth="1"/>
    <col min="4" max="5" width="14.54296875" customWidth="1"/>
    <col min="6" max="6" width="7.453125" customWidth="1"/>
    <col min="7" max="7" width="7.31640625" customWidth="1"/>
    <col min="8" max="8" width="11.6796875" customWidth="1"/>
    <col min="9" max="9" width="19.31640625" customWidth="1"/>
    <col min="11" max="11" width="20.54296875" customWidth="1"/>
    <col min="12" max="12" width="16.08984375" customWidth="1"/>
  </cols>
  <sheetData>
    <row r="1" spans="1:12" ht="22.75" x14ac:dyDescent="0.95">
      <c r="B1" s="19" t="s">
        <v>93</v>
      </c>
    </row>
    <row r="3" spans="1:12" ht="15.5" thickBot="1" x14ac:dyDescent="0.9">
      <c r="A3" s="13" t="s">
        <v>94</v>
      </c>
      <c r="B3" s="14" t="s">
        <v>95</v>
      </c>
      <c r="C3" s="13" t="s">
        <v>0</v>
      </c>
      <c r="D3" s="14" t="s">
        <v>1</v>
      </c>
      <c r="E3" s="13" t="s">
        <v>2</v>
      </c>
      <c r="F3" s="14" t="s">
        <v>3</v>
      </c>
      <c r="G3" s="13" t="s">
        <v>4</v>
      </c>
      <c r="K3" s="41" t="s">
        <v>96</v>
      </c>
      <c r="L3" s="41"/>
    </row>
    <row r="4" spans="1:12" x14ac:dyDescent="0.75">
      <c r="A4" s="20"/>
      <c r="B4" s="20" t="s">
        <v>97</v>
      </c>
      <c r="C4" s="21">
        <v>200</v>
      </c>
      <c r="D4" s="21">
        <v>600</v>
      </c>
      <c r="E4" s="21">
        <v>567</v>
      </c>
      <c r="F4" s="21">
        <v>300</v>
      </c>
      <c r="G4" s="21">
        <v>300</v>
      </c>
      <c r="K4" t="s">
        <v>95</v>
      </c>
      <c r="L4" t="s">
        <v>98</v>
      </c>
    </row>
    <row r="5" spans="1:12" x14ac:dyDescent="0.75">
      <c r="A5" s="20"/>
      <c r="B5" s="20" t="s">
        <v>99</v>
      </c>
      <c r="C5" s="21">
        <v>800</v>
      </c>
      <c r="D5" s="21">
        <v>400</v>
      </c>
      <c r="E5" s="21">
        <v>865</v>
      </c>
      <c r="F5" s="21">
        <v>200</v>
      </c>
      <c r="G5" s="21">
        <v>400</v>
      </c>
      <c r="L5">
        <v>1967</v>
      </c>
    </row>
    <row r="6" spans="1:12" x14ac:dyDescent="0.75">
      <c r="A6" s="20"/>
      <c r="B6" s="20" t="s">
        <v>100</v>
      </c>
      <c r="C6" s="21">
        <v>400</v>
      </c>
      <c r="D6" s="21">
        <v>200</v>
      </c>
      <c r="E6" s="21">
        <v>450</v>
      </c>
      <c r="F6" s="21">
        <v>700</v>
      </c>
      <c r="G6" s="21">
        <v>550</v>
      </c>
      <c r="L6">
        <v>2665</v>
      </c>
    </row>
    <row r="7" spans="1:12" x14ac:dyDescent="0.75">
      <c r="A7" s="20"/>
      <c r="B7" s="20" t="s">
        <v>101</v>
      </c>
      <c r="C7" s="21">
        <v>700</v>
      </c>
      <c r="D7" s="21">
        <v>300</v>
      </c>
      <c r="E7" s="21">
        <v>910</v>
      </c>
      <c r="F7" s="21">
        <v>1250</v>
      </c>
      <c r="G7" s="21">
        <v>510</v>
      </c>
      <c r="L7">
        <v>2300</v>
      </c>
    </row>
    <row r="8" spans="1:12" x14ac:dyDescent="0.75">
      <c r="A8" s="20"/>
      <c r="B8" s="22" t="s">
        <v>98</v>
      </c>
      <c r="C8" s="21">
        <f>SUM(C4:C7)</f>
        <v>2100</v>
      </c>
      <c r="D8" s="21">
        <f t="shared" ref="D8:G8" si="0">SUM(D4:D7)</f>
        <v>1500</v>
      </c>
      <c r="E8" s="21">
        <f t="shared" si="0"/>
        <v>2792</v>
      </c>
      <c r="F8" s="21">
        <f t="shared" si="0"/>
        <v>2450</v>
      </c>
      <c r="G8" s="21">
        <f t="shared" si="0"/>
        <v>1760</v>
      </c>
      <c r="L8">
        <v>3670</v>
      </c>
    </row>
    <row r="9" spans="1:12" x14ac:dyDescent="0.75">
      <c r="A9" s="13" t="s">
        <v>102</v>
      </c>
      <c r="B9" s="14"/>
      <c r="C9" s="13"/>
      <c r="D9" s="14"/>
      <c r="E9" s="13"/>
      <c r="F9" s="14"/>
      <c r="G9" s="13"/>
      <c r="K9" s="36"/>
      <c r="L9" s="36"/>
    </row>
    <row r="10" spans="1:12" x14ac:dyDescent="0.75">
      <c r="A10" s="20"/>
      <c r="B10" s="20" t="s">
        <v>103</v>
      </c>
      <c r="C10" s="21">
        <v>450</v>
      </c>
      <c r="D10" s="21">
        <v>550</v>
      </c>
      <c r="E10" s="21">
        <v>350</v>
      </c>
      <c r="F10" s="21">
        <v>230</v>
      </c>
      <c r="G10" s="21">
        <v>230</v>
      </c>
      <c r="J10" s="35"/>
      <c r="K10" s="38" t="s">
        <v>128</v>
      </c>
      <c r="L10" s="37"/>
    </row>
    <row r="11" spans="1:12" x14ac:dyDescent="0.75">
      <c r="A11" s="20"/>
      <c r="B11" s="20" t="s">
        <v>104</v>
      </c>
      <c r="C11" s="21">
        <v>600</v>
      </c>
      <c r="D11" s="21">
        <v>600</v>
      </c>
      <c r="E11" s="21">
        <v>455</v>
      </c>
      <c r="F11" s="21">
        <v>500</v>
      </c>
      <c r="G11" s="21">
        <v>870</v>
      </c>
    </row>
    <row r="12" spans="1:12" x14ac:dyDescent="0.75">
      <c r="A12" s="20"/>
      <c r="B12" s="20" t="s">
        <v>105</v>
      </c>
      <c r="C12" s="21">
        <v>480</v>
      </c>
      <c r="D12" s="21">
        <v>700</v>
      </c>
      <c r="E12" s="21">
        <v>250</v>
      </c>
      <c r="F12" s="21">
        <v>750</v>
      </c>
      <c r="G12" s="21">
        <v>550</v>
      </c>
    </row>
    <row r="13" spans="1:12" x14ac:dyDescent="0.75">
      <c r="A13" s="20"/>
      <c r="B13" s="20" t="s">
        <v>106</v>
      </c>
      <c r="C13" s="21">
        <v>755</v>
      </c>
      <c r="D13" s="21">
        <v>400</v>
      </c>
      <c r="E13" s="21">
        <v>650</v>
      </c>
      <c r="F13" s="21">
        <v>885</v>
      </c>
      <c r="G13" s="21">
        <v>340</v>
      </c>
    </row>
    <row r="14" spans="1:12" x14ac:dyDescent="0.75">
      <c r="A14" s="20"/>
      <c r="B14" s="22" t="s">
        <v>107</v>
      </c>
      <c r="C14" s="21">
        <f>SUM(C10:C13)</f>
        <v>2285</v>
      </c>
      <c r="D14" s="21">
        <f t="shared" ref="D14:G14" si="1">SUM(D10:D13)</f>
        <v>2250</v>
      </c>
      <c r="E14" s="21">
        <f t="shared" si="1"/>
        <v>1705</v>
      </c>
      <c r="F14" s="21">
        <f t="shared" si="1"/>
        <v>2365</v>
      </c>
      <c r="G14" s="21">
        <f t="shared" si="1"/>
        <v>1990</v>
      </c>
    </row>
    <row r="15" spans="1:12" x14ac:dyDescent="0.75">
      <c r="A15" s="13" t="s">
        <v>108</v>
      </c>
      <c r="B15" s="14"/>
      <c r="C15" s="13"/>
      <c r="D15" s="14"/>
      <c r="E15" s="13"/>
      <c r="F15" s="14"/>
      <c r="G15" s="13"/>
    </row>
    <row r="16" spans="1:12" x14ac:dyDescent="0.75">
      <c r="A16" s="20"/>
      <c r="B16" s="20" t="s">
        <v>103</v>
      </c>
      <c r="C16" s="21">
        <v>230</v>
      </c>
      <c r="D16" s="21">
        <v>230</v>
      </c>
      <c r="E16" s="21">
        <v>567</v>
      </c>
      <c r="F16" s="21">
        <v>300</v>
      </c>
      <c r="G16" s="21">
        <v>300</v>
      </c>
    </row>
    <row r="17" spans="1:9" x14ac:dyDescent="0.75">
      <c r="A17" s="20"/>
      <c r="B17" s="20" t="s">
        <v>104</v>
      </c>
      <c r="C17" s="21">
        <v>500</v>
      </c>
      <c r="D17" s="21">
        <v>870</v>
      </c>
      <c r="E17" s="21">
        <v>865</v>
      </c>
      <c r="F17" s="21">
        <v>200</v>
      </c>
      <c r="G17" s="21">
        <v>200</v>
      </c>
    </row>
    <row r="18" spans="1:9" x14ac:dyDescent="0.75">
      <c r="A18" s="20"/>
      <c r="B18" s="20" t="s">
        <v>105</v>
      </c>
      <c r="C18" s="21">
        <v>750</v>
      </c>
      <c r="D18" s="21">
        <v>550</v>
      </c>
      <c r="E18" s="21">
        <v>450</v>
      </c>
      <c r="F18" s="21">
        <v>700</v>
      </c>
      <c r="G18" s="21">
        <v>700</v>
      </c>
    </row>
    <row r="19" spans="1:9" x14ac:dyDescent="0.75">
      <c r="A19" s="20"/>
      <c r="B19" s="20" t="s">
        <v>106</v>
      </c>
      <c r="C19" s="21">
        <v>885</v>
      </c>
      <c r="D19" s="21">
        <v>340</v>
      </c>
      <c r="E19" s="21">
        <v>910</v>
      </c>
      <c r="F19" s="21">
        <v>1250</v>
      </c>
      <c r="G19" s="21">
        <v>1250</v>
      </c>
    </row>
    <row r="20" spans="1:9" x14ac:dyDescent="0.75">
      <c r="A20" s="20"/>
      <c r="B20" s="22" t="s">
        <v>109</v>
      </c>
      <c r="C20" s="21">
        <f>SUM(C16:C19)</f>
        <v>2365</v>
      </c>
      <c r="D20" s="21">
        <f t="shared" ref="D20:G20" si="2">SUM(D16:D19)</f>
        <v>1990</v>
      </c>
      <c r="E20" s="21">
        <f t="shared" si="2"/>
        <v>2792</v>
      </c>
      <c r="F20" s="21">
        <f t="shared" si="2"/>
        <v>2450</v>
      </c>
      <c r="G20" s="21">
        <f t="shared" si="2"/>
        <v>2450</v>
      </c>
    </row>
    <row r="24" spans="1:9" ht="20.5" thickBot="1" x14ac:dyDescent="1.1000000000000001">
      <c r="A24" s="42" t="s">
        <v>110</v>
      </c>
      <c r="B24" s="42"/>
      <c r="C24" s="42"/>
      <c r="D24" s="42"/>
      <c r="E24" s="42"/>
    </row>
    <row r="25" spans="1:9" ht="15.5" thickTop="1" x14ac:dyDescent="0.75"/>
    <row r="26" spans="1:9" ht="15.5" thickBot="1" x14ac:dyDescent="0.9">
      <c r="A26" s="23" t="s">
        <v>111</v>
      </c>
      <c r="B26" s="24"/>
      <c r="C26" s="24"/>
      <c r="D26" s="24"/>
      <c r="E26" s="25"/>
    </row>
    <row r="27" spans="1:9" ht="15.5" thickTop="1" x14ac:dyDescent="0.75"/>
    <row r="28" spans="1:9" ht="15.5" thickBot="1" x14ac:dyDescent="0.9">
      <c r="A28" s="26" t="s">
        <v>112</v>
      </c>
      <c r="B28" s="27" t="s">
        <v>113</v>
      </c>
      <c r="C28" s="27" t="s">
        <v>114</v>
      </c>
      <c r="D28" s="27" t="s">
        <v>115</v>
      </c>
      <c r="E28" s="28" t="s">
        <v>116</v>
      </c>
      <c r="H28" s="29" t="s">
        <v>117</v>
      </c>
      <c r="I28" s="29" t="s">
        <v>118</v>
      </c>
    </row>
    <row r="29" spans="1:9" x14ac:dyDescent="0.75">
      <c r="A29" s="30" t="s">
        <v>119</v>
      </c>
      <c r="B29" s="31">
        <v>1409690000</v>
      </c>
      <c r="C29" s="31">
        <v>480240630</v>
      </c>
      <c r="D29" s="31">
        <v>7756782000</v>
      </c>
      <c r="E29" s="32">
        <v>677202636</v>
      </c>
      <c r="H29" t="s">
        <v>120</v>
      </c>
      <c r="I29" s="33">
        <v>5343020854</v>
      </c>
    </row>
    <row r="30" spans="1:9" x14ac:dyDescent="0.75">
      <c r="A30" s="30" t="s">
        <v>121</v>
      </c>
      <c r="B30" s="31">
        <v>6598080000</v>
      </c>
      <c r="C30" s="31">
        <v>1484275000</v>
      </c>
      <c r="D30" s="31">
        <v>9985638300</v>
      </c>
      <c r="E30" s="32">
        <v>156857024</v>
      </c>
      <c r="H30" t="s">
        <v>122</v>
      </c>
      <c r="I30" s="33">
        <v>6.2350148631414992</v>
      </c>
    </row>
    <row r="31" spans="1:9" x14ac:dyDescent="0.75">
      <c r="A31" s="30" t="s">
        <v>123</v>
      </c>
      <c r="B31" s="31">
        <v>1231174000</v>
      </c>
      <c r="C31" s="31">
        <v>2064370000</v>
      </c>
      <c r="D31" s="31">
        <v>7438890000</v>
      </c>
      <c r="E31" s="32">
        <v>110944756</v>
      </c>
      <c r="H31" t="s">
        <v>124</v>
      </c>
      <c r="I31" s="33">
        <v>-0.94439208990292078</v>
      </c>
    </row>
    <row r="32" spans="1:9" x14ac:dyDescent="0.75">
      <c r="A32" s="30" t="s">
        <v>125</v>
      </c>
      <c r="B32" s="31">
        <v>9090524400</v>
      </c>
      <c r="C32" s="31">
        <v>881595000</v>
      </c>
      <c r="D32" s="31">
        <v>9502850000</v>
      </c>
      <c r="E32" s="32">
        <v>133360250</v>
      </c>
    </row>
    <row r="33" spans="1:5" x14ac:dyDescent="0.75">
      <c r="A33" s="34" t="s">
        <v>126</v>
      </c>
      <c r="B33" s="31">
        <v>11501188000</v>
      </c>
      <c r="C33" s="31">
        <v>432540225</v>
      </c>
      <c r="D33" s="31">
        <v>3972675000</v>
      </c>
      <c r="E33" s="32">
        <v>1071261156</v>
      </c>
    </row>
    <row r="35" spans="1:5" x14ac:dyDescent="0.75">
      <c r="A35" s="23" t="s">
        <v>127</v>
      </c>
      <c r="B35" s="23"/>
      <c r="C35" s="23"/>
      <c r="D35" s="23"/>
      <c r="E35" s="23"/>
    </row>
  </sheetData>
  <mergeCells count="2">
    <mergeCell ref="K3:L3"/>
    <mergeCell ref="A24:E24"/>
  </mergeCells>
  <pageMargins left="0.7" right="0.7" top="0.75" bottom="0.75" header="0.3" footer="0.3"/>
  <pageSetup paperSize="9" orientation="portrait"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Enrollment Summary</vt:lpstr>
      <vt:lpstr>Last Semester</vt:lpstr>
      <vt:lpstr>Card Services</vt:lpstr>
      <vt:lpstr>Last Semester1</vt:lpstr>
      <vt:lpstr>Next Semester</vt:lpstr>
      <vt:lpstr>Figure</vt:lpstr>
      <vt:lpstr>Total1</vt:lpstr>
      <vt:lpstr>Total2</vt:lpstr>
      <vt:lpstr>Total3</vt:lpstr>
      <vt:lpstr>Figure!Year_2017</vt:lpstr>
    </vt:vector>
  </TitlesOfParts>
  <Company>HOCICT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 TRAN THAI HOC</dc:creator>
  <cp:lastModifiedBy>Võ Nữ Hoàng Hoài Thương</cp:lastModifiedBy>
  <dcterms:created xsi:type="dcterms:W3CDTF">2015-03-31T03:19:22Z</dcterms:created>
  <dcterms:modified xsi:type="dcterms:W3CDTF">2025-03-12T07:07:09Z</dcterms:modified>
</cp:coreProperties>
</file>