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ambooschool-my.sharepoint.com/personal/thuong_vo_bambooschool_edu_vn/Documents/2024 - 2025/2. CHUYÊN MÔN/MOS 2019/MOS Excel 2019/Project 4 MOS Excel 2019/"/>
    </mc:Choice>
  </mc:AlternateContent>
  <xr:revisionPtr revIDLastSave="40" documentId="13_ncr:1_{04664962-0948-43B3-A73C-9E0C8293659B}" xr6:coauthVersionLast="47" xr6:coauthVersionMax="47" xr10:uidLastSave="{405E51E1-E74F-47D2-B39D-22F50FDA9B18}"/>
  <bookViews>
    <workbookView xWindow="-90" yWindow="-90" windowWidth="19380" windowHeight="10260" xr2:uid="{00000000-000D-0000-FFFF-FFFF00000000}"/>
  </bookViews>
  <sheets>
    <sheet name="Tasks" sheetId="40" r:id="rId1"/>
    <sheet name="Projects" sheetId="41" r:id="rId2"/>
    <sheet name="Score Distribution" sheetId="45" r:id="rId3"/>
    <sheet name="Grade Criteria" sheetId="43" r:id="rId4"/>
    <sheet name="Exams" sheetId="44" r:id="rId5"/>
  </sheets>
  <externalReferences>
    <externalReference r:id="rId6"/>
    <externalReference r:id="rId7"/>
  </externalReferences>
  <definedNames>
    <definedName name="Convertible" localSheetId="1">Projects!$A$17:$J$18</definedName>
    <definedName name="Convertible" localSheetId="0">Tasks!$A$17:$J$18</definedName>
    <definedName name="Convertible">#REF!</definedName>
    <definedName name="Discount2008">[1]!Table1[[#All],[Discount 2008]]</definedName>
    <definedName name="Discount2009">[1]!Table1[[#All],[Discount 2009]]</definedName>
    <definedName name="SUPPLIER_NAME" localSheetId="4">[2]!Table3[[#All],[NameLast]]</definedName>
    <definedName name="SUPPLIER_NAME" localSheetId="3">[2]!Table3[[#All],[NameLast]]</definedName>
    <definedName name="SUPPLIER_NAME" localSheetId="1">[2]!Table3[[#All],[NameLast]]</definedName>
    <definedName name="SUPPLIER_NAME" localSheetId="0">[2]!Table3[[#All],[NameLast]]</definedName>
    <definedName name="SUPPLIER_NAME">#REF!</definedName>
    <definedName name="SupplierOrder">[1]!SupplierRank[#Data]</definedName>
    <definedName name="Total1">Table4[[#Totals],[Qtr1]]</definedName>
    <definedName name="Total2">Table4[[#Totals],[Qtr2]]</definedName>
    <definedName name="Total3">Table46[[#Totals],[Qtr1]]</definedName>
    <definedName name="Year_201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3" l="1"/>
  <c r="E16" i="43"/>
  <c r="D16" i="43"/>
  <c r="C16" i="43"/>
  <c r="B16" i="43"/>
  <c r="E6" i="43"/>
  <c r="D6" i="43"/>
  <c r="B6" i="43"/>
  <c r="I5" i="41"/>
  <c r="I5" i="40"/>
</calcChain>
</file>

<file path=xl/sharedStrings.xml><?xml version="1.0" encoding="utf-8"?>
<sst xmlns="http://schemas.openxmlformats.org/spreadsheetml/2006/main" count="385" uniqueCount="94">
  <si>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</si>
  <si>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</si>
  <si>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</si>
  <si>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</si>
  <si>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</si>
  <si>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</si>
  <si>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</si>
  <si>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</si>
  <si>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</si>
  <si>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</si>
  <si>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</si>
  <si>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Total</t>
  </si>
  <si>
    <t>Exam</t>
  </si>
  <si>
    <t>IC3</t>
  </si>
  <si>
    <t>IELTS</t>
  </si>
  <si>
    <t>MOS</t>
  </si>
  <si>
    <t>TOEIC</t>
  </si>
  <si>
    <t>Make</t>
  </si>
  <si>
    <t>Model</t>
  </si>
  <si>
    <t>Body</t>
  </si>
  <si>
    <t>Year</t>
  </si>
  <si>
    <t>Color</t>
  </si>
  <si>
    <t>Mileage</t>
  </si>
  <si>
    <t>Price</t>
  </si>
  <si>
    <t>Quantity Instock</t>
  </si>
  <si>
    <t>Inspected</t>
  </si>
  <si>
    <t>Mitsubishi</t>
  </si>
  <si>
    <t>3000 GT</t>
  </si>
  <si>
    <t>Sport</t>
  </si>
  <si>
    <t>White</t>
  </si>
  <si>
    <t>Yes</t>
  </si>
  <si>
    <t>Honda</t>
  </si>
  <si>
    <t>Civic</t>
  </si>
  <si>
    <t>4-door</t>
  </si>
  <si>
    <t>Red</t>
  </si>
  <si>
    <t>No</t>
  </si>
  <si>
    <t>Ford</t>
  </si>
  <si>
    <t>Ranger</t>
  </si>
  <si>
    <t>Truck</t>
  </si>
  <si>
    <t>Blue</t>
  </si>
  <si>
    <t>Dodge</t>
  </si>
  <si>
    <t>Intrepid</t>
  </si>
  <si>
    <t>Coupe</t>
  </si>
  <si>
    <t>Silver</t>
  </si>
  <si>
    <t>Caddilac</t>
  </si>
  <si>
    <t>Seville</t>
  </si>
  <si>
    <t>Black</t>
  </si>
  <si>
    <t>Mustang</t>
  </si>
  <si>
    <t>Chevrolet</t>
  </si>
  <si>
    <t>Camaro</t>
  </si>
  <si>
    <t>Silverado</t>
  </si>
  <si>
    <t>Bl</t>
  </si>
  <si>
    <t>Toyota</t>
  </si>
  <si>
    <t>Tacoma</t>
  </si>
  <si>
    <t>Tauus</t>
  </si>
  <si>
    <t>Sedan</t>
  </si>
  <si>
    <t>Gold</t>
  </si>
  <si>
    <t>Mazda</t>
  </si>
  <si>
    <t>Miata</t>
  </si>
  <si>
    <t>Mercedes</t>
  </si>
  <si>
    <t>500SL</t>
  </si>
  <si>
    <t>Convertible</t>
  </si>
  <si>
    <t>Jeep</t>
  </si>
  <si>
    <t>Wrangler</t>
  </si>
  <si>
    <t>Impala</t>
  </si>
  <si>
    <t>Maroon</t>
  </si>
  <si>
    <t>Focus</t>
  </si>
  <si>
    <t>RX-7</t>
  </si>
  <si>
    <t>Harley Davidson</t>
  </si>
  <si>
    <t>Sportster</t>
  </si>
  <si>
    <t>Motocycle</t>
  </si>
  <si>
    <t>The list of the used car for sales</t>
  </si>
  <si>
    <t>Annual Report</t>
  </si>
  <si>
    <t>Month</t>
  </si>
  <si>
    <t>Customer</t>
  </si>
  <si>
    <t>Firstname</t>
  </si>
  <si>
    <t>LastName</t>
  </si>
  <si>
    <t>Leah</t>
  </si>
  <si>
    <t>Akkers</t>
  </si>
  <si>
    <t>Gareth</t>
  </si>
  <si>
    <t>Tang</t>
  </si>
  <si>
    <t>Holly</t>
  </si>
  <si>
    <t>Dickson</t>
  </si>
  <si>
    <t>TOEFL</t>
  </si>
  <si>
    <t>Informatics Exam</t>
  </si>
  <si>
    <t>Foreign Language</t>
  </si>
  <si>
    <t>Foreign Exam</t>
  </si>
  <si>
    <t>ICDL</t>
  </si>
  <si>
    <t>Qtr1</t>
  </si>
  <si>
    <t>Qtr2</t>
  </si>
  <si>
    <t>Qtr3</t>
  </si>
  <si>
    <t>Qtr4</t>
  </si>
  <si>
    <t>Total: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</si>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</sst>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800]dddd\,\ mmmm\ dd\,\ yyyy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2" applyNumberFormat="0" applyFill="0" applyAlignment="0" applyProtection="0"/>
    <xf numFmtId="0" fontId="3" fillId="0" borderId="3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0" fontId="0" fillId="0" borderId="5" xfId="0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0" fillId="0" borderId="7" xfId="0" applyBorder="1"/>
    <xf numFmtId="0" fontId="2" fillId="0" borderId="7" xfId="0" applyFont="1" applyBorder="1"/>
    <xf numFmtId="165" fontId="0" fillId="0" borderId="7" xfId="0" applyNumberFormat="1" applyBorder="1"/>
    <xf numFmtId="0" fontId="1" fillId="0" borderId="2" xfId="2" applyAlignment="1">
      <alignment horizontal="left"/>
    </xf>
    <xf numFmtId="164" fontId="4" fillId="0" borderId="4" xfId="0" applyNumberFormat="1" applyFont="1" applyBorder="1" applyAlignment="1">
      <alignment horizontal="left" readingOrder="1"/>
    </xf>
    <xf numFmtId="14" fontId="0" fillId="0" borderId="0" xfId="0" applyNumberFormat="1" applyAlignment="1">
      <alignment horizontal="left"/>
    </xf>
    <xf numFmtId="0" fontId="0" fillId="0" borderId="0" xfId="0"/>
    <xf numFmtId="0" fontId="3" fillId="0" borderId="0" xfId="3" applyBorder="1"/>
    <xf numFmtId="0" fontId="0" fillId="0" borderId="0" xfId="0" applyAlignment="1">
      <alignment horizontal="center"/>
    </xf>
    <xf numFmtId="0" fontId="6" fillId="0" borderId="0" xfId="0" applyFont="1"/>
  </cellXfs>
  <cellStyles count="4">
    <cellStyle name="Heading 1" xfId="2" builtinId="16"/>
    <cellStyle name="Heading 1 2" xfId="1" xr:uid="{00000000-0005-0000-0000-000003000000}"/>
    <cellStyle name="Heading 2" xfId="3" builtinId="17"/>
    <cellStyle name="Normal" xfId="0" builtinId="0"/>
  </cellStyles>
  <dxfs count="2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FFE59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Informatics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'Grade Criteria'!$B$2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Criteria'!$B$3:$B$5</c:f>
              <c:numCache>
                <c:formatCode>_("$"* #,##0.00_);_("$"* \(#,##0.00\);_("$"* "-"??_);_(@_)</c:formatCode>
                <c:ptCount val="3"/>
                <c:pt idx="0">
                  <c:v>704000</c:v>
                </c:pt>
                <c:pt idx="1">
                  <c:v>992000</c:v>
                </c:pt>
                <c:pt idx="2">
                  <c:v>259000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F-402C-AE66-BEF991B79938}"/>
            </c:ext>
          </c:extLst>
        </c:ser>
        <c:ser>
          <c:idx val="1"/>
          <c:order val="1"/>
          <c:tx>
            <c:strRef>
              <c:f>'Grade Criteria'!$C$2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Criteria'!$C$3:$C$5</c:f>
              <c:numCache>
                <c:formatCode>_("$"* #,##0.00_);_("$"* \(#,##0.00\);_("$"* "-"??_);_(@_)</c:formatCode>
                <c:ptCount val="3"/>
                <c:pt idx="0">
                  <c:v>366000</c:v>
                </c:pt>
                <c:pt idx="1">
                  <c:v>299000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F-402C-AE66-BEF991B79938}"/>
            </c:ext>
          </c:extLst>
        </c:ser>
        <c:ser>
          <c:idx val="2"/>
          <c:order val="2"/>
          <c:tx>
            <c:strRef>
              <c:f>'Grade Criteria'!$D$2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Criteria'!$D$3:$D$5</c:f>
              <c:numCache>
                <c:formatCode>_("$"* #,##0.00_);_("$"* \(#,##0.00\);_("$"* "-"??_);_(@_)</c:formatCode>
                <c:ptCount val="3"/>
                <c:pt idx="0">
                  <c:v>1027000</c:v>
                </c:pt>
                <c:pt idx="1">
                  <c:v>427000</c:v>
                </c:pt>
                <c:pt idx="2">
                  <c:v>796000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F-402C-AE66-BEF991B79938}"/>
            </c:ext>
          </c:extLst>
        </c:ser>
        <c:ser>
          <c:idx val="3"/>
          <c:order val="3"/>
          <c:tx>
            <c:strRef>
              <c:f>'Grade Criteria'!$E$2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Criteria'!$E$3:$E$5</c:f>
              <c:numCache>
                <c:formatCode>_("$"* #,##0.00_);_("$"* \(#,##0.00\);_("$"* "-"??_);_(@_)</c:formatCode>
                <c:ptCount val="3"/>
                <c:pt idx="0">
                  <c:v>752000</c:v>
                </c:pt>
                <c:pt idx="1">
                  <c:v>334000</c:v>
                </c:pt>
                <c:pt idx="2">
                  <c:v>1046000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F-402C-AE66-BEF991B79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319680"/>
        <c:axId val="61103024"/>
        <c:axId val="0"/>
      </c:bar3DChart>
      <c:catAx>
        <c:axId val="16953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024"/>
        <c:crosses val="autoZero"/>
        <c:auto val="1"/>
        <c:lblAlgn val="ctr"/>
        <c:lblOffset val="100"/>
        <c:noMultiLvlLbl val="0"/>
      </c:catAx>
      <c:valAx>
        <c:axId val="611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4A952F-A473-4078-BBE3-1359802E2942}">
  <sheetPr/>
  <sheetViews>
    <sheetView zoomScale="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76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325AA-0523-8821-C18B-6DFF7BC614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429782</xdr:colOff>
      <xdr:row>5</xdr:row>
      <xdr:rowOff>25262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3EB482-0B8C-4B3B-BE59-F9151B340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"/>
          <a:ext cx="1191782" cy="756782"/>
        </a:xfrm>
        <a:prstGeom prst="rect">
          <a:avLst/>
        </a:prstGeom>
      </xdr:spPr>
    </xdr:pic>
    <xdr:clientData/>
  </xdr:twoCellAnchor>
  <xdr:twoCellAnchor editAs="oneCell">
    <xdr:from>
      <xdr:col>1</xdr:col>
      <xdr:colOff>556260</xdr:colOff>
      <xdr:row>0</xdr:row>
      <xdr:rowOff>144781</xdr:rowOff>
    </xdr:from>
    <xdr:to>
      <xdr:col>3</xdr:col>
      <xdr:colOff>266700</xdr:colOff>
      <xdr:row>5</xdr:row>
      <xdr:rowOff>71858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C1B390-F7F4-4566-83FB-F423C6D11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46" t="4141" r="3407" b="7139"/>
        <a:stretch/>
      </xdr:blipFill>
      <xdr:spPr>
        <a:xfrm>
          <a:off x="1318260" y="144781"/>
          <a:ext cx="1744980" cy="841477"/>
        </a:xfrm>
        <a:prstGeom prst="roundRect">
          <a:avLst/>
        </a:prstGeom>
      </xdr:spPr>
    </xdr:pic>
    <xdr:clientData/>
  </xdr:twoCellAnchor>
  <xdr:twoCellAnchor editAs="oneCell">
    <xdr:from>
      <xdr:col>3</xdr:col>
      <xdr:colOff>251461</xdr:colOff>
      <xdr:row>0</xdr:row>
      <xdr:rowOff>38100</xdr:rowOff>
    </xdr:from>
    <xdr:to>
      <xdr:col>5</xdr:col>
      <xdr:colOff>751205</xdr:colOff>
      <xdr:row>5</xdr:row>
      <xdr:rowOff>55212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ABE3A5-E735-4F4C-ADDD-B87A8A43C5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21" b="22988"/>
        <a:stretch/>
      </xdr:blipFill>
      <xdr:spPr>
        <a:xfrm>
          <a:off x="3048001" y="38100"/>
          <a:ext cx="1958339" cy="931512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</xdr:row>
      <xdr:rowOff>30480</xdr:rowOff>
    </xdr:from>
    <xdr:to>
      <xdr:col>6</xdr:col>
      <xdr:colOff>419100</xdr:colOff>
      <xdr:row>4</xdr:row>
      <xdr:rowOff>159207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17BA41-339F-4936-8599-A14501552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213360"/>
          <a:ext cx="1798320" cy="677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HOCICT/TULIEU/IIG/MOS/MOS_HOCICT/MOS%202010/PFE%202010%20by%20Me/Excel%20Core%20-%20Up/HOCICT_V100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%20-%20HOCICT\TULIEU\IIG\MOS\MOS_HOCICT\MOS%202016\MOS_BOOK_CONTENT\Projects\Excel%20-%20Source.xlsx" TargetMode="External"/><Relationship Id="rId1" Type="http://schemas.openxmlformats.org/officeDocument/2006/relationships/externalLinkPath" Target="/OneDrive%20-%20HOCICT/TULIEU/IIG/MOS/MOS_HOCICT/MOS%202016/MOS_BOOK_CONTENT/Projects/Excel%20-%20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Suppliers"/>
      <sheetName val="Discounts"/>
      <sheetName val="Tracker"/>
      <sheetName val="Regions"/>
      <sheetName val="HOCICT_V10001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 Applications"/>
      <sheetName val="Computing Fundamentals"/>
      <sheetName val="Living Online"/>
      <sheetName val="$5,000 Cars"/>
      <sheetName val="$10,000 Cars"/>
      <sheetName val="Car Inventory"/>
      <sheetName val="Weekly Summary"/>
      <sheetName val="Summary"/>
      <sheetName val="Monthly Summary"/>
      <sheetName val="Survey Results"/>
      <sheetName val="Sales by Exam"/>
      <sheetName val="Q1 Sales"/>
      <sheetName val="Q2 Sales"/>
      <sheetName val="Q3 Sales"/>
      <sheetName val="Q4 Sales"/>
      <sheetName val="Exams"/>
      <sheetName val="Exam Bookings"/>
      <sheetName val="Report"/>
      <sheetName val="Bank Deposits"/>
      <sheetName val="Installments"/>
      <sheetName val="Customers"/>
      <sheetName val="Suppliers"/>
      <sheetName val="Top Toys Category"/>
      <sheetName val="Demographics"/>
      <sheetName val="Lecturers"/>
      <sheetName val="Card Services"/>
      <sheetName val="Figure"/>
      <sheetName val="2017"/>
      <sheetName val="2018"/>
      <sheetName val="2019"/>
      <sheetName val="2020"/>
      <sheetName val="Excel -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5A714-DC3A-45F0-94F6-3757B4B09DEE}" name="Table6" displayName="Table6" ref="A4:J30" totalsRowShown="0">
  <autoFilter ref="A4:J30" xr:uid="{5024BB86-FE58-4999-9656-F12F6B4F9E67}"/>
  <tableColumns count="10">
    <tableColumn id="1" xr3:uid="{B8C4720C-2191-45C2-A3A4-840C0DDFD9BE}" name="Make"/>
    <tableColumn id="2" xr3:uid="{679D1C26-3F3A-4D7B-8088-F38E8717EBF3}" name="Model"/>
    <tableColumn id="3" xr3:uid="{BF5096EC-4BB5-4961-9A2A-CD9D1C964F14}" name="Body"/>
    <tableColumn id="4" xr3:uid="{CB7D6CE6-D37F-4DC0-A605-E281B61D6C98}" name="Year"/>
    <tableColumn id="5" xr3:uid="{4B618B34-9E07-46DD-AF84-F3AD221A656E}" name="Color"/>
    <tableColumn id="6" xr3:uid="{503C6D53-36BF-4F9B-8CD4-3ED97CF03CDD}" name="Mileage"/>
    <tableColumn id="7" xr3:uid="{DE0240E4-40B2-4FD5-B815-40D6774F64F9}" name="Price" dataDxfId="21"/>
    <tableColumn id="8" xr3:uid="{CFEC95A0-3575-463D-A03B-45373A8E103E}" name="Quantity Instock" dataDxfId="20"/>
    <tableColumn id="9" xr3:uid="{66B97998-3C5E-41BD-89BE-E191A530F93A}" name="Total" dataDxfId="19"/>
    <tableColumn id="10" xr3:uid="{C378F867-B310-4F05-95A5-842B160DFEE1}" name="Inspected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B21D3-5FD6-4A31-86FD-D5725151A87B}" name="Table63" displayName="Table63" ref="A4:J30" totalsRowShown="0">
  <autoFilter ref="A4:J30" xr:uid="{5024BB86-FE58-4999-9656-F12F6B4F9E67}"/>
  <tableColumns count="10">
    <tableColumn id="1" xr3:uid="{78AC67A6-1A99-4166-81B2-0BE22584EA9A}" name="Make"/>
    <tableColumn id="2" xr3:uid="{DC934BEE-7424-4F7B-8415-25AE9E334629}" name="Model"/>
    <tableColumn id="3" xr3:uid="{7E465E27-A147-439E-83FD-0BF3D16AB25F}" name="Body"/>
    <tableColumn id="4" xr3:uid="{FEA5CBDE-8B78-4144-8474-D0FCE8DB6296}" name="Year"/>
    <tableColumn id="5" xr3:uid="{459B575D-B9D8-4A30-A392-63283611851D}" name="Color"/>
    <tableColumn id="6" xr3:uid="{3B820B40-0B9E-4CD4-AC5E-A04BAC3D3F79}" name="Mileage"/>
    <tableColumn id="7" xr3:uid="{7194FC40-3150-4707-8003-1D46CF36874E}" name="Price" dataDxfId="18"/>
    <tableColumn id="8" xr3:uid="{FF601541-467C-4B07-B270-131C5E62DC04}" name="Quantity Instock" dataDxfId="17"/>
    <tableColumn id="9" xr3:uid="{77ACD3B9-8D13-498D-9AB5-1C441BEDBF6D}" name="Total" dataDxfId="16"/>
    <tableColumn id="10" xr3:uid="{5F1B85BA-B6C2-4D9E-B7E2-B7527406A125}" name="Inspec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095ECA-5E51-4726-9FB7-BA547AF604E8}" name="Table4" displayName="Table4" ref="A2:E6" totalsRowCount="1">
  <autoFilter ref="A2:E5" xr:uid="{16FF73ED-0A20-4346-85EE-7E0225E2D328}"/>
  <tableColumns count="5">
    <tableColumn id="2" xr3:uid="{2A07757F-9783-45EC-9261-B8DAD861DE0B}" name="Exam" totalsRowLabel="Total"/>
    <tableColumn id="3" xr3:uid="{5C87360D-107E-444E-A7A4-0EB29B1563F9}" name="Qtr1" totalsRowFunction="sum" dataDxfId="7" totalsRowDxfId="6"/>
    <tableColumn id="4" xr3:uid="{23D5EAA8-1302-489C-ADE1-73126E44AFD7}" name="Qtr2" totalsRowFunction="sum" dataDxfId="5" totalsRowDxfId="4"/>
    <tableColumn id="5" xr3:uid="{A373ED2E-9BA3-41A7-A95C-E46A6129D78B}" name="Qtr3" totalsRowFunction="sum" dataDxfId="3" totalsRowDxfId="2"/>
    <tableColumn id="6" xr3:uid="{F2298AEE-D088-4AC6-8D24-A188E305A2C4}" name="Qtr4" totalsRowFunction="sum" dataDxfId="1" totalsRow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B494E5-98C0-4534-B799-1F0B7088D322}" name="Table46" displayName="Table46" ref="A12:E16" totalsRowCount="1">
  <autoFilter ref="A12:E15" xr:uid="{58B494E5-98C0-4534-B799-1F0B7088D322}"/>
  <tableColumns count="5">
    <tableColumn id="2" xr3:uid="{C3362B6C-7930-4D7D-AAE0-2E8BB54BDC77}" name="Foreign Exam" totalsRowLabel="Total"/>
    <tableColumn id="3" xr3:uid="{DE19900D-C9B0-4601-BE42-26CF917521A6}" name="Qtr1" totalsRowFunction="sum" dataDxfId="15" totalsRowDxfId="14"/>
    <tableColumn id="4" xr3:uid="{A9D09F55-D2F7-46F4-AF12-6F1F4F14E50B}" name="Qtr2" totalsRowFunction="sum" dataDxfId="13" totalsRowDxfId="12"/>
    <tableColumn id="5" xr3:uid="{2EC81A52-0148-43D1-8C85-78912CBADCF6}" name="Qtr3" totalsRowFunction="sum" dataDxfId="11" totalsRowDxfId="10"/>
    <tableColumn id="6" xr3:uid="{6124ADC7-2C35-4B36-A257-135E7F43AA1C}" name="Qtr4" totalsRowFunction="sum" dataDxfId="9" totalsRow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3913-89A1-43F3-BA27-63F81C1B8747}">
  <dimension ref="A1:J30"/>
  <sheetViews>
    <sheetView tabSelected="1" zoomScale="115" zoomScaleNormal="115" workbookViewId="0">
      <selection activeCell="G8" sqref="G8"/>
    </sheetView>
  </sheetViews>
  <sheetFormatPr defaultRowHeight="14.75" x14ac:dyDescent="0.75"/>
  <cols>
    <col min="1" max="1" width="9.453125" customWidth="1"/>
    <col min="2" max="2" width="9.54296875" customWidth="1"/>
    <col min="3" max="3" width="10.31640625" customWidth="1"/>
    <col min="4" max="4" width="6.31640625" customWidth="1"/>
    <col min="5" max="5" width="6.86328125" customWidth="1"/>
    <col min="6" max="6" width="12.31640625" customWidth="1"/>
    <col min="7" max="7" width="12" customWidth="1"/>
    <col min="8" max="8" width="16.2265625" customWidth="1"/>
    <col min="9" max="9" width="14.54296875" customWidth="1"/>
    <col min="10" max="10" width="10.76953125" customWidth="1"/>
  </cols>
  <sheetData>
    <row r="1" spans="1:10" ht="20.5" thickBot="1" x14ac:dyDescent="1.1000000000000001">
      <c r="A1" s="10" t="s">
        <v>71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.5" thickTop="1" x14ac:dyDescent="0.75">
      <c r="A2" s="11">
        <v>45008</v>
      </c>
      <c r="B2" s="11"/>
      <c r="C2" s="11"/>
      <c r="D2" s="11"/>
      <c r="E2" s="11"/>
      <c r="F2" s="11"/>
      <c r="G2" s="11"/>
      <c r="H2" s="11"/>
      <c r="I2" s="11"/>
      <c r="J2" s="11"/>
    </row>
    <row r="4" spans="1:10" x14ac:dyDescent="0.7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11</v>
      </c>
      <c r="J4" t="s">
        <v>25</v>
      </c>
    </row>
    <row r="5" spans="1:10" x14ac:dyDescent="0.75">
      <c r="A5" t="s">
        <v>26</v>
      </c>
      <c r="B5" t="s">
        <v>27</v>
      </c>
      <c r="C5" t="s">
        <v>28</v>
      </c>
      <c r="D5">
        <v>1995</v>
      </c>
      <c r="E5" t="s">
        <v>29</v>
      </c>
      <c r="F5">
        <v>19800</v>
      </c>
      <c r="G5" s="2">
        <v>4000</v>
      </c>
      <c r="H5">
        <v>9</v>
      </c>
      <c r="I5" s="2">
        <f>G5*H5</f>
        <v>36000</v>
      </c>
      <c r="J5" t="s">
        <v>30</v>
      </c>
    </row>
    <row r="6" spans="1:10" x14ac:dyDescent="0.75">
      <c r="A6" t="s">
        <v>31</v>
      </c>
      <c r="B6" t="s">
        <v>32</v>
      </c>
      <c r="C6" t="s">
        <v>33</v>
      </c>
      <c r="D6">
        <v>2000</v>
      </c>
      <c r="E6" t="s">
        <v>34</v>
      </c>
      <c r="F6">
        <v>150000</v>
      </c>
      <c r="G6" s="2">
        <v>3000</v>
      </c>
      <c r="H6">
        <v>4</v>
      </c>
      <c r="I6" s="2"/>
      <c r="J6" t="s">
        <v>35</v>
      </c>
    </row>
    <row r="7" spans="1:10" x14ac:dyDescent="0.75">
      <c r="A7" t="s">
        <v>36</v>
      </c>
      <c r="B7" t="s">
        <v>37</v>
      </c>
      <c r="C7" t="s">
        <v>38</v>
      </c>
      <c r="D7">
        <v>1986</v>
      </c>
      <c r="E7" t="s">
        <v>39</v>
      </c>
      <c r="F7">
        <v>208000</v>
      </c>
      <c r="G7" s="2">
        <v>3200</v>
      </c>
      <c r="H7">
        <v>3</v>
      </c>
      <c r="I7" s="2"/>
      <c r="J7" t="s">
        <v>30</v>
      </c>
    </row>
    <row r="8" spans="1:10" x14ac:dyDescent="0.75">
      <c r="A8" t="s">
        <v>40</v>
      </c>
      <c r="B8" t="s">
        <v>41</v>
      </c>
      <c r="C8" t="s">
        <v>42</v>
      </c>
      <c r="D8">
        <v>2002</v>
      </c>
      <c r="E8" t="s">
        <v>43</v>
      </c>
      <c r="F8">
        <v>148000</v>
      </c>
      <c r="G8" s="2">
        <v>3000</v>
      </c>
      <c r="H8">
        <v>6</v>
      </c>
      <c r="I8" s="2"/>
      <c r="J8" t="s">
        <v>30</v>
      </c>
    </row>
    <row r="9" spans="1:10" x14ac:dyDescent="0.75">
      <c r="A9" t="s">
        <v>44</v>
      </c>
      <c r="B9" t="s">
        <v>45</v>
      </c>
      <c r="C9" t="s">
        <v>33</v>
      </c>
      <c r="D9">
        <v>2002</v>
      </c>
      <c r="E9" t="s">
        <v>29</v>
      </c>
      <c r="F9">
        <v>141000</v>
      </c>
      <c r="G9" s="2">
        <v>4100</v>
      </c>
      <c r="H9">
        <v>9</v>
      </c>
      <c r="I9" s="2"/>
      <c r="J9" t="s">
        <v>30</v>
      </c>
    </row>
    <row r="10" spans="1:10" x14ac:dyDescent="0.75">
      <c r="A10" t="s">
        <v>36</v>
      </c>
      <c r="B10" t="s">
        <v>37</v>
      </c>
      <c r="C10" t="s">
        <v>38</v>
      </c>
      <c r="D10">
        <v>1995</v>
      </c>
      <c r="E10" t="s">
        <v>46</v>
      </c>
      <c r="F10">
        <v>135000</v>
      </c>
      <c r="G10" s="2">
        <v>4700</v>
      </c>
      <c r="H10">
        <v>4</v>
      </c>
      <c r="I10" s="2"/>
      <c r="J10" t="s">
        <v>30</v>
      </c>
    </row>
    <row r="11" spans="1:10" x14ac:dyDescent="0.75">
      <c r="A11" t="s">
        <v>36</v>
      </c>
      <c r="B11" t="s">
        <v>47</v>
      </c>
      <c r="C11" t="s">
        <v>28</v>
      </c>
      <c r="D11">
        <v>1999</v>
      </c>
      <c r="E11" t="s">
        <v>34</v>
      </c>
      <c r="F11">
        <v>188000</v>
      </c>
      <c r="G11" s="2">
        <v>5500</v>
      </c>
      <c r="H11">
        <v>2</v>
      </c>
      <c r="I11" s="2"/>
      <c r="J11" t="s">
        <v>30</v>
      </c>
    </row>
    <row r="12" spans="1:10" x14ac:dyDescent="0.75">
      <c r="A12" t="s">
        <v>48</v>
      </c>
      <c r="B12" t="s">
        <v>49</v>
      </c>
      <c r="C12" t="s">
        <v>28</v>
      </c>
      <c r="D12">
        <v>2004</v>
      </c>
      <c r="E12" t="s">
        <v>29</v>
      </c>
      <c r="F12">
        <v>122000</v>
      </c>
      <c r="G12" s="2">
        <v>7000</v>
      </c>
      <c r="H12">
        <v>10</v>
      </c>
      <c r="I12" s="2"/>
      <c r="J12" t="s">
        <v>30</v>
      </c>
    </row>
    <row r="13" spans="1:10" x14ac:dyDescent="0.75">
      <c r="A13" t="s">
        <v>48</v>
      </c>
      <c r="B13" t="s">
        <v>50</v>
      </c>
      <c r="C13" t="s">
        <v>38</v>
      </c>
      <c r="D13">
        <v>2001</v>
      </c>
      <c r="E13" t="s">
        <v>51</v>
      </c>
      <c r="F13">
        <v>178000</v>
      </c>
      <c r="G13" s="2">
        <v>5200</v>
      </c>
      <c r="H13">
        <v>5</v>
      </c>
      <c r="I13" s="2"/>
      <c r="J13" t="s">
        <v>30</v>
      </c>
    </row>
    <row r="14" spans="1:10" x14ac:dyDescent="0.75">
      <c r="A14" t="s">
        <v>52</v>
      </c>
      <c r="B14" t="s">
        <v>53</v>
      </c>
      <c r="C14" t="s">
        <v>38</v>
      </c>
      <c r="D14">
        <v>2006</v>
      </c>
      <c r="E14" t="s">
        <v>29</v>
      </c>
      <c r="F14">
        <v>98000</v>
      </c>
      <c r="G14" s="2">
        <v>9300</v>
      </c>
      <c r="H14">
        <v>7</v>
      </c>
      <c r="I14" s="2"/>
      <c r="J14" t="s">
        <v>35</v>
      </c>
    </row>
    <row r="15" spans="1:10" x14ac:dyDescent="0.75">
      <c r="A15" t="s">
        <v>36</v>
      </c>
      <c r="B15" t="s">
        <v>54</v>
      </c>
      <c r="C15" t="s">
        <v>55</v>
      </c>
      <c r="D15">
        <v>2009</v>
      </c>
      <c r="E15" t="s">
        <v>56</v>
      </c>
      <c r="F15">
        <v>102000</v>
      </c>
      <c r="G15" s="2">
        <v>9800</v>
      </c>
      <c r="H15">
        <v>8</v>
      </c>
      <c r="I15" s="2"/>
      <c r="J15" t="s">
        <v>35</v>
      </c>
    </row>
    <row r="16" spans="1:10" x14ac:dyDescent="0.75">
      <c r="A16" t="s">
        <v>57</v>
      </c>
      <c r="B16" t="s">
        <v>58</v>
      </c>
      <c r="C16" t="s">
        <v>28</v>
      </c>
      <c r="D16">
        <v>2010</v>
      </c>
      <c r="E16" t="s">
        <v>39</v>
      </c>
      <c r="F16">
        <v>77000</v>
      </c>
      <c r="G16" s="2">
        <v>8500</v>
      </c>
      <c r="H16">
        <v>8</v>
      </c>
      <c r="I16" s="2"/>
      <c r="J16" t="s">
        <v>35</v>
      </c>
    </row>
    <row r="17" spans="1:10" x14ac:dyDescent="0.75">
      <c r="A17" t="s">
        <v>59</v>
      </c>
      <c r="B17" t="s">
        <v>60</v>
      </c>
      <c r="C17" t="s">
        <v>61</v>
      </c>
      <c r="D17">
        <v>2003</v>
      </c>
      <c r="E17" t="s">
        <v>56</v>
      </c>
      <c r="F17">
        <v>185000</v>
      </c>
      <c r="G17" s="2">
        <v>8900</v>
      </c>
      <c r="H17">
        <v>8</v>
      </c>
      <c r="I17" s="2"/>
      <c r="J17" t="s">
        <v>35</v>
      </c>
    </row>
    <row r="18" spans="1:10" x14ac:dyDescent="0.75">
      <c r="A18" t="s">
        <v>62</v>
      </c>
      <c r="B18" t="s">
        <v>63</v>
      </c>
      <c r="C18" t="s">
        <v>61</v>
      </c>
      <c r="D18">
        <v>2005</v>
      </c>
      <c r="E18" t="s">
        <v>46</v>
      </c>
      <c r="F18">
        <v>122000</v>
      </c>
      <c r="G18" s="2">
        <v>8200</v>
      </c>
      <c r="H18">
        <v>1</v>
      </c>
      <c r="I18" s="2"/>
      <c r="J18" t="s">
        <v>35</v>
      </c>
    </row>
    <row r="19" spans="1:10" x14ac:dyDescent="0.75">
      <c r="A19" t="s">
        <v>48</v>
      </c>
      <c r="B19" t="s">
        <v>64</v>
      </c>
      <c r="C19" t="s">
        <v>55</v>
      </c>
      <c r="D19">
        <v>2000</v>
      </c>
      <c r="E19" t="s">
        <v>65</v>
      </c>
      <c r="F19">
        <v>162000</v>
      </c>
      <c r="G19" s="2">
        <v>4100</v>
      </c>
      <c r="H19">
        <v>9</v>
      </c>
      <c r="I19" s="2"/>
      <c r="J19" t="s">
        <v>30</v>
      </c>
    </row>
    <row r="20" spans="1:10" x14ac:dyDescent="0.75">
      <c r="A20" t="s">
        <v>36</v>
      </c>
      <c r="B20" t="s">
        <v>66</v>
      </c>
      <c r="C20" t="s">
        <v>42</v>
      </c>
      <c r="D20">
        <v>2012</v>
      </c>
      <c r="E20" t="s">
        <v>39</v>
      </c>
      <c r="F20">
        <v>59000</v>
      </c>
      <c r="G20" s="2">
        <v>7900</v>
      </c>
      <c r="H20">
        <v>4</v>
      </c>
      <c r="I20" s="2"/>
      <c r="J20" t="s">
        <v>30</v>
      </c>
    </row>
    <row r="21" spans="1:10" x14ac:dyDescent="0.75">
      <c r="A21" t="s">
        <v>57</v>
      </c>
      <c r="B21" t="s">
        <v>67</v>
      </c>
      <c r="C21" t="s">
        <v>28</v>
      </c>
      <c r="D21">
        <v>19985</v>
      </c>
      <c r="E21" t="s">
        <v>43</v>
      </c>
      <c r="F21">
        <v>210000</v>
      </c>
      <c r="G21" s="2">
        <v>3100</v>
      </c>
      <c r="H21">
        <v>10</v>
      </c>
      <c r="I21" s="2"/>
      <c r="J21" t="s">
        <v>30</v>
      </c>
    </row>
    <row r="22" spans="1:10" x14ac:dyDescent="0.75">
      <c r="A22" t="s">
        <v>68</v>
      </c>
      <c r="B22" t="s">
        <v>69</v>
      </c>
      <c r="C22" t="s">
        <v>70</v>
      </c>
      <c r="D22">
        <v>2009</v>
      </c>
      <c r="E22" t="s">
        <v>46</v>
      </c>
      <c r="F22">
        <v>82000</v>
      </c>
      <c r="G22" s="2">
        <v>7500</v>
      </c>
      <c r="H22">
        <v>1</v>
      </c>
      <c r="I22" s="2"/>
      <c r="J22" t="s">
        <v>35</v>
      </c>
    </row>
    <row r="23" spans="1:10" x14ac:dyDescent="0.75">
      <c r="A23" t="s">
        <v>36</v>
      </c>
      <c r="B23" t="s">
        <v>37</v>
      </c>
      <c r="C23" t="s">
        <v>38</v>
      </c>
      <c r="D23">
        <v>1995</v>
      </c>
      <c r="E23" t="s">
        <v>34</v>
      </c>
      <c r="F23">
        <v>135000</v>
      </c>
      <c r="G23" s="2">
        <v>4700</v>
      </c>
      <c r="H23">
        <v>10</v>
      </c>
      <c r="I23" s="2"/>
      <c r="J23" t="s">
        <v>35</v>
      </c>
    </row>
    <row r="24" spans="1:10" x14ac:dyDescent="0.75">
      <c r="A24" t="s">
        <v>36</v>
      </c>
      <c r="B24" t="s">
        <v>47</v>
      </c>
      <c r="C24" t="s">
        <v>28</v>
      </c>
      <c r="D24">
        <v>2000</v>
      </c>
      <c r="E24" t="s">
        <v>46</v>
      </c>
      <c r="F24">
        <v>171000</v>
      </c>
      <c r="G24" s="2">
        <v>7500</v>
      </c>
      <c r="H24">
        <v>6</v>
      </c>
      <c r="I24" s="2"/>
      <c r="J24" t="s">
        <v>35</v>
      </c>
    </row>
    <row r="25" spans="1:10" x14ac:dyDescent="0.75">
      <c r="A25" t="s">
        <v>48</v>
      </c>
      <c r="B25" t="s">
        <v>49</v>
      </c>
      <c r="C25" t="s">
        <v>28</v>
      </c>
      <c r="D25">
        <v>2005</v>
      </c>
      <c r="E25" t="s">
        <v>46</v>
      </c>
      <c r="F25">
        <v>115000</v>
      </c>
      <c r="G25" s="2">
        <v>8000</v>
      </c>
      <c r="H25">
        <v>5</v>
      </c>
      <c r="I25" s="2"/>
      <c r="J25" t="s">
        <v>35</v>
      </c>
    </row>
    <row r="26" spans="1:10" x14ac:dyDescent="0.75">
      <c r="A26" t="s">
        <v>48</v>
      </c>
      <c r="B26" t="s">
        <v>64</v>
      </c>
      <c r="C26" t="s">
        <v>55</v>
      </c>
      <c r="D26">
        <v>2007</v>
      </c>
      <c r="E26" t="s">
        <v>65</v>
      </c>
      <c r="F26">
        <v>112000</v>
      </c>
      <c r="G26" s="2">
        <v>6100</v>
      </c>
      <c r="H26">
        <v>9</v>
      </c>
      <c r="I26" s="2"/>
      <c r="J26" t="s">
        <v>30</v>
      </c>
    </row>
    <row r="27" spans="1:10" x14ac:dyDescent="0.75">
      <c r="A27" t="s">
        <v>31</v>
      </c>
      <c r="B27" t="s">
        <v>32</v>
      </c>
      <c r="C27" t="s">
        <v>33</v>
      </c>
      <c r="D27">
        <v>2000</v>
      </c>
      <c r="E27" t="s">
        <v>39</v>
      </c>
      <c r="F27">
        <v>145000</v>
      </c>
      <c r="G27" s="2">
        <v>3200</v>
      </c>
      <c r="H27">
        <v>6</v>
      </c>
      <c r="I27" s="2"/>
      <c r="J27" t="s">
        <v>30</v>
      </c>
    </row>
    <row r="28" spans="1:10" x14ac:dyDescent="0.75">
      <c r="A28" t="s">
        <v>36</v>
      </c>
      <c r="B28" t="s">
        <v>37</v>
      </c>
      <c r="C28" t="s">
        <v>38</v>
      </c>
      <c r="D28">
        <v>1995</v>
      </c>
      <c r="E28" t="s">
        <v>29</v>
      </c>
      <c r="F28">
        <v>188000</v>
      </c>
      <c r="G28" s="2">
        <v>3700</v>
      </c>
      <c r="H28">
        <v>9</v>
      </c>
      <c r="I28" s="2"/>
      <c r="J28" t="s">
        <v>30</v>
      </c>
    </row>
    <row r="29" spans="1:10" x14ac:dyDescent="0.75">
      <c r="A29" t="s">
        <v>40</v>
      </c>
      <c r="B29" t="s">
        <v>41</v>
      </c>
      <c r="C29" t="s">
        <v>42</v>
      </c>
      <c r="D29">
        <v>2005</v>
      </c>
      <c r="E29" t="s">
        <v>43</v>
      </c>
      <c r="F29">
        <v>137000</v>
      </c>
      <c r="G29" s="2">
        <v>3800</v>
      </c>
      <c r="H29">
        <v>5</v>
      </c>
      <c r="I29" s="2"/>
      <c r="J29" t="s">
        <v>30</v>
      </c>
    </row>
    <row r="30" spans="1:10" x14ac:dyDescent="0.75">
      <c r="A30" t="s">
        <v>48</v>
      </c>
      <c r="B30" t="s">
        <v>50</v>
      </c>
      <c r="C30" t="s">
        <v>38</v>
      </c>
      <c r="D30">
        <v>2004</v>
      </c>
      <c r="E30" t="s">
        <v>29</v>
      </c>
      <c r="F30">
        <v>158000</v>
      </c>
      <c r="G30" s="2">
        <v>7200</v>
      </c>
      <c r="H30">
        <v>9</v>
      </c>
      <c r="I30" s="2"/>
      <c r="J30" t="s">
        <v>30</v>
      </c>
    </row>
  </sheetData>
  <mergeCells count="2">
    <mergeCell ref="A1:J1"/>
    <mergeCell ref="A2:J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D1D7-BCFD-4BD8-9691-2B44F671D733}">
  <dimension ref="A1:J30"/>
  <sheetViews>
    <sheetView zoomScale="115" zoomScaleNormal="115" workbookViewId="0">
      <selection sqref="A1:J2"/>
    </sheetView>
  </sheetViews>
  <sheetFormatPr defaultRowHeight="14.75" x14ac:dyDescent="0.75"/>
  <cols>
    <col min="1" max="1" width="10.453125" customWidth="1"/>
    <col min="2" max="2" width="9.54296875" customWidth="1"/>
    <col min="3" max="3" width="10.31640625" customWidth="1"/>
    <col min="4" max="4" width="6.31640625" customWidth="1"/>
    <col min="5" max="5" width="6.86328125" customWidth="1"/>
    <col min="6" max="6" width="12.31640625" customWidth="1"/>
    <col min="7" max="7" width="12" customWidth="1"/>
    <col min="8" max="8" width="16.2265625" customWidth="1"/>
    <col min="9" max="9" width="14.54296875" customWidth="1"/>
    <col min="10" max="10" width="10.76953125" customWidth="1"/>
  </cols>
  <sheetData>
    <row r="1" spans="1:10" x14ac:dyDescent="0.75">
      <c r="A1" s="13" t="s">
        <v>71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75">
      <c r="A2" s="12">
        <v>45008</v>
      </c>
      <c r="B2" s="12"/>
      <c r="C2" s="12"/>
      <c r="D2" s="12"/>
      <c r="E2" s="12"/>
      <c r="F2" s="12"/>
      <c r="G2" s="12"/>
      <c r="H2" s="12"/>
      <c r="I2" s="12"/>
      <c r="J2" s="12"/>
    </row>
    <row r="4" spans="1:10" x14ac:dyDescent="0.7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11</v>
      </c>
      <c r="J4" t="s">
        <v>25</v>
      </c>
    </row>
    <row r="5" spans="1:10" x14ac:dyDescent="0.75">
      <c r="A5" t="s">
        <v>26</v>
      </c>
      <c r="B5" t="s">
        <v>27</v>
      </c>
      <c r="C5" t="s">
        <v>28</v>
      </c>
      <c r="D5">
        <v>1995</v>
      </c>
      <c r="E5" t="s">
        <v>29</v>
      </c>
      <c r="F5">
        <v>19800</v>
      </c>
      <c r="G5" s="2">
        <v>4000</v>
      </c>
      <c r="H5">
        <v>9</v>
      </c>
      <c r="I5" s="2">
        <f>G5*H5</f>
        <v>36000</v>
      </c>
      <c r="J5" t="s">
        <v>30</v>
      </c>
    </row>
    <row r="6" spans="1:10" x14ac:dyDescent="0.75">
      <c r="A6" t="s">
        <v>31</v>
      </c>
      <c r="B6" t="s">
        <v>32</v>
      </c>
      <c r="C6" t="s">
        <v>33</v>
      </c>
      <c r="D6">
        <v>2000</v>
      </c>
      <c r="E6" t="s">
        <v>34</v>
      </c>
      <c r="F6">
        <v>150000</v>
      </c>
      <c r="G6" s="2">
        <v>3000</v>
      </c>
      <c r="H6">
        <v>4</v>
      </c>
      <c r="I6" s="2"/>
      <c r="J6" t="s">
        <v>35</v>
      </c>
    </row>
    <row r="7" spans="1:10" x14ac:dyDescent="0.75">
      <c r="A7" t="s">
        <v>36</v>
      </c>
      <c r="B7" t="s">
        <v>37</v>
      </c>
      <c r="C7" t="s">
        <v>38</v>
      </c>
      <c r="D7">
        <v>1986</v>
      </c>
      <c r="E7" t="s">
        <v>39</v>
      </c>
      <c r="F7">
        <v>208000</v>
      </c>
      <c r="G7" s="2">
        <v>3200</v>
      </c>
      <c r="H7">
        <v>3</v>
      </c>
      <c r="I7" s="2"/>
      <c r="J7" t="s">
        <v>30</v>
      </c>
    </row>
    <row r="8" spans="1:10" x14ac:dyDescent="0.75">
      <c r="A8" t="s">
        <v>40</v>
      </c>
      <c r="B8" t="s">
        <v>41</v>
      </c>
      <c r="C8" t="s">
        <v>42</v>
      </c>
      <c r="D8">
        <v>2002</v>
      </c>
      <c r="E8" t="s">
        <v>43</v>
      </c>
      <c r="F8">
        <v>148000</v>
      </c>
      <c r="G8" s="2">
        <v>3000</v>
      </c>
      <c r="H8">
        <v>6</v>
      </c>
      <c r="I8" s="2"/>
      <c r="J8" t="s">
        <v>30</v>
      </c>
    </row>
    <row r="9" spans="1:10" x14ac:dyDescent="0.75">
      <c r="A9" t="s">
        <v>44</v>
      </c>
      <c r="B9" t="s">
        <v>45</v>
      </c>
      <c r="C9" t="s">
        <v>33</v>
      </c>
      <c r="D9">
        <v>2002</v>
      </c>
      <c r="E9" t="s">
        <v>29</v>
      </c>
      <c r="F9">
        <v>141000</v>
      </c>
      <c r="G9" s="2">
        <v>4100</v>
      </c>
      <c r="H9">
        <v>9</v>
      </c>
      <c r="I9" s="2"/>
      <c r="J9" t="s">
        <v>30</v>
      </c>
    </row>
    <row r="10" spans="1:10" x14ac:dyDescent="0.75">
      <c r="A10" t="s">
        <v>36</v>
      </c>
      <c r="B10" t="s">
        <v>37</v>
      </c>
      <c r="C10" t="s">
        <v>38</v>
      </c>
      <c r="D10">
        <v>1995</v>
      </c>
      <c r="E10" t="s">
        <v>46</v>
      </c>
      <c r="F10">
        <v>135000</v>
      </c>
      <c r="G10" s="2">
        <v>4700</v>
      </c>
      <c r="H10">
        <v>4</v>
      </c>
      <c r="I10" s="2"/>
      <c r="J10" t="s">
        <v>30</v>
      </c>
    </row>
    <row r="11" spans="1:10" x14ac:dyDescent="0.75">
      <c r="A11" t="s">
        <v>36</v>
      </c>
      <c r="B11" t="s">
        <v>47</v>
      </c>
      <c r="C11" t="s">
        <v>28</v>
      </c>
      <c r="D11">
        <v>1999</v>
      </c>
      <c r="E11" t="s">
        <v>34</v>
      </c>
      <c r="F11">
        <v>188000</v>
      </c>
      <c r="G11" s="2">
        <v>5500</v>
      </c>
      <c r="H11">
        <v>2</v>
      </c>
      <c r="I11" s="2"/>
      <c r="J11" t="s">
        <v>30</v>
      </c>
    </row>
    <row r="12" spans="1:10" x14ac:dyDescent="0.75">
      <c r="A12" t="s">
        <v>48</v>
      </c>
      <c r="B12" t="s">
        <v>49</v>
      </c>
      <c r="C12" t="s">
        <v>28</v>
      </c>
      <c r="D12">
        <v>2004</v>
      </c>
      <c r="E12" t="s">
        <v>29</v>
      </c>
      <c r="F12">
        <v>122000</v>
      </c>
      <c r="G12" s="2">
        <v>7000</v>
      </c>
      <c r="H12">
        <v>10</v>
      </c>
      <c r="I12" s="2"/>
      <c r="J12" t="s">
        <v>30</v>
      </c>
    </row>
    <row r="13" spans="1:10" x14ac:dyDescent="0.75">
      <c r="A13" t="s">
        <v>48</v>
      </c>
      <c r="B13" t="s">
        <v>50</v>
      </c>
      <c r="C13" t="s">
        <v>38</v>
      </c>
      <c r="D13">
        <v>2001</v>
      </c>
      <c r="E13" t="s">
        <v>51</v>
      </c>
      <c r="F13">
        <v>178000</v>
      </c>
      <c r="G13" s="2">
        <v>5200</v>
      </c>
      <c r="H13">
        <v>5</v>
      </c>
      <c r="I13" s="2"/>
      <c r="J13" t="s">
        <v>30</v>
      </c>
    </row>
    <row r="14" spans="1:10" x14ac:dyDescent="0.75">
      <c r="A14" t="s">
        <v>52</v>
      </c>
      <c r="B14" t="s">
        <v>53</v>
      </c>
      <c r="C14" t="s">
        <v>38</v>
      </c>
      <c r="D14">
        <v>2006</v>
      </c>
      <c r="E14" t="s">
        <v>29</v>
      </c>
      <c r="F14">
        <v>98000</v>
      </c>
      <c r="G14" s="2">
        <v>9300</v>
      </c>
      <c r="H14">
        <v>7</v>
      </c>
      <c r="I14" s="2"/>
      <c r="J14" t="s">
        <v>35</v>
      </c>
    </row>
    <row r="15" spans="1:10" x14ac:dyDescent="0.75">
      <c r="A15" t="s">
        <v>36</v>
      </c>
      <c r="B15" t="s">
        <v>54</v>
      </c>
      <c r="C15" t="s">
        <v>55</v>
      </c>
      <c r="D15">
        <v>2009</v>
      </c>
      <c r="E15" t="s">
        <v>56</v>
      </c>
      <c r="F15">
        <v>102000</v>
      </c>
      <c r="G15" s="2">
        <v>9800</v>
      </c>
      <c r="H15">
        <v>8</v>
      </c>
      <c r="I15" s="2"/>
      <c r="J15" t="s">
        <v>35</v>
      </c>
    </row>
    <row r="16" spans="1:10" x14ac:dyDescent="0.75">
      <c r="A16" t="s">
        <v>57</v>
      </c>
      <c r="B16" t="s">
        <v>58</v>
      </c>
      <c r="C16" t="s">
        <v>28</v>
      </c>
      <c r="D16">
        <v>2010</v>
      </c>
      <c r="E16" t="s">
        <v>39</v>
      </c>
      <c r="F16">
        <v>77000</v>
      </c>
      <c r="G16" s="2">
        <v>8500</v>
      </c>
      <c r="H16">
        <v>8</v>
      </c>
      <c r="I16" s="2"/>
      <c r="J16" t="s">
        <v>35</v>
      </c>
    </row>
    <row r="17" spans="1:10" x14ac:dyDescent="0.75">
      <c r="A17" t="s">
        <v>59</v>
      </c>
      <c r="B17" t="s">
        <v>60</v>
      </c>
      <c r="C17" t="s">
        <v>61</v>
      </c>
      <c r="D17">
        <v>2003</v>
      </c>
      <c r="E17" t="s">
        <v>56</v>
      </c>
      <c r="F17">
        <v>185000</v>
      </c>
      <c r="G17" s="2">
        <v>8900</v>
      </c>
      <c r="H17">
        <v>8</v>
      </c>
      <c r="I17" s="2"/>
      <c r="J17" t="s">
        <v>35</v>
      </c>
    </row>
    <row r="18" spans="1:10" x14ac:dyDescent="0.75">
      <c r="A18" t="s">
        <v>62</v>
      </c>
      <c r="B18" t="s">
        <v>63</v>
      </c>
      <c r="C18" t="s">
        <v>61</v>
      </c>
      <c r="D18">
        <v>2005</v>
      </c>
      <c r="E18" t="s">
        <v>46</v>
      </c>
      <c r="F18">
        <v>122000</v>
      </c>
      <c r="G18" s="2">
        <v>8200</v>
      </c>
      <c r="H18">
        <v>1</v>
      </c>
      <c r="I18" s="2"/>
      <c r="J18" t="s">
        <v>35</v>
      </c>
    </row>
    <row r="19" spans="1:10" x14ac:dyDescent="0.75">
      <c r="A19" t="s">
        <v>48</v>
      </c>
      <c r="B19" t="s">
        <v>64</v>
      </c>
      <c r="C19" t="s">
        <v>55</v>
      </c>
      <c r="D19">
        <v>2000</v>
      </c>
      <c r="E19" t="s">
        <v>65</v>
      </c>
      <c r="F19">
        <v>162000</v>
      </c>
      <c r="G19" s="2">
        <v>4100</v>
      </c>
      <c r="H19">
        <v>9</v>
      </c>
      <c r="I19" s="2"/>
      <c r="J19" t="s">
        <v>30</v>
      </c>
    </row>
    <row r="20" spans="1:10" x14ac:dyDescent="0.75">
      <c r="A20" t="s">
        <v>36</v>
      </c>
      <c r="B20" t="s">
        <v>66</v>
      </c>
      <c r="C20" t="s">
        <v>42</v>
      </c>
      <c r="D20">
        <v>2012</v>
      </c>
      <c r="E20" t="s">
        <v>39</v>
      </c>
      <c r="F20">
        <v>59000</v>
      </c>
      <c r="G20" s="2">
        <v>7900</v>
      </c>
      <c r="H20">
        <v>4</v>
      </c>
      <c r="I20" s="2"/>
      <c r="J20" t="s">
        <v>30</v>
      </c>
    </row>
    <row r="21" spans="1:10" x14ac:dyDescent="0.75">
      <c r="A21" t="s">
        <v>57</v>
      </c>
      <c r="B21" t="s">
        <v>67</v>
      </c>
      <c r="C21" t="s">
        <v>28</v>
      </c>
      <c r="D21">
        <v>19985</v>
      </c>
      <c r="E21" t="s">
        <v>43</v>
      </c>
      <c r="F21">
        <v>210000</v>
      </c>
      <c r="G21" s="2">
        <v>3100</v>
      </c>
      <c r="H21">
        <v>10</v>
      </c>
      <c r="I21" s="2"/>
      <c r="J21" t="s">
        <v>30</v>
      </c>
    </row>
    <row r="22" spans="1:10" x14ac:dyDescent="0.75">
      <c r="A22" t="s">
        <v>68</v>
      </c>
      <c r="B22" t="s">
        <v>69</v>
      </c>
      <c r="C22" t="s">
        <v>70</v>
      </c>
      <c r="D22">
        <v>2009</v>
      </c>
      <c r="E22" t="s">
        <v>46</v>
      </c>
      <c r="F22">
        <v>82000</v>
      </c>
      <c r="G22" s="2">
        <v>7500</v>
      </c>
      <c r="H22">
        <v>1</v>
      </c>
      <c r="I22" s="2"/>
      <c r="J22" t="s">
        <v>35</v>
      </c>
    </row>
    <row r="23" spans="1:10" x14ac:dyDescent="0.75">
      <c r="A23" t="s">
        <v>36</v>
      </c>
      <c r="B23" t="s">
        <v>37</v>
      </c>
      <c r="C23" t="s">
        <v>38</v>
      </c>
      <c r="D23">
        <v>1995</v>
      </c>
      <c r="E23" t="s">
        <v>34</v>
      </c>
      <c r="F23">
        <v>135000</v>
      </c>
      <c r="G23" s="2">
        <v>4700</v>
      </c>
      <c r="H23">
        <v>10</v>
      </c>
      <c r="I23" s="2"/>
      <c r="J23" t="s">
        <v>35</v>
      </c>
    </row>
    <row r="24" spans="1:10" x14ac:dyDescent="0.75">
      <c r="A24" t="s">
        <v>36</v>
      </c>
      <c r="B24" t="s">
        <v>47</v>
      </c>
      <c r="C24" t="s">
        <v>28</v>
      </c>
      <c r="D24">
        <v>2000</v>
      </c>
      <c r="E24" t="s">
        <v>46</v>
      </c>
      <c r="F24">
        <v>171000</v>
      </c>
      <c r="G24" s="2">
        <v>7500</v>
      </c>
      <c r="H24">
        <v>6</v>
      </c>
      <c r="I24" s="2"/>
      <c r="J24" t="s">
        <v>35</v>
      </c>
    </row>
    <row r="25" spans="1:10" x14ac:dyDescent="0.75">
      <c r="A25" t="s">
        <v>48</v>
      </c>
      <c r="B25" t="s">
        <v>49</v>
      </c>
      <c r="C25" t="s">
        <v>28</v>
      </c>
      <c r="D25">
        <v>2005</v>
      </c>
      <c r="E25" t="s">
        <v>46</v>
      </c>
      <c r="F25">
        <v>115000</v>
      </c>
      <c r="G25" s="2">
        <v>8000</v>
      </c>
      <c r="H25">
        <v>5</v>
      </c>
      <c r="I25" s="2"/>
      <c r="J25" t="s">
        <v>35</v>
      </c>
    </row>
    <row r="26" spans="1:10" x14ac:dyDescent="0.75">
      <c r="A26" t="s">
        <v>48</v>
      </c>
      <c r="B26" t="s">
        <v>64</v>
      </c>
      <c r="C26" t="s">
        <v>55</v>
      </c>
      <c r="D26">
        <v>2007</v>
      </c>
      <c r="E26" t="s">
        <v>65</v>
      </c>
      <c r="F26">
        <v>112000</v>
      </c>
      <c r="G26" s="2">
        <v>6100</v>
      </c>
      <c r="H26">
        <v>9</v>
      </c>
      <c r="I26" s="2"/>
      <c r="J26" t="s">
        <v>30</v>
      </c>
    </row>
    <row r="27" spans="1:10" x14ac:dyDescent="0.75">
      <c r="A27" t="s">
        <v>31</v>
      </c>
      <c r="B27" t="s">
        <v>32</v>
      </c>
      <c r="C27" t="s">
        <v>33</v>
      </c>
      <c r="D27">
        <v>2000</v>
      </c>
      <c r="E27" t="s">
        <v>39</v>
      </c>
      <c r="F27">
        <v>145000</v>
      </c>
      <c r="G27" s="2">
        <v>3200</v>
      </c>
      <c r="H27">
        <v>6</v>
      </c>
      <c r="I27" s="2"/>
      <c r="J27" t="s">
        <v>30</v>
      </c>
    </row>
    <row r="28" spans="1:10" x14ac:dyDescent="0.75">
      <c r="A28" t="s">
        <v>36</v>
      </c>
      <c r="B28" t="s">
        <v>37</v>
      </c>
      <c r="C28" t="s">
        <v>38</v>
      </c>
      <c r="D28">
        <v>1995</v>
      </c>
      <c r="E28" t="s">
        <v>29</v>
      </c>
      <c r="F28">
        <v>188000</v>
      </c>
      <c r="G28" s="2">
        <v>3700</v>
      </c>
      <c r="H28">
        <v>9</v>
      </c>
      <c r="I28" s="2"/>
      <c r="J28" t="s">
        <v>30</v>
      </c>
    </row>
    <row r="29" spans="1:10" x14ac:dyDescent="0.75">
      <c r="A29" t="s">
        <v>40</v>
      </c>
      <c r="B29" t="s">
        <v>41</v>
      </c>
      <c r="C29" t="s">
        <v>42</v>
      </c>
      <c r="D29">
        <v>2005</v>
      </c>
      <c r="E29" t="s">
        <v>43</v>
      </c>
      <c r="F29">
        <v>137000</v>
      </c>
      <c r="G29" s="2">
        <v>3800</v>
      </c>
      <c r="H29">
        <v>5</v>
      </c>
      <c r="I29" s="2"/>
      <c r="J29" t="s">
        <v>30</v>
      </c>
    </row>
    <row r="30" spans="1:10" x14ac:dyDescent="0.75">
      <c r="A30" t="s">
        <v>48</v>
      </c>
      <c r="B30" t="s">
        <v>50</v>
      </c>
      <c r="C30" t="s">
        <v>38</v>
      </c>
      <c r="D30">
        <v>2004</v>
      </c>
      <c r="E30" t="s">
        <v>29</v>
      </c>
      <c r="F30">
        <v>158000</v>
      </c>
      <c r="G30" s="2">
        <v>7200</v>
      </c>
      <c r="H30">
        <v>9</v>
      </c>
      <c r="I30" s="2"/>
      <c r="J30" t="s">
        <v>30</v>
      </c>
    </row>
  </sheetData>
  <mergeCells count="2">
    <mergeCell ref="A2:J2"/>
    <mergeCell ref="A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29D4-2F2A-4776-AA5E-14EBE046DF93}">
  <dimension ref="A1:E18"/>
  <sheetViews>
    <sheetView topLeftCell="A6" workbookViewId="0">
      <selection activeCell="B18" sqref="B18"/>
    </sheetView>
  </sheetViews>
  <sheetFormatPr defaultRowHeight="14.75" x14ac:dyDescent="0.75"/>
  <cols>
    <col min="1" max="1" width="14.2265625" bestFit="1" customWidth="1"/>
    <col min="2" max="2" width="14.31640625" customWidth="1"/>
    <col min="3" max="6" width="18.2265625" customWidth="1"/>
  </cols>
  <sheetData>
    <row r="1" spans="1:5" ht="17.25" x14ac:dyDescent="0.85">
      <c r="A1" s="14" t="s">
        <v>84</v>
      </c>
      <c r="B1" s="14"/>
      <c r="C1" s="14"/>
      <c r="D1" s="14"/>
      <c r="E1" s="14"/>
    </row>
    <row r="2" spans="1:5" x14ac:dyDescent="0.75">
      <c r="A2" t="s">
        <v>12</v>
      </c>
      <c r="B2" t="s">
        <v>88</v>
      </c>
      <c r="C2" t="s">
        <v>89</v>
      </c>
      <c r="D2" t="s">
        <v>90</v>
      </c>
      <c r="E2" t="s">
        <v>91</v>
      </c>
    </row>
    <row r="3" spans="1:5" x14ac:dyDescent="0.75">
      <c r="A3" t="s">
        <v>15</v>
      </c>
      <c r="B3" s="2">
        <v>704000</v>
      </c>
      <c r="C3" s="2">
        <v>366000</v>
      </c>
      <c r="D3" s="2">
        <v>1027000</v>
      </c>
      <c r="E3" s="2">
        <v>752000</v>
      </c>
    </row>
    <row r="4" spans="1:5" x14ac:dyDescent="0.75">
      <c r="A4" t="s">
        <v>13</v>
      </c>
      <c r="B4" s="2">
        <v>992000</v>
      </c>
      <c r="C4" s="2">
        <v>299000</v>
      </c>
      <c r="D4" s="2">
        <v>427000</v>
      </c>
      <c r="E4" s="2">
        <v>334000</v>
      </c>
    </row>
    <row r="5" spans="1:5" x14ac:dyDescent="0.75">
      <c r="A5" t="s">
        <v>87</v>
      </c>
      <c r="B5" s="2">
        <v>259000</v>
      </c>
      <c r="C5" s="2">
        <v>500000</v>
      </c>
      <c r="D5" s="2">
        <v>796000</v>
      </c>
      <c r="E5" s="2">
        <v>1046000</v>
      </c>
    </row>
    <row r="6" spans="1:5" x14ac:dyDescent="0.75">
      <c r="A6" t="s">
        <v>11</v>
      </c>
      <c r="B6" s="2">
        <f>SUBTOTAL(109,Table4[Qtr1])</f>
        <v>1955000</v>
      </c>
      <c r="C6" s="2">
        <f>SUBTOTAL(109,Table4[Qtr2])</f>
        <v>1165000</v>
      </c>
      <c r="D6" s="2">
        <f>SUBTOTAL(109,Table4[Qtr3])</f>
        <v>2250000</v>
      </c>
      <c r="E6" s="2">
        <f>SUBTOTAL(109,Table4[Qtr4])</f>
        <v>2132000</v>
      </c>
    </row>
    <row r="11" spans="1:5" x14ac:dyDescent="0.75">
      <c r="A11" t="s">
        <v>85</v>
      </c>
    </row>
    <row r="12" spans="1:5" x14ac:dyDescent="0.75">
      <c r="A12" t="s">
        <v>86</v>
      </c>
      <c r="B12" t="s">
        <v>88</v>
      </c>
      <c r="C12" t="s">
        <v>89</v>
      </c>
      <c r="D12" t="s">
        <v>90</v>
      </c>
      <c r="E12" t="s">
        <v>91</v>
      </c>
    </row>
    <row r="13" spans="1:5" x14ac:dyDescent="0.75">
      <c r="A13" t="s">
        <v>16</v>
      </c>
      <c r="B13" s="2">
        <v>259000</v>
      </c>
      <c r="C13" s="2">
        <v>500000</v>
      </c>
      <c r="D13" s="2">
        <v>796000</v>
      </c>
      <c r="E13" s="2">
        <v>1046000</v>
      </c>
    </row>
    <row r="14" spans="1:5" x14ac:dyDescent="0.75">
      <c r="A14" t="s">
        <v>14</v>
      </c>
      <c r="B14" s="2">
        <v>497000</v>
      </c>
      <c r="C14" s="2">
        <v>1032000</v>
      </c>
      <c r="D14" s="2">
        <v>961000</v>
      </c>
      <c r="E14" s="2">
        <v>981000</v>
      </c>
    </row>
    <row r="15" spans="1:5" x14ac:dyDescent="0.75">
      <c r="A15" t="s">
        <v>83</v>
      </c>
      <c r="B15" s="2">
        <v>671000</v>
      </c>
      <c r="C15" s="2">
        <v>586000</v>
      </c>
      <c r="D15" s="2">
        <v>448000</v>
      </c>
      <c r="E15" s="2">
        <v>637000</v>
      </c>
    </row>
    <row r="16" spans="1:5" x14ac:dyDescent="0.75">
      <c r="A16" t="s">
        <v>11</v>
      </c>
      <c r="B16" s="2">
        <f>SUBTOTAL(109,Table46[Qtr1])</f>
        <v>1427000</v>
      </c>
      <c r="C16" s="2">
        <f>SUBTOTAL(109,Table46[Qtr2])</f>
        <v>2118000</v>
      </c>
      <c r="D16" s="2">
        <f>SUBTOTAL(109,Table46[Qtr3])</f>
        <v>2205000</v>
      </c>
      <c r="E16" s="2">
        <f>SUBTOTAL(109,Table46[Qtr4])</f>
        <v>2664000</v>
      </c>
    </row>
    <row r="18" spans="1:2" x14ac:dyDescent="0.75">
      <c r="A18" s="16" t="s">
        <v>92</v>
      </c>
      <c r="B18" s="7"/>
    </row>
  </sheetData>
  <mergeCells count="1"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870B-DC6D-4E06-B1B3-396D07CE38FF}">
  <dimension ref="A1:G34"/>
  <sheetViews>
    <sheetView topLeftCell="A26" workbookViewId="0">
      <selection activeCell="E35" sqref="E35"/>
    </sheetView>
  </sheetViews>
  <sheetFormatPr defaultRowHeight="14.75" x14ac:dyDescent="0.75"/>
  <cols>
    <col min="1" max="1" width="11.08984375" customWidth="1"/>
    <col min="2" max="2" width="18.54296875" customWidth="1"/>
    <col min="3" max="3" width="11.08984375" customWidth="1"/>
    <col min="4" max="4" width="11.2265625" customWidth="1"/>
    <col min="5" max="5" width="10.2265625" customWidth="1"/>
    <col min="6" max="7" width="11.54296875" bestFit="1" customWidth="1"/>
  </cols>
  <sheetData>
    <row r="1" spans="1:7" x14ac:dyDescent="0.75">
      <c r="A1" s="15"/>
      <c r="B1" s="15"/>
      <c r="C1" s="15"/>
      <c r="D1" s="15"/>
      <c r="E1" s="15"/>
      <c r="F1" s="15"/>
      <c r="G1" s="15"/>
    </row>
    <row r="2" spans="1:7" x14ac:dyDescent="0.75">
      <c r="A2" s="15"/>
      <c r="B2" s="15"/>
      <c r="C2" s="15"/>
      <c r="D2" s="15"/>
      <c r="E2" s="15"/>
      <c r="F2" s="15"/>
      <c r="G2" s="15"/>
    </row>
    <row r="3" spans="1:7" x14ac:dyDescent="0.75">
      <c r="A3" s="15"/>
      <c r="B3" s="15"/>
      <c r="C3" s="15"/>
      <c r="D3" s="15"/>
      <c r="E3" s="15"/>
      <c r="F3" s="15"/>
      <c r="G3" s="15"/>
    </row>
    <row r="4" spans="1:7" x14ac:dyDescent="0.75">
      <c r="A4" s="15"/>
      <c r="B4" s="15"/>
      <c r="C4" s="15"/>
      <c r="D4" s="15"/>
      <c r="E4" s="15"/>
      <c r="F4" s="15"/>
      <c r="G4" s="15"/>
    </row>
    <row r="5" spans="1:7" x14ac:dyDescent="0.75">
      <c r="A5" s="15"/>
      <c r="B5" s="15"/>
      <c r="C5" s="15"/>
      <c r="D5" s="15"/>
      <c r="E5" s="15"/>
      <c r="F5" s="15"/>
      <c r="G5" s="15"/>
    </row>
    <row r="6" spans="1:7" x14ac:dyDescent="0.75">
      <c r="A6" s="15"/>
      <c r="B6" s="15"/>
      <c r="C6" s="15"/>
      <c r="D6" s="15"/>
      <c r="E6" s="15"/>
      <c r="F6" s="15"/>
      <c r="G6" s="15"/>
    </row>
    <row r="7" spans="1:7" x14ac:dyDescent="0.75">
      <c r="A7" s="15" t="s">
        <v>72</v>
      </c>
      <c r="B7" s="15"/>
      <c r="C7" s="15"/>
      <c r="D7" s="15"/>
      <c r="E7" s="15"/>
      <c r="F7" s="15"/>
      <c r="G7" s="15"/>
    </row>
    <row r="8" spans="1:7" x14ac:dyDescent="0.75">
      <c r="A8" s="1"/>
      <c r="B8" s="1"/>
      <c r="C8" s="1"/>
      <c r="D8" s="1"/>
      <c r="E8" s="1"/>
      <c r="F8" s="3"/>
      <c r="G8" s="3"/>
    </row>
    <row r="9" spans="1:7" x14ac:dyDescent="0.75">
      <c r="A9" s="4" t="s">
        <v>73</v>
      </c>
      <c r="B9" s="4" t="s">
        <v>74</v>
      </c>
      <c r="C9" s="4" t="s">
        <v>75</v>
      </c>
      <c r="D9" s="4" t="s">
        <v>76</v>
      </c>
      <c r="E9" s="4" t="s">
        <v>93</v>
      </c>
      <c r="F9" s="5" t="s">
        <v>11</v>
      </c>
      <c r="G9" s="6"/>
    </row>
    <row r="10" spans="1:7" x14ac:dyDescent="0.75">
      <c r="A10" s="7" t="s">
        <v>0</v>
      </c>
      <c r="B10" s="7"/>
      <c r="C10" s="8" t="s">
        <v>77</v>
      </c>
      <c r="D10" s="8" t="s">
        <v>78</v>
      </c>
      <c r="E10" s="7">
        <v>9702</v>
      </c>
      <c r="F10" s="9">
        <v>937494</v>
      </c>
      <c r="G10" s="9"/>
    </row>
    <row r="11" spans="1:7" x14ac:dyDescent="0.75">
      <c r="A11" s="7" t="s">
        <v>1</v>
      </c>
      <c r="B11" s="7"/>
      <c r="C11" s="8" t="s">
        <v>79</v>
      </c>
      <c r="D11" s="8" t="s">
        <v>80</v>
      </c>
      <c r="E11" s="7"/>
      <c r="F11" s="9">
        <v>53324</v>
      </c>
      <c r="G11" s="9"/>
    </row>
    <row r="12" spans="1:7" x14ac:dyDescent="0.75">
      <c r="A12" s="7" t="s">
        <v>2</v>
      </c>
      <c r="B12" s="7"/>
      <c r="C12" s="8" t="s">
        <v>79</v>
      </c>
      <c r="D12" s="8" t="s">
        <v>80</v>
      </c>
      <c r="E12" s="7">
        <v>2910</v>
      </c>
      <c r="F12" s="9">
        <v>97137</v>
      </c>
      <c r="G12" s="9"/>
    </row>
    <row r="13" spans="1:7" x14ac:dyDescent="0.75">
      <c r="A13" s="7" t="s">
        <v>3</v>
      </c>
      <c r="B13" s="7"/>
      <c r="C13" s="8" t="s">
        <v>81</v>
      </c>
      <c r="D13" s="8" t="s">
        <v>82</v>
      </c>
      <c r="E13" s="7"/>
      <c r="F13" s="9">
        <v>233025</v>
      </c>
      <c r="G13" s="9"/>
    </row>
    <row r="14" spans="1:7" x14ac:dyDescent="0.75">
      <c r="A14" s="7" t="s">
        <v>4</v>
      </c>
      <c r="B14" s="7"/>
      <c r="C14" s="8" t="s">
        <v>79</v>
      </c>
      <c r="D14" s="8" t="s">
        <v>80</v>
      </c>
      <c r="E14" s="7">
        <v>3363</v>
      </c>
      <c r="F14" s="9">
        <v>115497</v>
      </c>
      <c r="G14" s="9"/>
    </row>
    <row r="15" spans="1:7" x14ac:dyDescent="0.75">
      <c r="A15" s="7" t="s">
        <v>5</v>
      </c>
      <c r="B15" s="7"/>
      <c r="C15" s="8" t="s">
        <v>79</v>
      </c>
      <c r="D15" s="8" t="s">
        <v>80</v>
      </c>
      <c r="E15" s="7">
        <v>1971</v>
      </c>
      <c r="F15" s="9">
        <v>325345</v>
      </c>
      <c r="G15" s="9"/>
    </row>
    <row r="16" spans="1:7" x14ac:dyDescent="0.75">
      <c r="A16" s="7" t="s">
        <v>6</v>
      </c>
      <c r="B16" s="7"/>
      <c r="C16" s="8" t="s">
        <v>79</v>
      </c>
      <c r="D16" s="8" t="s">
        <v>80</v>
      </c>
      <c r="E16" s="7"/>
      <c r="F16" s="9">
        <v>717207</v>
      </c>
      <c r="G16" s="9"/>
    </row>
    <row r="17" spans="1:7" x14ac:dyDescent="0.75">
      <c r="A17" s="7" t="s">
        <v>7</v>
      </c>
      <c r="B17" s="7"/>
      <c r="C17" s="8" t="s">
        <v>81</v>
      </c>
      <c r="D17" s="8" t="s">
        <v>82</v>
      </c>
      <c r="E17" s="7">
        <v>4056</v>
      </c>
      <c r="F17" s="9">
        <v>368878</v>
      </c>
      <c r="G17" s="9"/>
    </row>
    <row r="18" spans="1:7" x14ac:dyDescent="0.75">
      <c r="A18" s="7" t="s">
        <v>8</v>
      </c>
      <c r="B18" s="7"/>
      <c r="C18" s="8" t="s">
        <v>79</v>
      </c>
      <c r="D18" s="8" t="s">
        <v>80</v>
      </c>
      <c r="E18" s="7"/>
      <c r="F18" s="9">
        <v>719550</v>
      </c>
      <c r="G18" s="9"/>
    </row>
    <row r="19" spans="1:7" x14ac:dyDescent="0.75">
      <c r="A19" s="7" t="s">
        <v>9</v>
      </c>
      <c r="B19" s="7"/>
      <c r="C19" s="8" t="s">
        <v>79</v>
      </c>
      <c r="D19" s="8" t="s">
        <v>80</v>
      </c>
      <c r="E19" s="7">
        <v>1878</v>
      </c>
      <c r="F19" s="9">
        <v>62985</v>
      </c>
      <c r="G19" s="9"/>
    </row>
    <row r="20" spans="1:7" x14ac:dyDescent="0.75">
      <c r="A20" s="7" t="s">
        <v>10</v>
      </c>
      <c r="B20" s="7"/>
      <c r="C20" s="8" t="s">
        <v>81</v>
      </c>
      <c r="D20" s="8" t="s">
        <v>82</v>
      </c>
      <c r="E20" s="7">
        <v>1931</v>
      </c>
      <c r="F20" s="9">
        <v>67585</v>
      </c>
      <c r="G20" s="9"/>
    </row>
    <row r="21" spans="1:7" x14ac:dyDescent="0.75">
      <c r="A21" s="7" t="s">
        <v>4</v>
      </c>
      <c r="B21" s="7"/>
      <c r="C21" s="8" t="s">
        <v>79</v>
      </c>
      <c r="D21" s="8" t="s">
        <v>80</v>
      </c>
      <c r="E21" s="7">
        <v>3363</v>
      </c>
      <c r="F21" s="9">
        <v>115497</v>
      </c>
      <c r="G21" s="9"/>
    </row>
    <row r="22" spans="1:7" x14ac:dyDescent="0.75">
      <c r="A22" s="7" t="s">
        <v>5</v>
      </c>
      <c r="B22" s="7"/>
      <c r="C22" s="8" t="s">
        <v>79</v>
      </c>
      <c r="D22" s="8" t="s">
        <v>80</v>
      </c>
      <c r="E22" s="7">
        <v>1971</v>
      </c>
      <c r="F22" s="9">
        <v>325345</v>
      </c>
      <c r="G22" s="9"/>
    </row>
    <row r="23" spans="1:7" x14ac:dyDescent="0.75">
      <c r="A23" s="7" t="s">
        <v>6</v>
      </c>
      <c r="B23" s="7"/>
      <c r="C23" s="8" t="s">
        <v>79</v>
      </c>
      <c r="D23" s="8" t="s">
        <v>80</v>
      </c>
      <c r="E23" s="7"/>
      <c r="F23" s="9">
        <v>717207</v>
      </c>
      <c r="G23" s="9"/>
    </row>
    <row r="24" spans="1:7" x14ac:dyDescent="0.75">
      <c r="A24" s="7" t="s">
        <v>7</v>
      </c>
      <c r="B24" s="7"/>
      <c r="C24" s="8" t="s">
        <v>81</v>
      </c>
      <c r="D24" s="8" t="s">
        <v>82</v>
      </c>
      <c r="E24" s="7">
        <v>4056</v>
      </c>
      <c r="F24" s="9">
        <v>368878</v>
      </c>
      <c r="G24" s="9"/>
    </row>
    <row r="25" spans="1:7" x14ac:dyDescent="0.75">
      <c r="A25" s="7" t="s">
        <v>9</v>
      </c>
      <c r="B25" s="7"/>
      <c r="C25" s="8" t="s">
        <v>79</v>
      </c>
      <c r="D25" s="8" t="s">
        <v>80</v>
      </c>
      <c r="E25" s="7">
        <v>1878</v>
      </c>
      <c r="F25" s="9">
        <v>62985</v>
      </c>
      <c r="G25" s="9"/>
    </row>
    <row r="26" spans="1:7" x14ac:dyDescent="0.75">
      <c r="A26" s="7" t="s">
        <v>10</v>
      </c>
      <c r="B26" s="7"/>
      <c r="C26" s="8" t="s">
        <v>81</v>
      </c>
      <c r="D26" s="8" t="s">
        <v>82</v>
      </c>
      <c r="E26" s="7">
        <v>1931</v>
      </c>
      <c r="F26" s="9">
        <v>67585</v>
      </c>
      <c r="G26" s="9"/>
    </row>
    <row r="27" spans="1:7" x14ac:dyDescent="0.75">
      <c r="A27" s="7" t="s">
        <v>4</v>
      </c>
      <c r="B27" s="7"/>
      <c r="C27" s="8" t="s">
        <v>79</v>
      </c>
      <c r="D27" s="8" t="s">
        <v>80</v>
      </c>
      <c r="E27" s="7">
        <v>3363</v>
      </c>
      <c r="F27" s="9">
        <v>115497</v>
      </c>
      <c r="G27" s="9"/>
    </row>
    <row r="28" spans="1:7" x14ac:dyDescent="0.75">
      <c r="A28" s="7" t="s">
        <v>5</v>
      </c>
      <c r="B28" s="7"/>
      <c r="C28" s="8" t="s">
        <v>79</v>
      </c>
      <c r="D28" s="8" t="s">
        <v>80</v>
      </c>
      <c r="E28" s="7">
        <v>1971</v>
      </c>
      <c r="F28" s="9">
        <v>325345</v>
      </c>
      <c r="G28" s="9"/>
    </row>
    <row r="29" spans="1:7" x14ac:dyDescent="0.75">
      <c r="A29" s="7" t="s">
        <v>6</v>
      </c>
      <c r="B29" s="7"/>
      <c r="C29" s="8" t="s">
        <v>79</v>
      </c>
      <c r="D29" s="8" t="s">
        <v>80</v>
      </c>
      <c r="E29" s="7"/>
      <c r="F29" s="9">
        <v>717207</v>
      </c>
      <c r="G29" s="9"/>
    </row>
    <row r="30" spans="1:7" x14ac:dyDescent="0.75">
      <c r="A30" s="7" t="s">
        <v>5</v>
      </c>
      <c r="B30" s="7"/>
      <c r="C30" s="8" t="s">
        <v>79</v>
      </c>
      <c r="D30" s="8" t="s">
        <v>80</v>
      </c>
      <c r="E30" s="7">
        <v>1971</v>
      </c>
      <c r="F30" s="9">
        <v>325345</v>
      </c>
      <c r="G30" s="9"/>
    </row>
    <row r="31" spans="1:7" x14ac:dyDescent="0.75">
      <c r="A31" s="7" t="s">
        <v>6</v>
      </c>
      <c r="B31" s="7"/>
      <c r="C31" s="8" t="s">
        <v>79</v>
      </c>
      <c r="D31" s="8" t="s">
        <v>80</v>
      </c>
      <c r="E31" s="7"/>
      <c r="F31" s="9">
        <v>717207</v>
      </c>
      <c r="G31" s="9"/>
    </row>
    <row r="32" spans="1:7" x14ac:dyDescent="0.75">
      <c r="A32" s="7" t="s">
        <v>7</v>
      </c>
      <c r="B32" s="7"/>
      <c r="C32" s="8" t="s">
        <v>81</v>
      </c>
      <c r="D32" s="8" t="s">
        <v>82</v>
      </c>
      <c r="E32" s="7">
        <v>4056</v>
      </c>
      <c r="F32" s="9">
        <v>368878</v>
      </c>
      <c r="G32" s="9"/>
    </row>
    <row r="33" spans="1:7" x14ac:dyDescent="0.75">
      <c r="A33" s="7" t="s">
        <v>9</v>
      </c>
      <c r="B33" s="7"/>
      <c r="C33" s="8" t="s">
        <v>79</v>
      </c>
      <c r="D33" s="8" t="s">
        <v>80</v>
      </c>
      <c r="E33" s="7">
        <v>1878</v>
      </c>
      <c r="F33" s="9">
        <v>62985</v>
      </c>
      <c r="G33" s="9"/>
    </row>
    <row r="34" spans="1:7" x14ac:dyDescent="0.75">
      <c r="A34" s="7" t="s">
        <v>10</v>
      </c>
      <c r="B34" s="7"/>
      <c r="C34" s="8" t="s">
        <v>81</v>
      </c>
      <c r="D34" s="8" t="s">
        <v>82</v>
      </c>
      <c r="E34" s="7">
        <v>1931</v>
      </c>
      <c r="F34" s="9">
        <v>67585</v>
      </c>
      <c r="G34" s="9"/>
    </row>
  </sheetData>
  <mergeCells count="2">
    <mergeCell ref="A1:G6"/>
    <mergeCell ref="A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Tasks</vt:lpstr>
      <vt:lpstr>Projects</vt:lpstr>
      <vt:lpstr>Grade Criteria</vt:lpstr>
      <vt:lpstr>Exams</vt:lpstr>
      <vt:lpstr>Score Distribution</vt:lpstr>
      <vt:lpstr>Projects!Convertible</vt:lpstr>
      <vt:lpstr>Tasks!Convertible</vt:lpstr>
      <vt:lpstr>Total1</vt:lpstr>
      <vt:lpstr>Total2</vt:lpstr>
      <vt:lpstr>Total3</vt:lpstr>
    </vt:vector>
  </TitlesOfParts>
  <Company>HOCICT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Võ Nữ Hoàng Hoài Thương</cp:lastModifiedBy>
  <dcterms:created xsi:type="dcterms:W3CDTF">2015-03-31T03:19:22Z</dcterms:created>
  <dcterms:modified xsi:type="dcterms:W3CDTF">2025-03-12T07:49:35Z</dcterms:modified>
</cp:coreProperties>
</file>