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bambooschool-my.sharepoint.com/personal/thuong_vo_bambooschool_edu_vn/Documents/2024 - 2025/2. CHUYÊN MÔN/MOS 2019/MOS Excel 2019/Project 9 MOS Excel 2019/"/>
    </mc:Choice>
  </mc:AlternateContent>
  <xr:revisionPtr revIDLastSave="77" documentId="13_ncr:1_{F0C14A95-AC11-432C-85F4-1B8ADAD9B4A8}" xr6:coauthVersionLast="47" xr6:coauthVersionMax="47" xr10:uidLastSave="{E20BE242-367F-44C0-ADB1-BABF3EEEAB47}"/>
  <bookViews>
    <workbookView xWindow="-90" yWindow="-90" windowWidth="19380" windowHeight="10260" xr2:uid="{00000000-000D-0000-FFFF-FFFF00000000}"/>
  </bookViews>
  <sheets>
    <sheet name="Inventory" sheetId="23" r:id="rId1"/>
    <sheet name="Prices" sheetId="14" r:id="rId2"/>
    <sheet name="Quote" sheetId="17" r:id="rId3"/>
    <sheet name="Orders" sheetId="19" r:id="rId4"/>
    <sheet name="Next Semester" sheetId="22" r:id="rId5"/>
    <sheet name="Figure" sheetId="20" r:id="rId6"/>
  </sheets>
  <definedNames>
    <definedName name="Total1">Figure!$C$8:$G$8</definedName>
    <definedName name="Total2">Figure!$C$14:$G$14</definedName>
    <definedName name="Total3">Figure!$C$20:$G$20</definedName>
    <definedName name="Year_2017" localSheetId="5">Figure!$B$29:$E$33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17" l="1"/>
  <c r="G20" i="20"/>
  <c r="F20" i="20"/>
  <c r="E20" i="20"/>
  <c r="D20" i="20"/>
  <c r="C20" i="20"/>
  <c r="G14" i="20"/>
  <c r="F14" i="20"/>
  <c r="E14" i="20"/>
  <c r="D14" i="20"/>
  <c r="C14" i="20"/>
  <c r="G8" i="20"/>
  <c r="F8" i="20"/>
  <c r="E8" i="20"/>
  <c r="D8" i="20"/>
  <c r="C8" i="20"/>
  <c r="F31" i="17" l="1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6" i="17"/>
  <c r="F5" i="17"/>
  <c r="F4" i="17"/>
  <c r="F3" i="17"/>
  <c r="F2" i="17"/>
  <c r="G2" i="17" s="1"/>
  <c r="H2" i="17" s="1"/>
  <c r="B3" i="17" s="1"/>
  <c r="G3" i="17" l="1"/>
  <c r="H3" i="17" s="1"/>
  <c r="B4" i="17" s="1"/>
  <c r="G4" i="17" l="1"/>
  <c r="H4" i="17" s="1"/>
  <c r="B5" i="17" s="1"/>
  <c r="G5" i="17" l="1"/>
  <c r="H5" i="17" s="1"/>
  <c r="B6" i="17" s="1"/>
  <c r="G6" i="17" l="1"/>
  <c r="H6" i="17" s="1"/>
  <c r="B7" i="17" s="1"/>
  <c r="G7" i="17" l="1"/>
  <c r="H7" i="17" s="1"/>
  <c r="B8" i="17" s="1"/>
  <c r="G8" i="17" l="1"/>
  <c r="H8" i="17" s="1"/>
  <c r="B9" i="17" s="1"/>
  <c r="G9" i="17" l="1"/>
  <c r="H9" i="17" s="1"/>
  <c r="B10" i="17" s="1"/>
  <c r="G10" i="17" l="1"/>
  <c r="H10" i="17" s="1"/>
  <c r="B11" i="17" s="1"/>
  <c r="G11" i="17" l="1"/>
  <c r="H11" i="17" s="1"/>
  <c r="B12" i="17" s="1"/>
  <c r="G12" i="17" l="1"/>
  <c r="H12" i="17" s="1"/>
  <c r="B13" i="17" s="1"/>
  <c r="G13" i="17" l="1"/>
  <c r="H13" i="17" s="1"/>
  <c r="B14" i="17" s="1"/>
  <c r="G14" i="17" l="1"/>
  <c r="H14" i="17" s="1"/>
  <c r="B15" i="17" s="1"/>
  <c r="G15" i="17" l="1"/>
  <c r="H15" i="17" s="1"/>
  <c r="B16" i="17" s="1"/>
  <c r="G16" i="17" l="1"/>
  <c r="H16" i="17" s="1"/>
  <c r="B17" i="17" s="1"/>
  <c r="G17" i="17" l="1"/>
  <c r="H17" i="17" s="1"/>
  <c r="B18" i="17" s="1"/>
  <c r="G18" i="17" l="1"/>
  <c r="H18" i="17" s="1"/>
  <c r="B19" i="17" s="1"/>
  <c r="G19" i="17" l="1"/>
  <c r="H19" i="17" s="1"/>
  <c r="B20" i="17" s="1"/>
  <c r="G20" i="17" l="1"/>
  <c r="H20" i="17" s="1"/>
  <c r="B21" i="17" s="1"/>
  <c r="G21" i="17" l="1"/>
  <c r="H21" i="17" s="1"/>
  <c r="B22" i="17" s="1"/>
  <c r="G22" i="17" l="1"/>
  <c r="H22" i="17" s="1"/>
  <c r="B23" i="17" s="1"/>
  <c r="G23" i="17" l="1"/>
  <c r="H23" i="17" s="1"/>
  <c r="B24" i="17" s="1"/>
  <c r="G24" i="17" l="1"/>
  <c r="H24" i="17" s="1"/>
  <c r="B25" i="17" s="1"/>
  <c r="G25" i="17" l="1"/>
  <c r="H25" i="17" s="1"/>
  <c r="B26" i="17" s="1"/>
  <c r="G26" i="17" l="1"/>
  <c r="H26" i="17" s="1"/>
  <c r="B27" i="17" s="1"/>
  <c r="G27" i="17" l="1"/>
  <c r="H27" i="17" s="1"/>
  <c r="B28" i="17" s="1"/>
  <c r="G28" i="17" l="1"/>
  <c r="H28" i="17" s="1"/>
  <c r="B29" i="17" s="1"/>
  <c r="G29" i="17" l="1"/>
  <c r="H29" i="17" s="1"/>
  <c r="B30" i="17" s="1"/>
  <c r="G30" i="17" l="1"/>
  <c r="H30" i="17" s="1"/>
  <c r="B31" i="17" s="1"/>
  <c r="G31" i="17" l="1"/>
  <c r="H31" i="1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 TRAN THAI HOC</author>
  </authors>
  <commentList>
    <comment ref="F1" authorId="0" shapeId="0" xr:uid="{5DFAC876-5246-4BB6-A938-D86CEB0129C2}">
      <text>
        <r>
          <rPr>
            <b/>
            <sz val="9"/>
            <color indexed="81"/>
            <rFont val="Tahoma"/>
            <family val="2"/>
          </rPr>
          <t>LY TRAN THAI HOC:</t>
        </r>
        <r>
          <rPr>
            <sz val="9"/>
            <color indexed="81"/>
            <rFont val="Tahoma"/>
            <family val="2"/>
          </rPr>
          <t xml:space="preserve">
Vietcombank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 TRAN THAI HOC</author>
  </authors>
  <commentList>
    <comment ref="E26" authorId="0" shapeId="0" xr:uid="{8D1B5040-3E8F-405E-A99B-29C56043DA8D}">
      <text>
        <r>
          <rPr>
            <b/>
            <sz val="9"/>
            <color indexed="81"/>
            <rFont val="Tahoma"/>
            <family val="2"/>
          </rPr>
          <t>LY TRAN THAI HOC:</t>
        </r>
        <r>
          <rPr>
            <sz val="9"/>
            <color indexed="81"/>
            <rFont val="Tahoma"/>
            <family val="2"/>
          </rPr>
          <t xml:space="preserve">
Summarize</t>
        </r>
      </text>
    </comment>
  </commentList>
</comments>
</file>

<file path=xl/sharedStrings.xml><?xml version="1.0" encoding="utf-8"?>
<sst xmlns="http://schemas.openxmlformats.org/spreadsheetml/2006/main" count="337" uniqueCount="125">
  <si>
    <t>January</t>
  </si>
  <si>
    <t>February</t>
  </si>
  <si>
    <t>March</t>
  </si>
  <si>
    <t>April</t>
  </si>
  <si>
    <t>May</t>
  </si>
  <si>
    <t>Date</t>
  </si>
  <si>
    <t>Nguyen Tat Thanh University</t>
  </si>
  <si>
    <t>Ton Duc Thang University</t>
  </si>
  <si>
    <t>Van Hien University</t>
  </si>
  <si>
    <t>Binh Duong University</t>
  </si>
  <si>
    <t>Test Site</t>
  </si>
  <si>
    <t>-</t>
  </si>
  <si>
    <t>+</t>
  </si>
  <si>
    <t>Money</t>
  </si>
  <si>
    <t>Description</t>
  </si>
  <si>
    <t>Change</t>
  </si>
  <si>
    <t>Interest</t>
  </si>
  <si>
    <t>Rates</t>
  </si>
  <si>
    <t>Accrued Interest</t>
  </si>
  <si>
    <t>Months</t>
  </si>
  <si>
    <t>Deposit</t>
  </si>
  <si>
    <t>Last term</t>
  </si>
  <si>
    <t>Make</t>
  </si>
  <si>
    <t>Model</t>
  </si>
  <si>
    <t>Body</t>
  </si>
  <si>
    <t>Year</t>
  </si>
  <si>
    <t>Color</t>
  </si>
  <si>
    <t>Mileage</t>
  </si>
  <si>
    <t>Price</t>
  </si>
  <si>
    <t>Inspected</t>
  </si>
  <si>
    <t>Discounted Price</t>
  </si>
  <si>
    <t>Mitsubishi</t>
  </si>
  <si>
    <t>3000 GT</t>
  </si>
  <si>
    <t>Sport</t>
  </si>
  <si>
    <t>White</t>
  </si>
  <si>
    <t>Yes</t>
  </si>
  <si>
    <t>Honda</t>
  </si>
  <si>
    <t>Civic</t>
  </si>
  <si>
    <t>4-door</t>
  </si>
  <si>
    <t>Red</t>
  </si>
  <si>
    <t>No</t>
  </si>
  <si>
    <t>Ford</t>
  </si>
  <si>
    <t>Ranger</t>
  </si>
  <si>
    <t>Truck</t>
  </si>
  <si>
    <t>Blue</t>
  </si>
  <si>
    <t>Dodge</t>
  </si>
  <si>
    <t>Intrepid</t>
  </si>
  <si>
    <t>Coupe</t>
  </si>
  <si>
    <t>Silver</t>
  </si>
  <si>
    <t>Caddilac</t>
  </si>
  <si>
    <t>Black</t>
  </si>
  <si>
    <t>Mustang</t>
  </si>
  <si>
    <t>Chevrolet</t>
  </si>
  <si>
    <t>Camaro</t>
  </si>
  <si>
    <t>Silverado</t>
  </si>
  <si>
    <t>Bl</t>
  </si>
  <si>
    <t>Toyota</t>
  </si>
  <si>
    <t>Tacoma</t>
  </si>
  <si>
    <t>Tauus</t>
  </si>
  <si>
    <t>Sedan</t>
  </si>
  <si>
    <t>Gold</t>
  </si>
  <si>
    <t>Mazda</t>
  </si>
  <si>
    <t>Miata</t>
  </si>
  <si>
    <t>Mercedes</t>
  </si>
  <si>
    <t>500SL</t>
  </si>
  <si>
    <t>Convertible</t>
  </si>
  <si>
    <t>Jeep</t>
  </si>
  <si>
    <t>Wrangler</t>
  </si>
  <si>
    <t>Impala</t>
  </si>
  <si>
    <t>Maroon</t>
  </si>
  <si>
    <t>Diamante</t>
  </si>
  <si>
    <t>Focus</t>
  </si>
  <si>
    <t>RX-7</t>
  </si>
  <si>
    <t>Harley Davidson</t>
  </si>
  <si>
    <t>Sportster</t>
  </si>
  <si>
    <t>Motocycle</t>
  </si>
  <si>
    <t>Gold Wing</t>
  </si>
  <si>
    <t>Price Statistical</t>
  </si>
  <si>
    <t>Maximum</t>
  </si>
  <si>
    <t>Average</t>
  </si>
  <si>
    <t>Minimum</t>
  </si>
  <si>
    <t>MOS EXAM - STATISTICAL</t>
  </si>
  <si>
    <t>MK Corporation - Annual Report</t>
  </si>
  <si>
    <t>NTTU</t>
  </si>
  <si>
    <t>Exam</t>
  </si>
  <si>
    <t>Summarized by Exam</t>
  </si>
  <si>
    <t>MOS</t>
  </si>
  <si>
    <t>Total of NTTU</t>
  </si>
  <si>
    <t>IC3</t>
  </si>
  <si>
    <t>TOEIC</t>
  </si>
  <si>
    <t>IELTS</t>
  </si>
  <si>
    <t>TDTU</t>
  </si>
  <si>
    <t>MOS Voucher</t>
  </si>
  <si>
    <t>IC3 Voucher</t>
  </si>
  <si>
    <t>TOEIC Voucher</t>
  </si>
  <si>
    <t>IELTS Voucher</t>
  </si>
  <si>
    <t>Total of TDTU</t>
  </si>
  <si>
    <t>BDU</t>
  </si>
  <si>
    <t>Total of BDU</t>
  </si>
  <si>
    <t>4 Years Proceeds Of a Sale</t>
  </si>
  <si>
    <t>Proceeds of a sale summarization</t>
  </si>
  <si>
    <t>Supplier Name</t>
  </si>
  <si>
    <t>2017</t>
  </si>
  <si>
    <t>2018</t>
  </si>
  <si>
    <t>2019</t>
  </si>
  <si>
    <t>2020</t>
  </si>
  <si>
    <t>Year to year</t>
  </si>
  <si>
    <t>Percentage of growth</t>
  </si>
  <si>
    <t>Tran Anh</t>
  </si>
  <si>
    <t>2017-2018</t>
  </si>
  <si>
    <t>Phu Huong</t>
  </si>
  <si>
    <t>2018-2019</t>
  </si>
  <si>
    <t>Kim Nam</t>
  </si>
  <si>
    <t>2019-2020</t>
  </si>
  <si>
    <t>Quoc Thai</t>
  </si>
  <si>
    <t>Nam Hung</t>
  </si>
  <si>
    <t>Revenue over the year</t>
  </si>
  <si>
    <t>Total Exam</t>
  </si>
  <si>
    <t>Program</t>
  </si>
  <si>
    <t>Average Cost per Student</t>
  </si>
  <si>
    <t>Alpine Ski House</t>
  </si>
  <si>
    <t>Tax</t>
  </si>
  <si>
    <t>Unit Price</t>
  </si>
  <si>
    <t>Inventory Notice</t>
  </si>
  <si>
    <t>Inventory Level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</si>
</sst>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61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4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3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6" tint="-0.499984740745262"/>
      </right>
      <top/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/>
      <right/>
      <top/>
      <bottom style="thin">
        <color theme="6" tint="-0.499984740745262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4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 style="thin">
        <color theme="4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4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11">
    <xf numFmtId="0" fontId="0" fillId="0" borderId="0"/>
    <xf numFmtId="0" fontId="3" fillId="0" borderId="1" applyNumberFormat="0" applyFill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4" applyNumberFormat="0" applyFill="0" applyAlignment="0" applyProtection="0"/>
    <xf numFmtId="0" fontId="10" fillId="0" borderId="5" applyNumberFormat="0" applyFill="0" applyAlignment="0" applyProtection="0"/>
    <xf numFmtId="0" fontId="11" fillId="3" borderId="0" applyNumberFormat="0" applyBorder="0" applyAlignment="0" applyProtection="0"/>
    <xf numFmtId="0" fontId="12" fillId="4" borderId="6" applyNumberFormat="0" applyAlignment="0" applyProtection="0"/>
    <xf numFmtId="0" fontId="2" fillId="0" borderId="7" applyNumberFormat="0" applyFill="0" applyAlignment="0" applyProtection="0"/>
    <xf numFmtId="0" fontId="13" fillId="5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2" xfId="0" applyBorder="1"/>
    <xf numFmtId="0" fontId="2" fillId="2" borderId="3" xfId="0" applyFont="1" applyFill="1" applyBorder="1"/>
    <xf numFmtId="14" fontId="0" fillId="0" borderId="3" xfId="0" applyNumberFormat="1" applyBorder="1"/>
    <xf numFmtId="3" fontId="0" fillId="0" borderId="3" xfId="0" applyNumberFormat="1" applyBorder="1"/>
    <xf numFmtId="3" fontId="8" fillId="0" borderId="3" xfId="0" applyNumberFormat="1" applyFont="1" applyBorder="1"/>
    <xf numFmtId="0" fontId="7" fillId="0" borderId="3" xfId="0" applyFont="1" applyBorder="1"/>
    <xf numFmtId="0" fontId="0" fillId="0" borderId="3" xfId="0" applyBorder="1"/>
    <xf numFmtId="10" fontId="0" fillId="0" borderId="3" xfId="0" applyNumberFormat="1" applyBorder="1"/>
    <xf numFmtId="10" fontId="0" fillId="0" borderId="0" xfId="0" applyNumberFormat="1"/>
    <xf numFmtId="3" fontId="7" fillId="0" borderId="3" xfId="0" applyNumberFormat="1" applyFont="1" applyBorder="1"/>
    <xf numFmtId="164" fontId="0" fillId="0" borderId="3" xfId="0" applyNumberFormat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0" borderId="0" xfId="0" applyFont="1"/>
    <xf numFmtId="0" fontId="0" fillId="7" borderId="0" xfId="0" applyFill="1"/>
    <xf numFmtId="44" fontId="0" fillId="0" borderId="0" xfId="0" applyNumberFormat="1"/>
    <xf numFmtId="0" fontId="12" fillId="4" borderId="10" xfId="7" applyBorder="1"/>
    <xf numFmtId="0" fontId="15" fillId="0" borderId="0" xfId="10"/>
    <xf numFmtId="0" fontId="16" fillId="0" borderId="3" xfId="0" applyFont="1" applyBorder="1"/>
    <xf numFmtId="1" fontId="16" fillId="0" borderId="3" xfId="0" applyNumberFormat="1" applyFont="1" applyBorder="1"/>
    <xf numFmtId="0" fontId="17" fillId="0" borderId="3" xfId="0" applyFont="1" applyBorder="1"/>
    <xf numFmtId="0" fontId="1" fillId="8" borderId="0" xfId="9" applyFont="1" applyFill="1" applyAlignment="1">
      <alignment horizontal="left"/>
    </xf>
    <xf numFmtId="0" fontId="13" fillId="8" borderId="0" xfId="9" applyFill="1" applyAlignment="1">
      <alignment horizontal="center"/>
    </xf>
    <xf numFmtId="0" fontId="2" fillId="0" borderId="7" xfId="8"/>
    <xf numFmtId="165" fontId="1" fillId="6" borderId="11" xfId="2" applyNumberFormat="1" applyFont="1" applyFill="1" applyBorder="1" applyAlignment="1">
      <alignment horizontal="center" wrapText="1"/>
    </xf>
    <xf numFmtId="0" fontId="1" fillId="6" borderId="12" xfId="0" quotePrefix="1" applyFont="1" applyFill="1" applyBorder="1"/>
    <xf numFmtId="0" fontId="1" fillId="6" borderId="13" xfId="0" quotePrefix="1" applyFont="1" applyFill="1" applyBorder="1"/>
    <xf numFmtId="0" fontId="10" fillId="0" borderId="5" xfId="5"/>
    <xf numFmtId="165" fontId="0" fillId="0" borderId="11" xfId="2" applyNumberFormat="1" applyFont="1" applyBorder="1"/>
    <xf numFmtId="165" fontId="0" fillId="0" borderId="12" xfId="2" applyNumberFormat="1" applyFont="1" applyBorder="1"/>
    <xf numFmtId="165" fontId="0" fillId="0" borderId="13" xfId="2" applyNumberFormat="1" applyFont="1" applyBorder="1"/>
    <xf numFmtId="9" fontId="0" fillId="0" borderId="0" xfId="3" applyFont="1"/>
    <xf numFmtId="165" fontId="0" fillId="0" borderId="14" xfId="2" applyNumberFormat="1" applyFont="1" applyBorder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18" fillId="3" borderId="16" xfId="6" applyFont="1" applyBorder="1"/>
    <xf numFmtId="0" fontId="1" fillId="6" borderId="19" xfId="0" applyFont="1" applyFill="1" applyBorder="1"/>
    <xf numFmtId="0" fontId="1" fillId="6" borderId="2" xfId="0" applyFont="1" applyFill="1" applyBorder="1"/>
    <xf numFmtId="0" fontId="1" fillId="6" borderId="22" xfId="0" applyFont="1" applyFill="1" applyBorder="1"/>
    <xf numFmtId="0" fontId="0" fillId="9" borderId="19" xfId="0" applyFill="1" applyBorder="1"/>
    <xf numFmtId="0" fontId="0" fillId="9" borderId="2" xfId="0" applyFill="1" applyBorder="1"/>
    <xf numFmtId="0" fontId="0" fillId="9" borderId="22" xfId="0" applyFill="1" applyBorder="1"/>
    <xf numFmtId="0" fontId="0" fillId="0" borderId="19" xfId="0" applyBorder="1"/>
    <xf numFmtId="0" fontId="0" fillId="0" borderId="22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14" fillId="3" borderId="0" xfId="6" applyFont="1" applyAlignment="1">
      <alignment horizontal="center"/>
    </xf>
    <xf numFmtId="0" fontId="0" fillId="0" borderId="0" xfId="0" applyAlignment="1">
      <alignment horizontal="center"/>
    </xf>
    <xf numFmtId="0" fontId="10" fillId="0" borderId="5" xfId="5" applyAlignment="1">
      <alignment horizontal="center"/>
    </xf>
    <xf numFmtId="0" fontId="3" fillId="0" borderId="4" xfId="4" applyAlignment="1">
      <alignment horizontal="center"/>
    </xf>
    <xf numFmtId="9" fontId="19" fillId="0" borderId="0" xfId="0" applyNumberFormat="1" applyFont="1"/>
    <xf numFmtId="9" fontId="0" fillId="9" borderId="2" xfId="0" applyNumberFormat="1" applyFill="1" applyBorder="1"/>
    <xf numFmtId="9" fontId="0" fillId="0" borderId="2" xfId="0" applyNumberFormat="1" applyBorder="1"/>
    <xf numFmtId="9" fontId="0" fillId="0" borderId="20" xfId="0" applyNumberFormat="1" applyBorder="1"/>
  </cellXfs>
  <cellStyles count="11">
    <cellStyle name="Accent5" xfId="9" builtinId="45"/>
    <cellStyle name="Calculation" xfId="7" builtinId="22"/>
    <cellStyle name="Comma" xfId="2" builtinId="3"/>
    <cellStyle name="Good" xfId="6" builtinId="26"/>
    <cellStyle name="Heading 1" xfId="4" builtinId="16"/>
    <cellStyle name="Heading 1 2" xfId="1" xr:uid="{00000000-0005-0000-0000-000003000000}"/>
    <cellStyle name="Heading 3" xfId="5" builtinId="18"/>
    <cellStyle name="Normal" xfId="0" builtinId="0"/>
    <cellStyle name="Percent" xfId="3" builtinId="5"/>
    <cellStyle name="Title 2" xfId="10" xr:uid="{A8A93CF4-3113-49AB-BB57-AB321A45E9FB}"/>
    <cellStyle name="Total" xfId="8" builtinId="25"/>
  </cellStyles>
  <dxfs count="9">
    <dxf>
      <fill>
        <patternFill>
          <bgColor theme="8" tint="0.79998168889431442"/>
        </patternFill>
      </fill>
    </dxf>
    <dxf>
      <font>
        <color rgb="FFFF0000"/>
      </font>
    </dxf>
    <dxf>
      <font>
        <color rgb="FF00B050"/>
      </font>
    </dxf>
    <dxf>
      <fill>
        <patternFill>
          <bgColor theme="8" tint="0.79998168889431442"/>
        </patternFill>
      </fill>
    </dxf>
    <dxf>
      <font>
        <color rgb="FFFF0000"/>
      </font>
    </dxf>
    <dxf>
      <font>
        <color rgb="FF00B050"/>
      </font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Prices!$C$2</c:f>
              <c:strCache>
                <c:ptCount val="1"/>
                <c:pt idx="0">
                  <c:v>Inventory Level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Prices!$A$3:$A$6</c:f>
              <c:strCache>
                <c:ptCount val="4"/>
                <c:pt idx="0">
                  <c:v>Binh Duong University</c:v>
                </c:pt>
                <c:pt idx="1">
                  <c:v>Nguyen Tat Thanh University</c:v>
                </c:pt>
                <c:pt idx="2">
                  <c:v>Ton Duc Thang University</c:v>
                </c:pt>
                <c:pt idx="3">
                  <c:v>Van Hien University</c:v>
                </c:pt>
              </c:strCache>
            </c:strRef>
          </c:cat>
          <c:val>
            <c:numRef>
              <c:f>Prices!$C$3:$C$6</c:f>
              <c:numCache>
                <c:formatCode>0%</c:formatCode>
                <c:ptCount val="4"/>
                <c:pt idx="0">
                  <c:v>0.06</c:v>
                </c:pt>
                <c:pt idx="1">
                  <c:v>0.03</c:v>
                </c:pt>
                <c:pt idx="2">
                  <c:v>0.02</c:v>
                </c:pt>
                <c:pt idx="3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95-4ACC-B0B5-70B4E2569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6363919"/>
        <c:axId val="44638215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Prices!$B$2</c15:sqref>
                        </c15:formulaRef>
                      </c:ext>
                    </c:extLst>
                    <c:strCache>
                      <c:ptCount val="1"/>
                      <c:pt idx="0">
                        <c:v>Last term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Prices!$A$3:$A$6</c15:sqref>
                        </c15:formulaRef>
                      </c:ext>
                    </c:extLst>
                    <c:strCache>
                      <c:ptCount val="4"/>
                      <c:pt idx="0">
                        <c:v>Binh Duong University</c:v>
                      </c:pt>
                      <c:pt idx="1">
                        <c:v>Nguyen Tat Thanh University</c:v>
                      </c:pt>
                      <c:pt idx="2">
                        <c:v>Ton Duc Thang University</c:v>
                      </c:pt>
                      <c:pt idx="3">
                        <c:v>Van Hien University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Prices!$B$3:$B$6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9597</c:v>
                      </c:pt>
                      <c:pt idx="1">
                        <c:v>5497</c:v>
                      </c:pt>
                      <c:pt idx="2">
                        <c:v>4996</c:v>
                      </c:pt>
                      <c:pt idx="3">
                        <c:v>2410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295-4ACC-B0B5-70B4E2569A8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Prices!$D$2</c15:sqref>
                        </c15:formulaRef>
                      </c:ext>
                    </c:extLst>
                    <c:strCache>
                      <c:ptCount val="1"/>
                      <c:pt idx="0">
                        <c:v>Unit Price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Prices!$A$3:$A$6</c15:sqref>
                        </c15:formulaRef>
                      </c:ext>
                    </c:extLst>
                    <c:strCache>
                      <c:ptCount val="4"/>
                      <c:pt idx="0">
                        <c:v>Binh Duong University</c:v>
                      </c:pt>
                      <c:pt idx="1">
                        <c:v>Nguyen Tat Thanh University</c:v>
                      </c:pt>
                      <c:pt idx="2">
                        <c:v>Ton Duc Thang University</c:v>
                      </c:pt>
                      <c:pt idx="3">
                        <c:v>Van Hien University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Prices!$D$3:$D$6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4920</c:v>
                      </c:pt>
                      <c:pt idx="1">
                        <c:v>3663</c:v>
                      </c:pt>
                      <c:pt idx="2">
                        <c:v>4158</c:v>
                      </c:pt>
                      <c:pt idx="3">
                        <c:v>3898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295-4ACC-B0B5-70B4E2569A86}"/>
                  </c:ext>
                </c:extLst>
              </c15:ser>
            </c15:filteredBarSeries>
          </c:ext>
        </c:extLst>
      </c:barChart>
      <c:valAx>
        <c:axId val="44638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363919"/>
        <c:crosses val="autoZero"/>
        <c:crossBetween val="between"/>
      </c:valAx>
      <c:catAx>
        <c:axId val="446363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3821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Figure!$B$28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Figure!$A$29:$A$33</c:f>
              <c:strCache>
                <c:ptCount val="5"/>
                <c:pt idx="0">
                  <c:v> Tran Anh </c:v>
                </c:pt>
                <c:pt idx="1">
                  <c:v> Phu Huong </c:v>
                </c:pt>
                <c:pt idx="2">
                  <c:v> Kim Nam </c:v>
                </c:pt>
                <c:pt idx="3">
                  <c:v> Quoc Thai </c:v>
                </c:pt>
                <c:pt idx="4">
                  <c:v> Nam Hung </c:v>
                </c:pt>
              </c:strCache>
            </c:strRef>
          </c:cat>
          <c:val>
            <c:numRef>
              <c:f>Figure!$B$29:$B$33</c:f>
              <c:numCache>
                <c:formatCode>_(* #,##0_);_(* \(#,##0\);_(* "-"??_);_(@_)</c:formatCode>
                <c:ptCount val="5"/>
                <c:pt idx="0">
                  <c:v>1409690000</c:v>
                </c:pt>
                <c:pt idx="1">
                  <c:v>6598080000</c:v>
                </c:pt>
                <c:pt idx="2">
                  <c:v>1231174000</c:v>
                </c:pt>
                <c:pt idx="3">
                  <c:v>9090524400</c:v>
                </c:pt>
                <c:pt idx="4">
                  <c:v>11501188000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58-4ADD-8053-07CDC208EB92}"/>
            </c:ext>
          </c:extLst>
        </c:ser>
        <c:ser>
          <c:idx val="1"/>
          <c:order val="1"/>
          <c:tx>
            <c:strRef>
              <c:f>Figure!$C$28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Figure!$A$29:$A$33</c:f>
              <c:strCache>
                <c:ptCount val="5"/>
                <c:pt idx="0">
                  <c:v> Tran Anh </c:v>
                </c:pt>
                <c:pt idx="1">
                  <c:v> Phu Huong </c:v>
                </c:pt>
                <c:pt idx="2">
                  <c:v> Kim Nam </c:v>
                </c:pt>
                <c:pt idx="3">
                  <c:v> Quoc Thai </c:v>
                </c:pt>
                <c:pt idx="4">
                  <c:v> Nam Hung </c:v>
                </c:pt>
              </c:strCache>
            </c:strRef>
          </c:cat>
          <c:val>
            <c:numRef>
              <c:f>Figure!$C$29:$C$33</c:f>
              <c:numCache>
                <c:formatCode>_(* #,##0_);_(* \(#,##0\);_(* "-"??_);_(@_)</c:formatCode>
                <c:ptCount val="5"/>
                <c:pt idx="0">
                  <c:v>480240630</c:v>
                </c:pt>
                <c:pt idx="1">
                  <c:v>1484275000</c:v>
                </c:pt>
                <c:pt idx="2">
                  <c:v>2064370000</c:v>
                </c:pt>
                <c:pt idx="3">
                  <c:v>881595000</c:v>
                </c:pt>
                <c:pt idx="4">
                  <c:v>432540225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58-4ADD-8053-07CDC208EB92}"/>
            </c:ext>
          </c:extLst>
        </c:ser>
        <c:ser>
          <c:idx val="2"/>
          <c:order val="2"/>
          <c:tx>
            <c:strRef>
              <c:f>Figure!$D$28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Figure!$A$29:$A$33</c:f>
              <c:strCache>
                <c:ptCount val="5"/>
                <c:pt idx="0">
                  <c:v> Tran Anh </c:v>
                </c:pt>
                <c:pt idx="1">
                  <c:v> Phu Huong </c:v>
                </c:pt>
                <c:pt idx="2">
                  <c:v> Kim Nam </c:v>
                </c:pt>
                <c:pt idx="3">
                  <c:v> Quoc Thai </c:v>
                </c:pt>
                <c:pt idx="4">
                  <c:v> Nam Hung </c:v>
                </c:pt>
              </c:strCache>
            </c:strRef>
          </c:cat>
          <c:val>
            <c:numRef>
              <c:f>Figure!$D$29:$D$33</c:f>
              <c:numCache>
                <c:formatCode>_(* #,##0_);_(* \(#,##0\);_(* "-"??_);_(@_)</c:formatCode>
                <c:ptCount val="5"/>
                <c:pt idx="0">
                  <c:v>7756782000</c:v>
                </c:pt>
                <c:pt idx="1">
                  <c:v>9985638300</c:v>
                </c:pt>
                <c:pt idx="2">
                  <c:v>7438890000</c:v>
                </c:pt>
                <c:pt idx="3">
                  <c:v>9502850000</c:v>
                </c:pt>
                <c:pt idx="4">
                  <c:v>3972675000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58-4ADD-8053-07CDC208E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72576"/>
        <c:axId val="102874112"/>
        <c:axId val="101658112"/>
      </c:line3DChart>
      <c:catAx>
        <c:axId val="10287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74112"/>
        <c:crosses val="autoZero"/>
        <c:auto val="1"/>
        <c:lblAlgn val="ctr"/>
        <c:lblOffset val="100"/>
        <c:noMultiLvlLbl val="0"/>
      </c:catAx>
      <c:valAx>
        <c:axId val="1028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72576"/>
        <c:crosses val="autoZero"/>
        <c:crossBetween val="between"/>
      </c:valAx>
      <c:serAx>
        <c:axId val="1016581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7411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F1BDCBF-9EAB-4776-9172-52021C797938}">
  <sheetPr/>
  <sheetViews>
    <sheetView tabSelected="1" zoomScale="55" workbookViewId="0" zoomToFit="1"/>
  </sheetViews>
  <pageMargins left="0.7" right="0.7" top="0.75" bottom="0.75" header="0.3" footer="0.3"/>
  <drawing r:id="rId1"/>
</chartsheet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9A83C5A-D449-4165-A457-C3825620C947}" type="doc">
      <dgm:prSet loTypeId="urn:microsoft.com/office/officeart/2005/8/layout/vProcess5" loCatId="process" qsTypeId="urn:microsoft.com/office/officeart/2005/8/quickstyle/simple1" qsCatId="simple" csTypeId="urn:microsoft.com/office/officeart/2005/8/colors/accent1_2" csCatId="accent1" phldr="1"/>
      <dgm:spPr/>
    </dgm:pt>
    <dgm:pt modelId="{06E09C16-3308-4B5B-8629-48BE17C23B4D}">
      <dgm:prSet phldrT="[Text]"/>
      <dgm:spPr/>
      <dgm:t>
        <a:bodyPr/>
        <a:lstStyle/>
        <a:p>
          <a:r>
            <a:rPr lang="en-US"/>
            <a:t>Jan</a:t>
          </a:r>
        </a:p>
      </dgm:t>
    </dgm:pt>
    <dgm:pt modelId="{21CF9B79-6A24-40D5-94EE-C3324074A8A4}" type="parTrans" cxnId="{FA912106-EFBF-4035-B8CE-CB3A0813B849}">
      <dgm:prSet/>
      <dgm:spPr/>
      <dgm:t>
        <a:bodyPr/>
        <a:lstStyle/>
        <a:p>
          <a:endParaRPr lang="en-US"/>
        </a:p>
      </dgm:t>
    </dgm:pt>
    <dgm:pt modelId="{3062326D-D8DE-46AC-A494-8F123536639B}" type="sibTrans" cxnId="{FA912106-EFBF-4035-B8CE-CB3A0813B849}">
      <dgm:prSet/>
      <dgm:spPr/>
      <dgm:t>
        <a:bodyPr/>
        <a:lstStyle/>
        <a:p>
          <a:endParaRPr lang="en-US"/>
        </a:p>
      </dgm:t>
    </dgm:pt>
    <dgm:pt modelId="{FAC023E8-D0F4-41D0-A400-D5E386E2938E}">
      <dgm:prSet phldrT="[Text]"/>
      <dgm:spPr/>
      <dgm:t>
        <a:bodyPr/>
        <a:lstStyle/>
        <a:p>
          <a:r>
            <a:rPr lang="en-US"/>
            <a:t>Feb</a:t>
          </a:r>
        </a:p>
      </dgm:t>
    </dgm:pt>
    <dgm:pt modelId="{B189479E-2316-4EF8-BE90-3E3838119EDB}" type="parTrans" cxnId="{E7153237-34FB-437F-92CA-0B3E87CA486E}">
      <dgm:prSet/>
      <dgm:spPr/>
      <dgm:t>
        <a:bodyPr/>
        <a:lstStyle/>
        <a:p>
          <a:endParaRPr lang="en-US"/>
        </a:p>
      </dgm:t>
    </dgm:pt>
    <dgm:pt modelId="{C2A879CC-7C82-4970-AD9B-6A2BC2D4EFEC}" type="sibTrans" cxnId="{E7153237-34FB-437F-92CA-0B3E87CA486E}">
      <dgm:prSet/>
      <dgm:spPr/>
      <dgm:t>
        <a:bodyPr/>
        <a:lstStyle/>
        <a:p>
          <a:endParaRPr lang="en-US"/>
        </a:p>
      </dgm:t>
    </dgm:pt>
    <dgm:pt modelId="{2CA01852-7519-42CE-B8A2-C92BEC708CBF}">
      <dgm:prSet phldrT="[Text]"/>
      <dgm:spPr/>
      <dgm:t>
        <a:bodyPr/>
        <a:lstStyle/>
        <a:p>
          <a:r>
            <a:rPr lang="en-US"/>
            <a:t>Mar</a:t>
          </a:r>
        </a:p>
      </dgm:t>
    </dgm:pt>
    <dgm:pt modelId="{69C5CE53-9B2C-4406-936B-977235216BDF}" type="parTrans" cxnId="{4584C6F5-F66C-4E23-B9F8-9D4FC269A289}">
      <dgm:prSet/>
      <dgm:spPr/>
      <dgm:t>
        <a:bodyPr/>
        <a:lstStyle/>
        <a:p>
          <a:endParaRPr lang="en-US"/>
        </a:p>
      </dgm:t>
    </dgm:pt>
    <dgm:pt modelId="{9A013CEB-E0DF-4126-A077-24D5A9A87F08}" type="sibTrans" cxnId="{4584C6F5-F66C-4E23-B9F8-9D4FC269A289}">
      <dgm:prSet/>
      <dgm:spPr/>
      <dgm:t>
        <a:bodyPr/>
        <a:lstStyle/>
        <a:p>
          <a:endParaRPr lang="en-US"/>
        </a:p>
      </dgm:t>
    </dgm:pt>
    <dgm:pt modelId="{A1C05D39-7AC0-4F52-B926-B4EDEFE1E683}">
      <dgm:prSet phldrT="[Text]"/>
      <dgm:spPr/>
      <dgm:t>
        <a:bodyPr/>
        <a:lstStyle/>
        <a:p>
          <a:r>
            <a:rPr lang="en-US"/>
            <a:t>Apr</a:t>
          </a:r>
        </a:p>
      </dgm:t>
    </dgm:pt>
    <dgm:pt modelId="{16E34508-32EA-49D4-AE7C-D13E83284A81}" type="parTrans" cxnId="{5B93AEFB-1D46-4574-8CC5-C347BB28DDFD}">
      <dgm:prSet/>
      <dgm:spPr/>
      <dgm:t>
        <a:bodyPr/>
        <a:lstStyle/>
        <a:p>
          <a:endParaRPr lang="en-US"/>
        </a:p>
      </dgm:t>
    </dgm:pt>
    <dgm:pt modelId="{44CC94D7-03D6-4A00-9E9B-203556B0A845}" type="sibTrans" cxnId="{5B93AEFB-1D46-4574-8CC5-C347BB28DDFD}">
      <dgm:prSet/>
      <dgm:spPr/>
      <dgm:t>
        <a:bodyPr/>
        <a:lstStyle/>
        <a:p>
          <a:endParaRPr lang="en-US"/>
        </a:p>
      </dgm:t>
    </dgm:pt>
    <dgm:pt modelId="{4A65DF48-4037-4F66-8D8D-A04C645C684A}">
      <dgm:prSet phldrT="[Text]"/>
      <dgm:spPr/>
      <dgm:t>
        <a:bodyPr/>
        <a:lstStyle/>
        <a:p>
          <a:r>
            <a:rPr lang="en-US"/>
            <a:t>May</a:t>
          </a:r>
        </a:p>
      </dgm:t>
    </dgm:pt>
    <dgm:pt modelId="{BA3472D9-7D6F-4E6B-9F99-84408CB498A9}" type="parTrans" cxnId="{85823C0B-D752-4D9A-BAEF-A040CBD3E505}">
      <dgm:prSet/>
      <dgm:spPr/>
      <dgm:t>
        <a:bodyPr/>
        <a:lstStyle/>
        <a:p>
          <a:endParaRPr lang="en-US"/>
        </a:p>
      </dgm:t>
    </dgm:pt>
    <dgm:pt modelId="{E8B21DD0-94E6-4720-BD3E-4B86BDDEA810}" type="sibTrans" cxnId="{85823C0B-D752-4D9A-BAEF-A040CBD3E505}">
      <dgm:prSet/>
      <dgm:spPr/>
      <dgm:t>
        <a:bodyPr/>
        <a:lstStyle/>
        <a:p>
          <a:endParaRPr lang="en-US"/>
        </a:p>
      </dgm:t>
    </dgm:pt>
    <dgm:pt modelId="{00FAC307-9A73-460C-8055-9E82B0FC07A3}" type="pres">
      <dgm:prSet presAssocID="{D9A83C5A-D449-4165-A457-C3825620C947}" presName="outerComposite" presStyleCnt="0">
        <dgm:presLayoutVars>
          <dgm:chMax val="5"/>
          <dgm:dir/>
          <dgm:resizeHandles val="exact"/>
        </dgm:presLayoutVars>
      </dgm:prSet>
      <dgm:spPr/>
    </dgm:pt>
    <dgm:pt modelId="{37FA130E-FCA6-41CF-A9F9-AE22022522D2}" type="pres">
      <dgm:prSet presAssocID="{D9A83C5A-D449-4165-A457-C3825620C947}" presName="dummyMaxCanvas" presStyleCnt="0">
        <dgm:presLayoutVars/>
      </dgm:prSet>
      <dgm:spPr/>
    </dgm:pt>
    <dgm:pt modelId="{2B6F5CD2-7242-4F53-B604-3744AC000F45}" type="pres">
      <dgm:prSet presAssocID="{D9A83C5A-D449-4165-A457-C3825620C947}" presName="FiveNodes_1" presStyleLbl="node1" presStyleIdx="0" presStyleCnt="5">
        <dgm:presLayoutVars>
          <dgm:bulletEnabled val="1"/>
        </dgm:presLayoutVars>
      </dgm:prSet>
      <dgm:spPr/>
    </dgm:pt>
    <dgm:pt modelId="{B77DA30C-75D1-4746-A975-D2E3AC51C337}" type="pres">
      <dgm:prSet presAssocID="{D9A83C5A-D449-4165-A457-C3825620C947}" presName="FiveNodes_2" presStyleLbl="node1" presStyleIdx="1" presStyleCnt="5">
        <dgm:presLayoutVars>
          <dgm:bulletEnabled val="1"/>
        </dgm:presLayoutVars>
      </dgm:prSet>
      <dgm:spPr/>
    </dgm:pt>
    <dgm:pt modelId="{4500DAE0-802B-4CDB-BE4B-0943E163079C}" type="pres">
      <dgm:prSet presAssocID="{D9A83C5A-D449-4165-A457-C3825620C947}" presName="FiveNodes_3" presStyleLbl="node1" presStyleIdx="2" presStyleCnt="5">
        <dgm:presLayoutVars>
          <dgm:bulletEnabled val="1"/>
        </dgm:presLayoutVars>
      </dgm:prSet>
      <dgm:spPr/>
    </dgm:pt>
    <dgm:pt modelId="{5E77C222-ED25-4C82-9225-A7FDA3B87802}" type="pres">
      <dgm:prSet presAssocID="{D9A83C5A-D449-4165-A457-C3825620C947}" presName="FiveNodes_4" presStyleLbl="node1" presStyleIdx="3" presStyleCnt="5">
        <dgm:presLayoutVars>
          <dgm:bulletEnabled val="1"/>
        </dgm:presLayoutVars>
      </dgm:prSet>
      <dgm:spPr/>
    </dgm:pt>
    <dgm:pt modelId="{AAD56FCD-4E78-4247-8061-A90D679B3646}" type="pres">
      <dgm:prSet presAssocID="{D9A83C5A-D449-4165-A457-C3825620C947}" presName="FiveNodes_5" presStyleLbl="node1" presStyleIdx="4" presStyleCnt="5">
        <dgm:presLayoutVars>
          <dgm:bulletEnabled val="1"/>
        </dgm:presLayoutVars>
      </dgm:prSet>
      <dgm:spPr/>
    </dgm:pt>
    <dgm:pt modelId="{D64148A2-90A0-4C07-865B-4F4709F17184}" type="pres">
      <dgm:prSet presAssocID="{D9A83C5A-D449-4165-A457-C3825620C947}" presName="FiveConn_1-2" presStyleLbl="fgAccFollowNode1" presStyleIdx="0" presStyleCnt="4">
        <dgm:presLayoutVars>
          <dgm:bulletEnabled val="1"/>
        </dgm:presLayoutVars>
      </dgm:prSet>
      <dgm:spPr/>
    </dgm:pt>
    <dgm:pt modelId="{F670B4C4-CD35-434B-83D0-DDB88972BAB5}" type="pres">
      <dgm:prSet presAssocID="{D9A83C5A-D449-4165-A457-C3825620C947}" presName="FiveConn_2-3" presStyleLbl="fgAccFollowNode1" presStyleIdx="1" presStyleCnt="4">
        <dgm:presLayoutVars>
          <dgm:bulletEnabled val="1"/>
        </dgm:presLayoutVars>
      </dgm:prSet>
      <dgm:spPr/>
    </dgm:pt>
    <dgm:pt modelId="{1DCF8908-FC39-4B77-AE9C-664468E62063}" type="pres">
      <dgm:prSet presAssocID="{D9A83C5A-D449-4165-A457-C3825620C947}" presName="FiveConn_3-4" presStyleLbl="fgAccFollowNode1" presStyleIdx="2" presStyleCnt="4">
        <dgm:presLayoutVars>
          <dgm:bulletEnabled val="1"/>
        </dgm:presLayoutVars>
      </dgm:prSet>
      <dgm:spPr/>
    </dgm:pt>
    <dgm:pt modelId="{FD19D576-2349-40C6-AA96-CAB2F1162B55}" type="pres">
      <dgm:prSet presAssocID="{D9A83C5A-D449-4165-A457-C3825620C947}" presName="FiveConn_4-5" presStyleLbl="fgAccFollowNode1" presStyleIdx="3" presStyleCnt="4">
        <dgm:presLayoutVars>
          <dgm:bulletEnabled val="1"/>
        </dgm:presLayoutVars>
      </dgm:prSet>
      <dgm:spPr/>
    </dgm:pt>
    <dgm:pt modelId="{9A72C80E-89D5-45EA-A430-5196C3C46414}" type="pres">
      <dgm:prSet presAssocID="{D9A83C5A-D449-4165-A457-C3825620C947}" presName="FiveNodes_1_text" presStyleLbl="node1" presStyleIdx="4" presStyleCnt="5">
        <dgm:presLayoutVars>
          <dgm:bulletEnabled val="1"/>
        </dgm:presLayoutVars>
      </dgm:prSet>
      <dgm:spPr/>
    </dgm:pt>
    <dgm:pt modelId="{A6BE5E18-4B03-4CE9-83E0-97FC80893267}" type="pres">
      <dgm:prSet presAssocID="{D9A83C5A-D449-4165-A457-C3825620C947}" presName="FiveNodes_2_text" presStyleLbl="node1" presStyleIdx="4" presStyleCnt="5">
        <dgm:presLayoutVars>
          <dgm:bulletEnabled val="1"/>
        </dgm:presLayoutVars>
      </dgm:prSet>
      <dgm:spPr/>
    </dgm:pt>
    <dgm:pt modelId="{4448885C-4342-41A1-AD5C-363C840D9573}" type="pres">
      <dgm:prSet presAssocID="{D9A83C5A-D449-4165-A457-C3825620C947}" presName="FiveNodes_3_text" presStyleLbl="node1" presStyleIdx="4" presStyleCnt="5">
        <dgm:presLayoutVars>
          <dgm:bulletEnabled val="1"/>
        </dgm:presLayoutVars>
      </dgm:prSet>
      <dgm:spPr/>
    </dgm:pt>
    <dgm:pt modelId="{695E1468-3F72-4ED2-B0E5-686AAE91B6EE}" type="pres">
      <dgm:prSet presAssocID="{D9A83C5A-D449-4165-A457-C3825620C947}" presName="FiveNodes_4_text" presStyleLbl="node1" presStyleIdx="4" presStyleCnt="5">
        <dgm:presLayoutVars>
          <dgm:bulletEnabled val="1"/>
        </dgm:presLayoutVars>
      </dgm:prSet>
      <dgm:spPr/>
    </dgm:pt>
    <dgm:pt modelId="{C4CBB869-3184-4AE9-B811-4923F8ABD48A}" type="pres">
      <dgm:prSet presAssocID="{D9A83C5A-D449-4165-A457-C3825620C947}" presName="FiveNodes_5_text" presStyleLbl="node1" presStyleIdx="4" presStyleCnt="5">
        <dgm:presLayoutVars>
          <dgm:bulletEnabled val="1"/>
        </dgm:presLayoutVars>
      </dgm:prSet>
      <dgm:spPr/>
    </dgm:pt>
  </dgm:ptLst>
  <dgm:cxnLst>
    <dgm:cxn modelId="{FA912106-EFBF-4035-B8CE-CB3A0813B849}" srcId="{D9A83C5A-D449-4165-A457-C3825620C947}" destId="{06E09C16-3308-4B5B-8629-48BE17C23B4D}" srcOrd="0" destOrd="0" parTransId="{21CF9B79-6A24-40D5-94EE-C3324074A8A4}" sibTransId="{3062326D-D8DE-46AC-A494-8F123536639B}"/>
    <dgm:cxn modelId="{85823C0B-D752-4D9A-BAEF-A040CBD3E505}" srcId="{D9A83C5A-D449-4165-A457-C3825620C947}" destId="{4A65DF48-4037-4F66-8D8D-A04C645C684A}" srcOrd="4" destOrd="0" parTransId="{BA3472D9-7D6F-4E6B-9F99-84408CB498A9}" sibTransId="{E8B21DD0-94E6-4720-BD3E-4B86BDDEA810}"/>
    <dgm:cxn modelId="{F36F8832-9E0B-4298-B2E6-0F95D44BD2DF}" type="presOf" srcId="{3062326D-D8DE-46AC-A494-8F123536639B}" destId="{D64148A2-90A0-4C07-865B-4F4709F17184}" srcOrd="0" destOrd="0" presId="urn:microsoft.com/office/officeart/2005/8/layout/vProcess5"/>
    <dgm:cxn modelId="{E7153237-34FB-437F-92CA-0B3E87CA486E}" srcId="{D9A83C5A-D449-4165-A457-C3825620C947}" destId="{FAC023E8-D0F4-41D0-A400-D5E386E2938E}" srcOrd="1" destOrd="0" parTransId="{B189479E-2316-4EF8-BE90-3E3838119EDB}" sibTransId="{C2A879CC-7C82-4970-AD9B-6A2BC2D4EFEC}"/>
    <dgm:cxn modelId="{678D0A69-E544-4A1B-B537-674919AC853B}" type="presOf" srcId="{D9A83C5A-D449-4165-A457-C3825620C947}" destId="{00FAC307-9A73-460C-8055-9E82B0FC07A3}" srcOrd="0" destOrd="0" presId="urn:microsoft.com/office/officeart/2005/8/layout/vProcess5"/>
    <dgm:cxn modelId="{1D92E04F-D850-4C6B-9EC1-C1775A81AB02}" type="presOf" srcId="{FAC023E8-D0F4-41D0-A400-D5E386E2938E}" destId="{B77DA30C-75D1-4746-A975-D2E3AC51C337}" srcOrd="0" destOrd="0" presId="urn:microsoft.com/office/officeart/2005/8/layout/vProcess5"/>
    <dgm:cxn modelId="{44621482-4915-4D1A-9B6B-73FAB7725700}" type="presOf" srcId="{FAC023E8-D0F4-41D0-A400-D5E386E2938E}" destId="{A6BE5E18-4B03-4CE9-83E0-97FC80893267}" srcOrd="1" destOrd="0" presId="urn:microsoft.com/office/officeart/2005/8/layout/vProcess5"/>
    <dgm:cxn modelId="{84C18D85-714B-4E0A-BF21-FBA7E5633DED}" type="presOf" srcId="{06E09C16-3308-4B5B-8629-48BE17C23B4D}" destId="{9A72C80E-89D5-45EA-A430-5196C3C46414}" srcOrd="1" destOrd="0" presId="urn:microsoft.com/office/officeart/2005/8/layout/vProcess5"/>
    <dgm:cxn modelId="{18EF30B5-5AFC-49A5-A510-49F6A5D74BE6}" type="presOf" srcId="{C2A879CC-7C82-4970-AD9B-6A2BC2D4EFEC}" destId="{F670B4C4-CD35-434B-83D0-DDB88972BAB5}" srcOrd="0" destOrd="0" presId="urn:microsoft.com/office/officeart/2005/8/layout/vProcess5"/>
    <dgm:cxn modelId="{86FFA6B7-999B-4E57-BBB9-424D88F01C06}" type="presOf" srcId="{44CC94D7-03D6-4A00-9E9B-203556B0A845}" destId="{FD19D576-2349-40C6-AA96-CAB2F1162B55}" srcOrd="0" destOrd="0" presId="urn:microsoft.com/office/officeart/2005/8/layout/vProcess5"/>
    <dgm:cxn modelId="{65A530BA-2936-47B0-B5CE-8ABF36B697E3}" type="presOf" srcId="{4A65DF48-4037-4F66-8D8D-A04C645C684A}" destId="{C4CBB869-3184-4AE9-B811-4923F8ABD48A}" srcOrd="1" destOrd="0" presId="urn:microsoft.com/office/officeart/2005/8/layout/vProcess5"/>
    <dgm:cxn modelId="{705A76BC-63B2-4C48-BBE7-72ED7A626563}" type="presOf" srcId="{A1C05D39-7AC0-4F52-B926-B4EDEFE1E683}" destId="{695E1468-3F72-4ED2-B0E5-686AAE91B6EE}" srcOrd="1" destOrd="0" presId="urn:microsoft.com/office/officeart/2005/8/layout/vProcess5"/>
    <dgm:cxn modelId="{BAF4E2C1-4B95-4181-B902-1F3C6F760594}" type="presOf" srcId="{2CA01852-7519-42CE-B8A2-C92BEC708CBF}" destId="{4500DAE0-802B-4CDB-BE4B-0943E163079C}" srcOrd="0" destOrd="0" presId="urn:microsoft.com/office/officeart/2005/8/layout/vProcess5"/>
    <dgm:cxn modelId="{B75F01C8-9403-4111-883D-E141E009A990}" type="presOf" srcId="{A1C05D39-7AC0-4F52-B926-B4EDEFE1E683}" destId="{5E77C222-ED25-4C82-9225-A7FDA3B87802}" srcOrd="0" destOrd="0" presId="urn:microsoft.com/office/officeart/2005/8/layout/vProcess5"/>
    <dgm:cxn modelId="{66E16EDF-7EA7-471C-AA2C-BB16FF0CCFD3}" type="presOf" srcId="{4A65DF48-4037-4F66-8D8D-A04C645C684A}" destId="{AAD56FCD-4E78-4247-8061-A90D679B3646}" srcOrd="0" destOrd="0" presId="urn:microsoft.com/office/officeart/2005/8/layout/vProcess5"/>
    <dgm:cxn modelId="{935AF1E7-0D7E-43EA-AF09-3C053848E936}" type="presOf" srcId="{06E09C16-3308-4B5B-8629-48BE17C23B4D}" destId="{2B6F5CD2-7242-4F53-B604-3744AC000F45}" srcOrd="0" destOrd="0" presId="urn:microsoft.com/office/officeart/2005/8/layout/vProcess5"/>
    <dgm:cxn modelId="{659470EE-0094-4DAF-B818-E2AB3403390A}" type="presOf" srcId="{9A013CEB-E0DF-4126-A077-24D5A9A87F08}" destId="{1DCF8908-FC39-4B77-AE9C-664468E62063}" srcOrd="0" destOrd="0" presId="urn:microsoft.com/office/officeart/2005/8/layout/vProcess5"/>
    <dgm:cxn modelId="{4584C6F5-F66C-4E23-B9F8-9D4FC269A289}" srcId="{D9A83C5A-D449-4165-A457-C3825620C947}" destId="{2CA01852-7519-42CE-B8A2-C92BEC708CBF}" srcOrd="2" destOrd="0" parTransId="{69C5CE53-9B2C-4406-936B-977235216BDF}" sibTransId="{9A013CEB-E0DF-4126-A077-24D5A9A87F08}"/>
    <dgm:cxn modelId="{EA154BF7-B681-4559-AD8F-60260CB832A7}" type="presOf" srcId="{2CA01852-7519-42CE-B8A2-C92BEC708CBF}" destId="{4448885C-4342-41A1-AD5C-363C840D9573}" srcOrd="1" destOrd="0" presId="urn:microsoft.com/office/officeart/2005/8/layout/vProcess5"/>
    <dgm:cxn modelId="{5B93AEFB-1D46-4574-8CC5-C347BB28DDFD}" srcId="{D9A83C5A-D449-4165-A457-C3825620C947}" destId="{A1C05D39-7AC0-4F52-B926-B4EDEFE1E683}" srcOrd="3" destOrd="0" parTransId="{16E34508-32EA-49D4-AE7C-D13E83284A81}" sibTransId="{44CC94D7-03D6-4A00-9E9B-203556B0A845}"/>
    <dgm:cxn modelId="{2C311DA9-93ED-436B-97F6-AC905D13094F}" type="presParOf" srcId="{00FAC307-9A73-460C-8055-9E82B0FC07A3}" destId="{37FA130E-FCA6-41CF-A9F9-AE22022522D2}" srcOrd="0" destOrd="0" presId="urn:microsoft.com/office/officeart/2005/8/layout/vProcess5"/>
    <dgm:cxn modelId="{DBDC9270-5D55-4159-B9C8-566BAA060FE3}" type="presParOf" srcId="{00FAC307-9A73-460C-8055-9E82B0FC07A3}" destId="{2B6F5CD2-7242-4F53-B604-3744AC000F45}" srcOrd="1" destOrd="0" presId="urn:microsoft.com/office/officeart/2005/8/layout/vProcess5"/>
    <dgm:cxn modelId="{AF2A3914-190D-4BCF-A722-9FCAF750F244}" type="presParOf" srcId="{00FAC307-9A73-460C-8055-9E82B0FC07A3}" destId="{B77DA30C-75D1-4746-A975-D2E3AC51C337}" srcOrd="2" destOrd="0" presId="urn:microsoft.com/office/officeart/2005/8/layout/vProcess5"/>
    <dgm:cxn modelId="{B547A21C-9C17-4A02-BC53-D905679F0076}" type="presParOf" srcId="{00FAC307-9A73-460C-8055-9E82B0FC07A3}" destId="{4500DAE0-802B-4CDB-BE4B-0943E163079C}" srcOrd="3" destOrd="0" presId="urn:microsoft.com/office/officeart/2005/8/layout/vProcess5"/>
    <dgm:cxn modelId="{44C5E6A0-827B-4389-9700-90DEAE21BE46}" type="presParOf" srcId="{00FAC307-9A73-460C-8055-9E82B0FC07A3}" destId="{5E77C222-ED25-4C82-9225-A7FDA3B87802}" srcOrd="4" destOrd="0" presId="urn:microsoft.com/office/officeart/2005/8/layout/vProcess5"/>
    <dgm:cxn modelId="{F143C27E-CD4B-4E6E-8BC3-58222262D060}" type="presParOf" srcId="{00FAC307-9A73-460C-8055-9E82B0FC07A3}" destId="{AAD56FCD-4E78-4247-8061-A90D679B3646}" srcOrd="5" destOrd="0" presId="urn:microsoft.com/office/officeart/2005/8/layout/vProcess5"/>
    <dgm:cxn modelId="{3220515F-6CF1-4C48-88DC-DBFE0CD00369}" type="presParOf" srcId="{00FAC307-9A73-460C-8055-9E82B0FC07A3}" destId="{D64148A2-90A0-4C07-865B-4F4709F17184}" srcOrd="6" destOrd="0" presId="urn:microsoft.com/office/officeart/2005/8/layout/vProcess5"/>
    <dgm:cxn modelId="{6E96DACA-BB0B-4512-AE64-4934F5769E4B}" type="presParOf" srcId="{00FAC307-9A73-460C-8055-9E82B0FC07A3}" destId="{F670B4C4-CD35-434B-83D0-DDB88972BAB5}" srcOrd="7" destOrd="0" presId="urn:microsoft.com/office/officeart/2005/8/layout/vProcess5"/>
    <dgm:cxn modelId="{4A42DE6A-A1D8-4E59-AF6A-2CF9592D5770}" type="presParOf" srcId="{00FAC307-9A73-460C-8055-9E82B0FC07A3}" destId="{1DCF8908-FC39-4B77-AE9C-664468E62063}" srcOrd="8" destOrd="0" presId="urn:microsoft.com/office/officeart/2005/8/layout/vProcess5"/>
    <dgm:cxn modelId="{AD30C774-953B-4D58-A8DA-3CDECAD6CE9A}" type="presParOf" srcId="{00FAC307-9A73-460C-8055-9E82B0FC07A3}" destId="{FD19D576-2349-40C6-AA96-CAB2F1162B55}" srcOrd="9" destOrd="0" presId="urn:microsoft.com/office/officeart/2005/8/layout/vProcess5"/>
    <dgm:cxn modelId="{3A06D332-02F1-4318-96E1-9751EBD5F46B}" type="presParOf" srcId="{00FAC307-9A73-460C-8055-9E82B0FC07A3}" destId="{9A72C80E-89D5-45EA-A430-5196C3C46414}" srcOrd="10" destOrd="0" presId="urn:microsoft.com/office/officeart/2005/8/layout/vProcess5"/>
    <dgm:cxn modelId="{975B96FD-150A-4FF5-A5C7-B946C540DD73}" type="presParOf" srcId="{00FAC307-9A73-460C-8055-9E82B0FC07A3}" destId="{A6BE5E18-4B03-4CE9-83E0-97FC80893267}" srcOrd="11" destOrd="0" presId="urn:microsoft.com/office/officeart/2005/8/layout/vProcess5"/>
    <dgm:cxn modelId="{042E69FC-5B18-403D-A66E-6E8DA7B8B077}" type="presParOf" srcId="{00FAC307-9A73-460C-8055-9E82B0FC07A3}" destId="{4448885C-4342-41A1-AD5C-363C840D9573}" srcOrd="12" destOrd="0" presId="urn:microsoft.com/office/officeart/2005/8/layout/vProcess5"/>
    <dgm:cxn modelId="{147222F4-0146-4348-A981-BC1FC987DCF3}" type="presParOf" srcId="{00FAC307-9A73-460C-8055-9E82B0FC07A3}" destId="{695E1468-3F72-4ED2-B0E5-686AAE91B6EE}" srcOrd="13" destOrd="0" presId="urn:microsoft.com/office/officeart/2005/8/layout/vProcess5"/>
    <dgm:cxn modelId="{2123BEA8-F1CE-4D4B-85D6-BE2EE10B4E78}" type="presParOf" srcId="{00FAC307-9A73-460C-8055-9E82B0FC07A3}" destId="{C4CBB869-3184-4AE9-B811-4923F8ABD48A}" srcOrd="14" destOrd="0" presId="urn:microsoft.com/office/officeart/2005/8/layout/vProcess5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B6F5CD2-7242-4F53-B604-3744AC000F45}">
      <dsp:nvSpPr>
        <dsp:cNvPr id="0" name=""/>
        <dsp:cNvSpPr/>
      </dsp:nvSpPr>
      <dsp:spPr>
        <a:xfrm>
          <a:off x="0" y="0"/>
          <a:ext cx="1027283" cy="502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0" lvl="0" indent="0" algn="l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Jan</a:t>
          </a:r>
        </a:p>
      </dsp:txBody>
      <dsp:txXfrm>
        <a:off x="13356" y="13356"/>
        <a:ext cx="429279" cy="475522"/>
      </dsp:txXfrm>
    </dsp:sp>
    <dsp:sp modelId="{B77DA30C-75D1-4746-A975-D2E3AC51C337}">
      <dsp:nvSpPr>
        <dsp:cNvPr id="0" name=""/>
        <dsp:cNvSpPr/>
      </dsp:nvSpPr>
      <dsp:spPr>
        <a:xfrm>
          <a:off x="76712" y="571988"/>
          <a:ext cx="1027283" cy="502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0" lvl="0" indent="0" algn="l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Feb</a:t>
          </a:r>
        </a:p>
      </dsp:txBody>
      <dsp:txXfrm>
        <a:off x="91422" y="586698"/>
        <a:ext cx="594698" cy="472814"/>
      </dsp:txXfrm>
    </dsp:sp>
    <dsp:sp modelId="{4500DAE0-802B-4CDB-BE4B-0943E163079C}">
      <dsp:nvSpPr>
        <dsp:cNvPr id="0" name=""/>
        <dsp:cNvSpPr/>
      </dsp:nvSpPr>
      <dsp:spPr>
        <a:xfrm>
          <a:off x="153425" y="1143977"/>
          <a:ext cx="1027283" cy="502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0" lvl="0" indent="0" algn="l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Mar</a:t>
          </a:r>
        </a:p>
      </dsp:txBody>
      <dsp:txXfrm>
        <a:off x="168135" y="1158687"/>
        <a:ext cx="594698" cy="472814"/>
      </dsp:txXfrm>
    </dsp:sp>
    <dsp:sp modelId="{5E77C222-ED25-4C82-9225-A7FDA3B87802}">
      <dsp:nvSpPr>
        <dsp:cNvPr id="0" name=""/>
        <dsp:cNvSpPr/>
      </dsp:nvSpPr>
      <dsp:spPr>
        <a:xfrm>
          <a:off x="230138" y="1715966"/>
          <a:ext cx="1027283" cy="502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0" lvl="0" indent="0" algn="l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Apr</a:t>
          </a:r>
        </a:p>
      </dsp:txBody>
      <dsp:txXfrm>
        <a:off x="244848" y="1730676"/>
        <a:ext cx="594698" cy="472814"/>
      </dsp:txXfrm>
    </dsp:sp>
    <dsp:sp modelId="{AAD56FCD-4E78-4247-8061-A90D679B3646}">
      <dsp:nvSpPr>
        <dsp:cNvPr id="0" name=""/>
        <dsp:cNvSpPr/>
      </dsp:nvSpPr>
      <dsp:spPr>
        <a:xfrm>
          <a:off x="306850" y="2287955"/>
          <a:ext cx="1027283" cy="502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0" lvl="0" indent="0" algn="l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May</a:t>
          </a:r>
        </a:p>
      </dsp:txBody>
      <dsp:txXfrm>
        <a:off x="321560" y="2302665"/>
        <a:ext cx="594698" cy="472814"/>
      </dsp:txXfrm>
    </dsp:sp>
    <dsp:sp modelId="{D64148A2-90A0-4C07-865B-4F4709F17184}">
      <dsp:nvSpPr>
        <dsp:cNvPr id="0" name=""/>
        <dsp:cNvSpPr/>
      </dsp:nvSpPr>
      <dsp:spPr>
        <a:xfrm>
          <a:off x="700830" y="366909"/>
          <a:ext cx="326452" cy="326452"/>
        </a:xfrm>
        <a:prstGeom prst="downArrow">
          <a:avLst>
            <a:gd name="adj1" fmla="val 55000"/>
            <a:gd name="adj2" fmla="val 45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</dsp:txBody>
      <dsp:txXfrm>
        <a:off x="774282" y="366909"/>
        <a:ext cx="179548" cy="245655"/>
      </dsp:txXfrm>
    </dsp:sp>
    <dsp:sp modelId="{F670B4C4-CD35-434B-83D0-DDB88972BAB5}">
      <dsp:nvSpPr>
        <dsp:cNvPr id="0" name=""/>
        <dsp:cNvSpPr/>
      </dsp:nvSpPr>
      <dsp:spPr>
        <a:xfrm>
          <a:off x="777543" y="938898"/>
          <a:ext cx="326452" cy="326452"/>
        </a:xfrm>
        <a:prstGeom prst="downArrow">
          <a:avLst>
            <a:gd name="adj1" fmla="val 55000"/>
            <a:gd name="adj2" fmla="val 45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</dsp:txBody>
      <dsp:txXfrm>
        <a:off x="850995" y="938898"/>
        <a:ext cx="179548" cy="245655"/>
      </dsp:txXfrm>
    </dsp:sp>
    <dsp:sp modelId="{1DCF8908-FC39-4B77-AE9C-664468E62063}">
      <dsp:nvSpPr>
        <dsp:cNvPr id="0" name=""/>
        <dsp:cNvSpPr/>
      </dsp:nvSpPr>
      <dsp:spPr>
        <a:xfrm>
          <a:off x="854256" y="1502517"/>
          <a:ext cx="326452" cy="326452"/>
        </a:xfrm>
        <a:prstGeom prst="downArrow">
          <a:avLst>
            <a:gd name="adj1" fmla="val 55000"/>
            <a:gd name="adj2" fmla="val 45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</dsp:txBody>
      <dsp:txXfrm>
        <a:off x="927708" y="1502517"/>
        <a:ext cx="179548" cy="245655"/>
      </dsp:txXfrm>
    </dsp:sp>
    <dsp:sp modelId="{FD19D576-2349-40C6-AA96-CAB2F1162B55}">
      <dsp:nvSpPr>
        <dsp:cNvPr id="0" name=""/>
        <dsp:cNvSpPr/>
      </dsp:nvSpPr>
      <dsp:spPr>
        <a:xfrm>
          <a:off x="930969" y="2080086"/>
          <a:ext cx="326452" cy="326452"/>
        </a:xfrm>
        <a:prstGeom prst="downArrow">
          <a:avLst>
            <a:gd name="adj1" fmla="val 55000"/>
            <a:gd name="adj2" fmla="val 45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</dsp:txBody>
      <dsp:txXfrm>
        <a:off x="1004421" y="2080086"/>
        <a:ext cx="179548" cy="24565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Process5">
  <dgm:title val=""/>
  <dgm:desc val=""/>
  <dgm:catLst>
    <dgm:cat type="process" pri="1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</dgm:cxnLst>
      <dgm:bg/>
      <dgm:whole/>
    </dgm:dataModel>
  </dgm:clrData>
  <dgm:layoutNode name="outerComposite">
    <dgm:varLst>
      <dgm:chMax val="5"/>
      <dgm:dir/>
      <dgm:resizeHandles val="exact"/>
    </dgm:varLst>
    <dgm:alg type="composite"/>
    <dgm:shape xmlns:r="http://schemas.openxmlformats.org/officeDocument/2006/relationships" r:blip="">
      <dgm:adjLst/>
    </dgm:shape>
    <dgm:presOf/>
    <dgm:choose name="Name0">
      <dgm:if name="Name1" func="var" arg="dir" op="equ" val="norm">
        <dgm:constrLst>
          <dgm:constr type="primFontSz" for="ch" ptType="node" op="equ" val="65"/>
          <dgm:constr type="w" for="ch" forName="dummyMaxCanvas" refType="w"/>
          <dgm:constr type="h" for="ch" forName="dummyMaxCanvas" refType="h"/>
          <dgm:constr type="w" for="ch" forName="OneNode_1" refType="w"/>
          <dgm:constr type="h" for="ch" forName="OneNode_1" refType="h" fact="0.5"/>
          <dgm:constr type="ctrY" for="ch" forName="OneNode_1" refType="h" fact="0.5"/>
          <dgm:constr type="w" for="ch" forName="TwoNodes_1" refType="w" fact="0.85"/>
          <dgm:constr type="h" for="ch" forName="TwoNodes_1" refType="h" fact="0.45"/>
          <dgm:constr type="t" for="ch" forName="TwoNodes_1"/>
          <dgm:constr type="l" for="ch" forName="TwoNodes_1"/>
          <dgm:constr type="w" for="ch" forName="TwoNodes_2" refType="w" fact="0.85"/>
          <dgm:constr type="h" for="ch" forName="TwoNodes_2" refType="h" fact="0.45"/>
          <dgm:constr type="b" for="ch" forName="TwoNodes_2" refType="h"/>
          <dgm:constr type="r" for="ch" forName="TwoNodes_2" refType="w"/>
          <dgm:constr type="w" for="ch" forName="TwoConn_1-2" refType="h" refFor="ch" refForName="TwoNodes_1" fact="0.65"/>
          <dgm:constr type="h" for="ch" forName="TwoConn_1-2" refType="h" refFor="ch" refForName="TwoNodes_1" fact="0.65"/>
          <dgm:constr type="ctrY" for="ch" forName="TwoConn_1-2" refType="h" fact="0.5"/>
          <dgm:constr type="r" for="ch" forName="TwoConn_1-2" refType="r" refFor="ch" refForName="TwoNodes_1"/>
          <dgm:constr type="r" for="ch" forName="TwoNodes_1_text" refType="l" refFor="ch" refForName="TwoConn_1-2"/>
          <dgm:constr type="rOff" for="ch" forName="TwoNodes_1_text" refType="w" refFor="ch" refForName="TwoConn_1-2" fact="-0.5"/>
          <dgm:constr type="t" for="ch" forName="TwoNodes_1_text" refType="t" refFor="ch" refForName="TwoNodes_1"/>
          <dgm:constr type="b" for="ch" forName="TwoNodes_1_text" refType="b" refFor="ch" refForName="TwoNodes_1"/>
          <dgm:constr type="l" for="ch" forName="TwoNodes_1_text" refType="l" refFor="ch" refForName="TwoNodes_1"/>
          <dgm:constr type="r" for="ch" forName="TwoNodes_2_text" refType="l" refFor="ch" refForName="TwoConn_1-2"/>
          <dgm:constr type="t" for="ch" forName="TwoNodes_2_text" refType="t" refFor="ch" refForName="TwoNodes_2"/>
          <dgm:constr type="b" for="ch" forName="TwoNodes_2_text" refType="b" refFor="ch" refForName="TwoNodes_2"/>
          <dgm:constr type="l" for="ch" forName="TwoNodes_2_text" refType="l" refFor="ch" refForName="TwoNodes_2"/>
          <dgm:constr type="w" for="ch" forName="ThreeNodes_1" refType="w" fact="0.85"/>
          <dgm:constr type="h" for="ch" forName="ThreeNodes_1" refType="h" fact="0.3"/>
          <dgm:constr type="t" for="ch" forName="ThreeNodes_1"/>
          <dgm:constr type="l" for="ch" forName="ThreeNodes_1"/>
          <dgm:constr type="w" for="ch" forName="ThreeNodes_2" refType="w" fact="0.85"/>
          <dgm:constr type="h" for="ch" forName="ThreeNodes_2" refType="h" fact="0.3"/>
          <dgm:constr type="ctrY" for="ch" forName="ThreeNodes_2" refType="h" fact="0.5"/>
          <dgm:constr type="ctrX" for="ch" forName="ThreeNodes_2" refType="w" fact="0.5"/>
          <dgm:constr type="w" for="ch" forName="ThreeNodes_3" refType="w" fact="0.85"/>
          <dgm:constr type="h" for="ch" forName="ThreeNodes_3" refType="h" fact="0.3"/>
          <dgm:constr type="b" for="ch" forName="ThreeNodes_3" refType="h"/>
          <dgm:constr type="r" for="ch" forName="ThreeNodes_3" refType="w"/>
          <dgm:constr type="w" for="ch" forName="ThreeConn_1-2" refType="h" refFor="ch" refForName="ThreeNodes_1" fact="0.65"/>
          <dgm:constr type="h" for="ch" forName="ThreeConn_1-2" refType="h" refFor="ch" refForName="ThreeNodes_1" fact="0.65"/>
          <dgm:constr type="ctrY" for="ch" forName="ThreeConn_1-2" refType="h" fact="0.325"/>
          <dgm:constr type="r" for="ch" forName="ThreeConn_1-2" refType="r" refFor="ch" refForName="ThreeNodes_1"/>
          <dgm:constr type="w" for="ch" forName="ThreeConn_2-3" refType="h" refFor="ch" refForName="ThreeNodes_2" fact="0.65"/>
          <dgm:constr type="h" for="ch" forName="ThreeConn_2-3" refType="h" refFor="ch" refForName="ThreeNodes_2" fact="0.65"/>
          <dgm:constr type="ctrY" for="ch" forName="ThreeConn_2-3" refType="h" fact="0.673"/>
          <dgm:constr type="r" for="ch" forName="ThreeConn_2-3" refType="r" refFor="ch" refForName="ThreeNodes_2"/>
          <dgm:constr type="r" for="ch" forName="ThreeNodes_1_text" refType="l" refFor="ch" refForName="ThreeConn_1-2"/>
          <dgm:constr type="rOff" for="ch" forName="ThreeNodes_1_text" refType="w" refFor="ch" refForName="ThreeConn_1-2" fact="-0.57"/>
          <dgm:constr type="t" for="ch" forName="ThreeNodes_1_text" refType="t" refFor="ch" refForName="ThreeNodes_1"/>
          <dgm:constr type="b" for="ch" forName="ThreeNodes_1_text" refType="b" refFor="ch" refForName="ThreeNodes_1"/>
          <dgm:constr type="l" for="ch" forName="ThreeNodes_1_text" refType="l" refFor="ch" refForName="ThreeNodes_1"/>
          <dgm:constr type="r" for="ch" forName="ThreeNodes_2_text" refType="l" refFor="ch" refForName="ThreeConn_1-2"/>
          <dgm:constr type="t" for="ch" forName="ThreeNodes_2_text" refType="t" refFor="ch" refForName="ThreeNodes_2"/>
          <dgm:constr type="b" for="ch" forName="ThreeNodes_2_text" refType="b" refFor="ch" refForName="ThreeNodes_2"/>
          <dgm:constr type="l" for="ch" forName="ThreeNodes_2_text" refType="l" refFor="ch" refForName="ThreeNodes_2"/>
          <dgm:constr type="r" for="ch" forName="ThreeNodes_3_text" refType="l" refFor="ch" refForName="ThreeConn_2-3"/>
          <dgm:constr type="t" for="ch" forName="ThreeNodes_3_text" refType="t" refFor="ch" refForName="ThreeNodes_3"/>
          <dgm:constr type="b" for="ch" forName="ThreeNodes_3_text" refType="b" refFor="ch" refForName="ThreeNodes_3"/>
          <dgm:constr type="l" for="ch" forName="ThreeNodes_3_text" refType="l" refFor="ch" refForName="ThreeNodes_3"/>
          <dgm:constr type="w" for="ch" forName="FourNodes_1" refType="w" fact="0.8"/>
          <dgm:constr type="h" for="ch" forName="FourNodes_1" refType="h" fact="0.22"/>
          <dgm:constr type="t" for="ch" forName="FourNodes_1"/>
          <dgm:constr type="l" for="ch" forName="FourNodes_1"/>
          <dgm:constr type="w" for="ch" forName="FourNodes_2" refType="w" fact="0.8"/>
          <dgm:constr type="h" for="ch" forName="FourNodes_2" refType="h" fact="0.22"/>
          <dgm:constr type="ctrY" for="ch" forName="FourNodes_2" refType="h" fact="0.37"/>
          <dgm:constr type="ctrX" for="ch" forName="FourNodes_2" refType="w" fact="0.467"/>
          <dgm:constr type="w" for="ch" forName="FourNodes_3" refType="w" fact="0.8"/>
          <dgm:constr type="h" for="ch" forName="FourNodes_3" refType="h" fact="0.22"/>
          <dgm:constr type="ctrY" for="ch" forName="FourNodes_3" refType="h" fact="0.63"/>
          <dgm:constr type="ctrX" for="ch" forName="FourNodes_3" refType="w" fact="0.533"/>
          <dgm:constr type="w" for="ch" forName="FourNodes_4" refType="w" fact="0.8"/>
          <dgm:constr type="h" for="ch" forName="FourNodes_4" refType="h" fact="0.22"/>
          <dgm:constr type="b" for="ch" forName="FourNodes_4" refType="h"/>
          <dgm:constr type="r" for="ch" forName="FourNodes_4" refType="w"/>
          <dgm:constr type="w" for="ch" forName="FourConn_1-2" refType="h" refFor="ch" refForName="FourNodes_1" fact="0.65"/>
          <dgm:constr type="h" for="ch" forName="FourConn_1-2" refType="h" refFor="ch" refForName="FourNodes_1" fact="0.65"/>
          <dgm:constr type="ctrY" for="ch" forName="FourConn_1-2" refType="h" fact="0.24"/>
          <dgm:constr type="r" for="ch" forName="FourConn_1-2" refType="r" refFor="ch" refForName="FourNodes_1"/>
          <dgm:constr type="w" for="ch" forName="FourConn_2-3" refType="h" refFor="ch" refForName="FourNodes_2" fact="0.65"/>
          <dgm:constr type="h" for="ch" forName="FourConn_2-3" refType="h" refFor="ch" refForName="FourNodes_2" fact="0.65"/>
          <dgm:constr type="ctrY" for="ch" forName="FourConn_2-3" refType="h" fact="0.5"/>
          <dgm:constr type="r" for="ch" forName="FourConn_2-3" refType="r" refFor="ch" refForName="FourNodes_2"/>
          <dgm:constr type="w" for="ch" forName="FourConn_3-4" refType="h" refFor="ch" refForName="FourNodes_3" fact="0.65"/>
          <dgm:constr type="h" for="ch" forName="FourConn_3-4" refType="h" refFor="ch" refForName="FourNodes_3" fact="0.65"/>
          <dgm:constr type="ctrY" for="ch" forName="FourConn_3-4" refType="h" fact="0.76"/>
          <dgm:constr type="r" for="ch" forName="FourConn_3-4" refType="r" refFor="ch" refForName="FourNodes_3"/>
          <dgm:constr type="r" for="ch" forName="FourNodes_1_text" refType="l" refFor="ch" refForName="FourConn_1-2"/>
          <dgm:constr type="rOff" for="ch" forName="FourNodes_1_text" refType="w" refFor="ch" refForName="FourConn_1-2" fact="-0.7"/>
          <dgm:constr type="t" for="ch" forName="FourNodes_1_text" refType="t" refFor="ch" refForName="FourNodes_1"/>
          <dgm:constr type="b" for="ch" forName="FourNodes_1_text" refType="b" refFor="ch" refForName="FourNodes_1"/>
          <dgm:constr type="l" for="ch" forName="FourNodes_1_text" refType="l" refFor="ch" refForName="FourNodes_1"/>
          <dgm:constr type="r" for="ch" forName="FourNodes_2_text" refType="l" refFor="ch" refForName="FourConn_1-2"/>
          <dgm:constr type="t" for="ch" forName="FourNodes_2_text" refType="t" refFor="ch" refForName="FourNodes_2"/>
          <dgm:constr type="b" for="ch" forName="FourNodes_2_text" refType="b" refFor="ch" refForName="FourNodes_2"/>
          <dgm:constr type="l" for="ch" forName="FourNodes_2_text" refType="l" refFor="ch" refForName="FourNodes_2"/>
          <dgm:constr type="r" for="ch" forName="FourNodes_3_text" refType="l" refFor="ch" refForName="FourConn_2-3"/>
          <dgm:constr type="t" for="ch" forName="FourNodes_3_text" refType="t" refFor="ch" refForName="FourNodes_3"/>
          <dgm:constr type="b" for="ch" forName="FourNodes_3_text" refType="b" refFor="ch" refForName="FourNodes_3"/>
          <dgm:constr type="l" for="ch" forName="FourNodes_3_text" refType="l" refFor="ch" refForName="FourNodes_3"/>
          <dgm:constr type="r" for="ch" forName="FourNodes_4_text" refType="l" refFor="ch" refForName="FourConn_3-4"/>
          <dgm:constr type="t" for="ch" forName="FourNodes_4_text" refType="t" refFor="ch" refForName="FourNodes_4"/>
          <dgm:constr type="b" for="ch" forName="FourNodes_4_text" refType="b" refFor="ch" refForName="FourNodes_4"/>
          <dgm:constr type="l" for="ch" forName="FourNodes_4_text" refType="l" refFor="ch" refForName="FourNodes_4"/>
          <dgm:constr type="w" for="ch" forName="FiveNodes_1" refType="w" fact="0.77"/>
          <dgm:constr type="h" for="ch" forName="FiveNodes_1" refType="h" fact="0.18"/>
          <dgm:constr type="t" for="ch" forName="FiveNodes_1"/>
          <dgm:constr type="l" for="ch" forName="FiveNodes_1"/>
          <dgm:constr type="w" for="ch" forName="FiveNodes_2" refType="w" fact="0.77"/>
          <dgm:constr type="h" for="ch" forName="FiveNodes_2" refType="h" fact="0.18"/>
          <dgm:constr type="ctrY" for="ch" forName="FiveNodes_2" refType="h" fact="0.295"/>
          <dgm:constr type="ctrX" for="ch" forName="FiveNodes_2" refType="w" fact="0.4425"/>
          <dgm:constr type="w" for="ch" forName="FiveNodes_3" refType="w" fact="0.77"/>
          <dgm:constr type="h" for="ch" forName="FiveNodes_3" refType="h" fact="0.18"/>
          <dgm:constr type="ctrY" for="ch" forName="FiveNodes_3" refType="h" fact="0.5"/>
          <dgm:constr type="ctrX" for="ch" forName="FiveNodes_3" refType="w" fact="0.5"/>
          <dgm:constr type="w" for="ch" forName="FiveNodes_4" refType="w" fact="0.77"/>
          <dgm:constr type="h" for="ch" forName="FiveNodes_4" refType="h" fact="0.18"/>
          <dgm:constr type="ctrY" for="ch" forName="FiveNodes_4" refType="h" fact="0.705"/>
          <dgm:constr type="ctrX" for="ch" forName="FiveNodes_4" refType="w" fact="0.5575"/>
          <dgm:constr type="w" for="ch" forName="FiveNodes_5" refType="w" fact="0.77"/>
          <dgm:constr type="h" for="ch" forName="FiveNodes_5" refType="h" fact="0.18"/>
          <dgm:constr type="b" for="ch" forName="FiveNodes_5" refType="h"/>
          <dgm:constr type="r" for="ch" forName="FiveNodes_5" refType="w"/>
          <dgm:constr type="w" for="ch" forName="FiveConn_1-2" refType="h" refFor="ch" refForName="FiveNodes_1" fact="0.65"/>
          <dgm:constr type="h" for="ch" forName="FiveConn_1-2" refType="h" refFor="ch" refForName="FiveNodes_1" fact="0.65"/>
          <dgm:constr type="ctrY" for="ch" forName="FiveConn_1-2" refType="h" fact="0.19"/>
          <dgm:constr type="r" for="ch" forName="FiveConn_1-2" refType="r" refFor="ch" refForName="FiveNodes_1"/>
          <dgm:constr type="w" for="ch" forName="FiveConn_2-3" refType="h" refFor="ch" refForName="FiveNodes_2" fact="0.65"/>
          <dgm:constr type="h" for="ch" forName="FiveConn_2-3" refType="h" refFor="ch" refForName="FiveNodes_2" fact="0.65"/>
          <dgm:constr type="ctrY" for="ch" forName="FiveConn_2-3" refType="h" fact="0.395"/>
          <dgm:constr type="r" for="ch" forName="FiveConn_2-3" refType="r" refFor="ch" refForName="FiveNodes_2"/>
          <dgm:constr type="w" for="ch" forName="FiveConn_3-4" refType="h" refFor="ch" refForName="FiveNodes_3" fact="0.65"/>
          <dgm:constr type="h" for="ch" forName="FiveConn_3-4" refType="h" refFor="ch" refForName="FiveNodes_3" fact="0.65"/>
          <dgm:constr type="ctrY" for="ch" forName="FiveConn_3-4" refType="h" fact="0.597"/>
          <dgm:constr type="r" for="ch" forName="FiveConn_3-4" refType="r" refFor="ch" refForName="FiveNodes_3"/>
          <dgm:constr type="w" for="ch" forName="FiveConn_4-5" refType="h" refFor="ch" refForName="FiveNodes_4" fact="0.65"/>
          <dgm:constr type="h" for="ch" forName="FiveConn_4-5" refType="h" refFor="ch" refForName="FiveNodes_4" fact="0.65"/>
          <dgm:constr type="ctrY" for="ch" forName="FiveConn_4-5" refType="h" fact="0.804"/>
          <dgm:constr type="r" for="ch" forName="FiveConn_4-5" refType="r" refFor="ch" refForName="FiveNodes_4"/>
          <dgm:constr type="r" for="ch" forName="FiveNodes_1_text" refType="l" refFor="ch" refForName="FiveConn_1-2"/>
          <dgm:constr type="rOff" for="ch" forName="FiveNodes_1_text" refType="w" refFor="ch" refForName="FiveConn_1-2" fact="-0.75"/>
          <dgm:constr type="t" for="ch" forName="FiveNodes_1_text" refType="t" refFor="ch" refForName="FiveNodes_1"/>
          <dgm:constr type="b" for="ch" forName="FiveNodes_1_text" refType="b" refFor="ch" refForName="FiveNodes_1"/>
          <dgm:constr type="l" for="ch" forName="FiveNodes_1_text" refType="l" refFor="ch" refForName="FiveNodes_1"/>
          <dgm:constr type="r" for="ch" forName="FiveNodes_2_text" refType="l" refFor="ch" refForName="FiveConn_1-2"/>
          <dgm:constr type="t" for="ch" forName="FiveNodes_2_text" refType="t" refFor="ch" refForName="FiveNodes_2"/>
          <dgm:constr type="b" for="ch" forName="FiveNodes_2_text" refType="b" refFor="ch" refForName="FiveNodes_2"/>
          <dgm:constr type="l" for="ch" forName="FiveNodes_2_text" refType="l" refFor="ch" refForName="FiveNodes_2"/>
          <dgm:constr type="r" for="ch" forName="FiveNodes_3_text" refType="l" refFor="ch" refForName="FiveConn_2-3"/>
          <dgm:constr type="t" for="ch" forName="FiveNodes_3_text" refType="t" refFor="ch" refForName="FiveNodes_3"/>
          <dgm:constr type="b" for="ch" forName="FiveNodes_3_text" refType="b" refFor="ch" refForName="FiveNodes_3"/>
          <dgm:constr type="l" for="ch" forName="FiveNodes_3_text" refType="l" refFor="ch" refForName="FiveNodes_3"/>
          <dgm:constr type="r" for="ch" forName="FiveNodes_4_text" refType="l" refFor="ch" refForName="FiveConn_3-4"/>
          <dgm:constr type="t" for="ch" forName="FiveNodes_4_text" refType="t" refFor="ch" refForName="FiveNodes_4"/>
          <dgm:constr type="b" for="ch" forName="FiveNodes_4_text" refType="b" refFor="ch" refForName="FiveNodes_4"/>
          <dgm:constr type="l" for="ch" forName="FiveNodes_4_text" refType="l" refFor="ch" refForName="FiveNodes_4"/>
          <dgm:constr type="r" for="ch" forName="FiveNodes_5_text" refType="l" refFor="ch" refForName="FiveConn_4-5"/>
          <dgm:constr type="t" for="ch" forName="FiveNodes_5_text" refType="t" refFor="ch" refForName="FiveNodes_5"/>
          <dgm:constr type="b" for="ch" forName="FiveNodes_5_text" refType="b" refFor="ch" refForName="FiveNodes_5"/>
          <dgm:constr type="l" for="ch" forName="FiveNodes_5_text" refType="l" refFor="ch" refForName="FiveNodes_5"/>
        </dgm:constrLst>
      </dgm:if>
      <dgm:else name="Name2">
        <dgm:constrLst>
          <dgm:constr type="primFontSz" for="ch" ptType="node" op="equ" val="65"/>
          <dgm:constr type="w" for="ch" forName="dummyMaxCanvas" refType="w"/>
          <dgm:constr type="h" for="ch" forName="dummyMaxCanvas" refType="h"/>
          <dgm:constr type="w" for="ch" forName="OneNode_1" refType="w"/>
          <dgm:constr type="h" for="ch" forName="OneNode_1" refType="h" fact="0.5"/>
          <dgm:constr type="ctrY" for="ch" forName="OneNode_1" refType="h" fact="0.5"/>
          <dgm:constr type="w" for="ch" forName="TwoNodes_1" refType="w" fact="0.85"/>
          <dgm:constr type="h" for="ch" forName="TwoNodes_1" refType="h" fact="0.45"/>
          <dgm:constr type="t" for="ch" forName="TwoNodes_1"/>
          <dgm:constr type="r" for="ch" forName="TwoNodes_1" refType="w"/>
          <dgm:constr type="w" for="ch" forName="TwoNodes_2" refType="w" fact="0.85"/>
          <dgm:constr type="h" for="ch" forName="TwoNodes_2" refType="h" fact="0.45"/>
          <dgm:constr type="b" for="ch" forName="TwoNodes_2" refType="h"/>
          <dgm:constr type="l" for="ch" forName="TwoNodes_2"/>
          <dgm:constr type="w" for="ch" forName="TwoConn_1-2" refType="h" refFor="ch" refForName="TwoNodes_1" fact="0.65"/>
          <dgm:constr type="h" for="ch" forName="TwoConn_1-2" refType="h" refFor="ch" refForName="TwoNodes_1" fact="0.65"/>
          <dgm:constr type="ctrY" for="ch" forName="TwoConn_1-2" refType="h" fact="0.5"/>
          <dgm:constr type="l" for="ch" forName="TwoConn_1-2" refType="l" refFor="ch" refForName="TwoNodes_1"/>
          <dgm:constr type="l" for="ch" forName="TwoNodes_1_text" refType="r" refFor="ch" refForName="TwoConn_1-2"/>
          <dgm:constr type="lOff" for="ch" forName="TwoNodes_1_text" refType="w" refFor="ch" refForName="TwoConn_1-2" fact="0.5"/>
          <dgm:constr type="t" for="ch" forName="TwoNodes_1_text" refType="t" refFor="ch" refForName="TwoNodes_1"/>
          <dgm:constr type="b" for="ch" forName="TwoNodes_1_text" refType="b" refFor="ch" refForName="TwoNodes_1"/>
          <dgm:constr type="r" for="ch" forName="TwoNodes_1_text" refType="r" refFor="ch" refForName="TwoNodes_1"/>
          <dgm:constr type="l" for="ch" forName="TwoNodes_2_text" refType="r" refFor="ch" refForName="TwoConn_1-2"/>
          <dgm:constr type="t" for="ch" forName="TwoNodes_2_text" refType="t" refFor="ch" refForName="TwoNodes_2"/>
          <dgm:constr type="b" for="ch" forName="TwoNodes_2_text" refType="b" refFor="ch" refForName="TwoNodes_2"/>
          <dgm:constr type="r" for="ch" forName="TwoNodes_2_text" refType="r" refFor="ch" refForName="TwoNodes_2"/>
          <dgm:constr type="w" for="ch" forName="ThreeNodes_1" refType="w" fact="0.85"/>
          <dgm:constr type="h" for="ch" forName="ThreeNodes_1" refType="h" fact="0.3"/>
          <dgm:constr type="t" for="ch" forName="ThreeNodes_1"/>
          <dgm:constr type="r" for="ch" forName="ThreeNodes_1" refType="w"/>
          <dgm:constr type="w" for="ch" forName="ThreeNodes_2" refType="w" fact="0.85"/>
          <dgm:constr type="h" for="ch" forName="ThreeNodes_2" refType="h" fact="0.3"/>
          <dgm:constr type="ctrY" for="ch" forName="ThreeNodes_2" refType="h" fact="0.5"/>
          <dgm:constr type="ctrX" for="ch" forName="ThreeNodes_2" refType="w" fact="0.5"/>
          <dgm:constr type="w" for="ch" forName="ThreeNodes_3" refType="w" fact="0.85"/>
          <dgm:constr type="h" for="ch" forName="ThreeNodes_3" refType="h" fact="0.3"/>
          <dgm:constr type="b" for="ch" forName="ThreeNodes_3" refType="h"/>
          <dgm:constr type="l" for="ch" forName="ThreeNodes_3"/>
          <dgm:constr type="w" for="ch" forName="ThreeConn_1-2" refType="h" refFor="ch" refForName="ThreeNodes_1" fact="0.65"/>
          <dgm:constr type="h" for="ch" forName="ThreeConn_1-2" refType="h" refFor="ch" refForName="ThreeNodes_1" fact="0.65"/>
          <dgm:constr type="ctrY" for="ch" forName="ThreeConn_1-2" refType="h" fact="0.325"/>
          <dgm:constr type="l" for="ch" forName="ThreeConn_1-2" refType="l" refFor="ch" refForName="ThreeNodes_1"/>
          <dgm:constr type="w" for="ch" forName="ThreeConn_2-3" refType="h" refFor="ch" refForName="ThreeNodes_2" fact="0.65"/>
          <dgm:constr type="h" for="ch" forName="ThreeConn_2-3" refType="h" refFor="ch" refForName="ThreeNodes_2" fact="0.65"/>
          <dgm:constr type="ctrY" for="ch" forName="ThreeConn_2-3" refType="h" fact="0.673"/>
          <dgm:constr type="l" for="ch" forName="ThreeConn_2-3" refType="l" refFor="ch" refForName="ThreeNodes_2"/>
          <dgm:constr type="l" for="ch" forName="ThreeNodes_1_text" refType="r" refFor="ch" refForName="ThreeConn_1-2"/>
          <dgm:constr type="lOff" for="ch" forName="ThreeNodes_1_text" refType="w" refFor="ch" refForName="ThreeConn_1-2" fact="0.55"/>
          <dgm:constr type="t" for="ch" forName="ThreeNodes_1_text" refType="t" refFor="ch" refForName="ThreeNodes_1"/>
          <dgm:constr type="b" for="ch" forName="ThreeNodes_1_text" refType="b" refFor="ch" refForName="ThreeNodes_1"/>
          <dgm:constr type="r" for="ch" forName="ThreeNodes_1_text" refType="r" refFor="ch" refForName="ThreeNodes_1"/>
          <dgm:constr type="l" for="ch" forName="ThreeNodes_2_text" refType="r" refFor="ch" refForName="ThreeConn_1-2"/>
          <dgm:constr type="t" for="ch" forName="ThreeNodes_2_text" refType="t" refFor="ch" refForName="ThreeNodes_2"/>
          <dgm:constr type="b" for="ch" forName="ThreeNodes_2_text" refType="b" refFor="ch" refForName="ThreeNodes_2"/>
          <dgm:constr type="r" for="ch" forName="ThreeNodes_2_text" refType="r" refFor="ch" refForName="ThreeNodes_2"/>
          <dgm:constr type="l" for="ch" forName="ThreeNodes_3_text" refType="r" refFor="ch" refForName="ThreeConn_2-3"/>
          <dgm:constr type="t" for="ch" forName="ThreeNodes_3_text" refType="t" refFor="ch" refForName="ThreeNodes_3"/>
          <dgm:constr type="b" for="ch" forName="ThreeNodes_3_text" refType="b" refFor="ch" refForName="ThreeNodes_3"/>
          <dgm:constr type="r" for="ch" forName="ThreeNodes_3_text" refType="r" refFor="ch" refForName="ThreeNodes_3"/>
          <dgm:constr type="w" for="ch" forName="FourNodes_1" refType="w" fact="0.8"/>
          <dgm:constr type="h" for="ch" forName="FourNodes_1" refType="h" fact="0.22"/>
          <dgm:constr type="t" for="ch" forName="FourNodes_1"/>
          <dgm:constr type="r" for="ch" forName="FourNodes_1" refType="w"/>
          <dgm:constr type="w" for="ch" forName="FourNodes_2" refType="w" fact="0.8"/>
          <dgm:constr type="h" for="ch" forName="FourNodes_2" refType="h" fact="0.22"/>
          <dgm:constr type="ctrY" for="ch" forName="FourNodes_2" refType="h" fact="0.37"/>
          <dgm:constr type="ctrX" for="ch" forName="FourNodes_2" refType="w" fact="0.533"/>
          <dgm:constr type="w" for="ch" forName="FourNodes_3" refType="w" fact="0.8"/>
          <dgm:constr type="h" for="ch" forName="FourNodes_3" refType="h" fact="0.22"/>
          <dgm:constr type="ctrY" for="ch" forName="FourNodes_3" refType="h" fact="0.63"/>
          <dgm:constr type="ctrX" for="ch" forName="FourNodes_3" refType="w" fact="0.467"/>
          <dgm:constr type="w" for="ch" forName="FourNodes_4" refType="w" fact="0.8"/>
          <dgm:constr type="h" for="ch" forName="FourNodes_4" refType="h" fact="0.22"/>
          <dgm:constr type="b" for="ch" forName="FourNodes_4" refType="h"/>
          <dgm:constr type="l" for="ch" forName="FourNodes_4"/>
          <dgm:constr type="w" for="ch" forName="FourConn_1-2" refType="h" refFor="ch" refForName="FourNodes_1" fact="0.65"/>
          <dgm:constr type="h" for="ch" forName="FourConn_1-2" refType="h" refFor="ch" refForName="FourNodes_1" fact="0.65"/>
          <dgm:constr type="ctrY" for="ch" forName="FourConn_1-2" refType="h" fact="0.24"/>
          <dgm:constr type="l" for="ch" forName="FourConn_1-2" refType="l" refFor="ch" refForName="FourNodes_1"/>
          <dgm:constr type="w" for="ch" forName="FourConn_2-3" refType="h" refFor="ch" refForName="FourNodes_2" fact="0.65"/>
          <dgm:constr type="h" for="ch" forName="FourConn_2-3" refType="h" refFor="ch" refForName="FourNodes_2" fact="0.65"/>
          <dgm:constr type="ctrY" for="ch" forName="FourConn_2-3" refType="h" fact="0.5"/>
          <dgm:constr type="l" for="ch" forName="FourConn_2-3" refType="l" refFor="ch" refForName="FourNodes_2"/>
          <dgm:constr type="w" for="ch" forName="FourConn_3-4" refType="h" refFor="ch" refForName="FourNodes_3" fact="0.65"/>
          <dgm:constr type="h" for="ch" forName="FourConn_3-4" refType="h" refFor="ch" refForName="FourNodes_3" fact="0.65"/>
          <dgm:constr type="ctrY" for="ch" forName="FourConn_3-4" refType="h" fact="0.76"/>
          <dgm:constr type="l" for="ch" forName="FourConn_3-4" refType="l" refFor="ch" refForName="FourNodes_3"/>
          <dgm:constr type="l" for="ch" forName="FourNodes_1_text" refType="r" refFor="ch" refForName="FourConn_1-2"/>
          <dgm:constr type="lOff" for="ch" forName="FourNodes_1_text" refType="w" refFor="ch" refForName="FourConn_1-2" fact="0.69"/>
          <dgm:constr type="t" for="ch" forName="FourNodes_1_text" refType="t" refFor="ch" refForName="FourNodes_1"/>
          <dgm:constr type="b" for="ch" forName="FourNodes_1_text" refType="b" refFor="ch" refForName="FourNodes_1"/>
          <dgm:constr type="r" for="ch" forName="FourNodes_1_text" refType="r" refFor="ch" refForName="FourNodes_1"/>
          <dgm:constr type="l" for="ch" forName="FourNodes_2_text" refType="r" refFor="ch" refForName="FourConn_1-2"/>
          <dgm:constr type="t" for="ch" forName="FourNodes_2_text" refType="t" refFor="ch" refForName="FourNodes_2"/>
          <dgm:constr type="b" for="ch" forName="FourNodes_2_text" refType="b" refFor="ch" refForName="FourNodes_2"/>
          <dgm:constr type="r" for="ch" forName="FourNodes_2_text" refType="r" refFor="ch" refForName="FourNodes_2"/>
          <dgm:constr type="l" for="ch" forName="FourNodes_3_text" refType="r" refFor="ch" refForName="FourConn_2-3"/>
          <dgm:constr type="t" for="ch" forName="FourNodes_3_text" refType="t" refFor="ch" refForName="FourNodes_3"/>
          <dgm:constr type="b" for="ch" forName="FourNodes_3_text" refType="b" refFor="ch" refForName="FourNodes_3"/>
          <dgm:constr type="r" for="ch" forName="FourNodes_3_text" refType="r" refFor="ch" refForName="FourNodes_3"/>
          <dgm:constr type="l" for="ch" forName="FourNodes_4_text" refType="r" refFor="ch" refForName="FourConn_3-4"/>
          <dgm:constr type="t" for="ch" forName="FourNodes_4_text" refType="t" refFor="ch" refForName="FourNodes_4"/>
          <dgm:constr type="b" for="ch" forName="FourNodes_4_text" refType="b" refFor="ch" refForName="FourNodes_4"/>
          <dgm:constr type="r" for="ch" forName="FourNodes_4_text" refType="r" refFor="ch" refForName="FourNodes_4"/>
          <dgm:constr type="w" for="ch" forName="FiveNodes_1" refType="w" fact="0.77"/>
          <dgm:constr type="h" for="ch" forName="FiveNodes_1" refType="h" fact="0.18"/>
          <dgm:constr type="t" for="ch" forName="FiveNodes_1"/>
          <dgm:constr type="r" for="ch" forName="FiveNodes_1" refType="w"/>
          <dgm:constr type="w" for="ch" forName="FiveNodes_2" refType="w" fact="0.77"/>
          <dgm:constr type="h" for="ch" forName="FiveNodes_2" refType="h" fact="0.18"/>
          <dgm:constr type="ctrY" for="ch" forName="FiveNodes_2" refType="h" fact="0.295"/>
          <dgm:constr type="ctrX" for="ch" forName="FiveNodes_2" refType="w" fact="0.5575"/>
          <dgm:constr type="w" for="ch" forName="FiveNodes_3" refType="w" fact="0.77"/>
          <dgm:constr type="h" for="ch" forName="FiveNodes_3" refType="h" fact="0.18"/>
          <dgm:constr type="ctrY" for="ch" forName="FiveNodes_3" refType="h" fact="0.5"/>
          <dgm:constr type="ctrX" for="ch" forName="FiveNodes_3" refType="w" fact="0.5"/>
          <dgm:constr type="w" for="ch" forName="FiveNodes_4" refType="w" fact="0.77"/>
          <dgm:constr type="h" for="ch" forName="FiveNodes_4" refType="h" fact="0.18"/>
          <dgm:constr type="ctrY" for="ch" forName="FiveNodes_4" refType="h" fact="0.705"/>
          <dgm:constr type="ctrX" for="ch" forName="FiveNodes_4" refType="w" fact="0.4425"/>
          <dgm:constr type="w" for="ch" forName="FiveNodes_5" refType="w" fact="0.77"/>
          <dgm:constr type="h" for="ch" forName="FiveNodes_5" refType="h" fact="0.18"/>
          <dgm:constr type="b" for="ch" forName="FiveNodes_5" refType="h"/>
          <dgm:constr type="l" for="ch" forName="FiveNodes_5"/>
          <dgm:constr type="w" for="ch" forName="FiveConn_1-2" refType="h" refFor="ch" refForName="FiveNodes_1" fact="0.65"/>
          <dgm:constr type="h" for="ch" forName="FiveConn_1-2" refType="h" refFor="ch" refForName="FiveNodes_1" fact="0.65"/>
          <dgm:constr type="ctrY" for="ch" forName="FiveConn_1-2" refType="h" fact="0.19"/>
          <dgm:constr type="l" for="ch" forName="FiveConn_1-2" refType="l" refFor="ch" refForName="FiveNodes_1"/>
          <dgm:constr type="w" for="ch" forName="FiveConn_2-3" refType="h" refFor="ch" refForName="FiveNodes_2" fact="0.65"/>
          <dgm:constr type="h" for="ch" forName="FiveConn_2-3" refType="h" refFor="ch" refForName="FiveNodes_2" fact="0.65"/>
          <dgm:constr type="ctrY" for="ch" forName="FiveConn_2-3" refType="h" fact="0.395"/>
          <dgm:constr type="l" for="ch" forName="FiveConn_2-3" refType="l" refFor="ch" refForName="FiveNodes_2"/>
          <dgm:constr type="w" for="ch" forName="FiveConn_3-4" refType="h" refFor="ch" refForName="FiveNodes_3" fact="0.65"/>
          <dgm:constr type="h" for="ch" forName="FiveConn_3-4" refType="h" refFor="ch" refForName="FiveNodes_3" fact="0.65"/>
          <dgm:constr type="ctrY" for="ch" forName="FiveConn_3-4" refType="h" fact="0.597"/>
          <dgm:constr type="l" for="ch" forName="FiveConn_3-4" refType="l" refFor="ch" refForName="FiveNodes_3"/>
          <dgm:constr type="w" for="ch" forName="FiveConn_4-5" refType="h" refFor="ch" refForName="FiveNodes_4" fact="0.65"/>
          <dgm:constr type="h" for="ch" forName="FiveConn_4-5" refType="h" refFor="ch" refForName="FiveNodes_4" fact="0.65"/>
          <dgm:constr type="ctrY" for="ch" forName="FiveConn_4-5" refType="h" fact="0.804"/>
          <dgm:constr type="l" for="ch" forName="FiveConn_4-5" refType="l" refFor="ch" refForName="FiveNodes_4"/>
          <dgm:constr type="l" for="ch" forName="FiveNodes_1_text" refType="r" refFor="ch" refForName="FiveConn_1-2"/>
          <dgm:constr type="lOff" for="ch" forName="FiveNodes_1_text" refType="w" refFor="ch" refForName="FiveConn_1-2" fact="0.73"/>
          <dgm:constr type="t" for="ch" forName="FiveNodes_1_text" refType="t" refFor="ch" refForName="FiveNodes_1"/>
          <dgm:constr type="b" for="ch" forName="FiveNodes_1_text" refType="b" refFor="ch" refForName="FiveNodes_1"/>
          <dgm:constr type="r" for="ch" forName="FiveNodes_1_text" refType="r" refFor="ch" refForName="FiveNodes_1"/>
          <dgm:constr type="l" for="ch" forName="FiveNodes_2_text" refType="r" refFor="ch" refForName="FiveConn_1-2"/>
          <dgm:constr type="t" for="ch" forName="FiveNodes_2_text" refType="t" refFor="ch" refForName="FiveNodes_2"/>
          <dgm:constr type="b" for="ch" forName="FiveNodes_2_text" refType="b" refFor="ch" refForName="FiveNodes_2"/>
          <dgm:constr type="r" for="ch" forName="FiveNodes_2_text" refType="r" refFor="ch" refForName="FiveNodes_2"/>
          <dgm:constr type="l" for="ch" forName="FiveNodes_3_text" refType="r" refFor="ch" refForName="FiveConn_2-3"/>
          <dgm:constr type="t" for="ch" forName="FiveNodes_3_text" refType="t" refFor="ch" refForName="FiveNodes_3"/>
          <dgm:constr type="b" for="ch" forName="FiveNodes_3_text" refType="b" refFor="ch" refForName="FiveNodes_3"/>
          <dgm:constr type="r" for="ch" forName="FiveNodes_3_text" refType="r" refFor="ch" refForName="FiveNodes_3"/>
          <dgm:constr type="l" for="ch" forName="FiveNodes_4_text" refType="r" refFor="ch" refForName="FiveConn_3-4"/>
          <dgm:constr type="t" for="ch" forName="FiveNodes_4_text" refType="t" refFor="ch" refForName="FiveNodes_4"/>
          <dgm:constr type="b" for="ch" forName="FiveNodes_4_text" refType="b" refFor="ch" refForName="FiveNodes_4"/>
          <dgm:constr type="r" for="ch" forName="FiveNodes_4_text" refType="r" refFor="ch" refForName="FiveNodes_4"/>
          <dgm:constr type="l" for="ch" forName="FiveNodes_5_text" refType="r" refFor="ch" refForName="FiveConn_4-5"/>
          <dgm:constr type="t" for="ch" forName="FiveNodes_5_text" refType="t" refFor="ch" refForName="FiveNodes_5"/>
          <dgm:constr type="b" for="ch" forName="FiveNodes_5_text" refType="b" refFor="ch" refForName="FiveNodes_5"/>
          <dgm:constr type="r" for="ch" forName="FiveNodes_5_text" refType="r" refFor="ch" refForName="FiveNodes_5"/>
        </dgm:constrLst>
      </dgm:else>
    </dgm:choose>
    <dgm:ruleLst/>
    <dgm:layoutNode name="dummyMaxCanvas">
      <dgm:varLst/>
      <dgm:alg type="sp"/>
      <dgm:shape xmlns:r="http://schemas.openxmlformats.org/officeDocument/2006/relationships" r:blip="">
        <dgm:adjLst/>
      </dgm:shape>
      <dgm:presOf/>
      <dgm:constrLst/>
      <dgm:ruleLst/>
    </dgm:layoutNode>
    <dgm:choose name="Name3">
      <dgm:if name="Name4" axis="ch" ptType="node" func="cnt" op="equ" val="1">
        <dgm:layoutNode name="OneNode_1">
          <dgm:varLst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ch desOrSelf" ptType="node node" st="1 1" cnt="1 0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</dgm:if>
      <dgm:else name="Name5">
        <dgm:choose name="Name6">
          <dgm:if name="Name7" axis="ch" ptType="node" func="cnt" op="equ" val="2">
            <dgm:layoutNode name="TwoNodes_1">
              <dgm:varLst>
                <dgm:bulletEnabled val="1"/>
              </dgm:varLst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ch desOrSelf" ptType="node node" st="1 1" cnt="1 0"/>
              <dgm:constrLst/>
              <dgm:ruleLst/>
            </dgm:layoutNode>
            <dgm:layoutNode name="TwoNodes_2">
              <dgm:varLst>
                <dgm:bulletEnabled val="1"/>
              </dgm:varLst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ch desOrSelf" ptType="node node" st="2 1" cnt="1 0"/>
              <dgm:constrLst/>
              <dgm:ruleLst/>
            </dgm:layoutNode>
            <dgm:layoutNode name="TwoConn_1-2" styleLbl="fgAccFollowNode1">
              <dgm:varLst>
                <dgm:bulletEnabled val="1"/>
              </dgm:varLst>
              <dgm:alg type="tx"/>
              <dgm:shape xmlns:r="http://schemas.openxmlformats.org/officeDocument/2006/relationships" type="downArrow" r:blip="">
                <dgm:adjLst>
                  <dgm:adj idx="1" val="0.55"/>
                  <dgm:adj idx="2" val="0.45"/>
                </dgm:adjLst>
              </dgm:shape>
              <dgm:presOf axis="ch" ptType="sibTrans" cnt="1"/>
              <dgm:constrLst>
                <dgm:constr type="lMarg" refType="primFontSz" fact="0.1"/>
                <dgm:constr type="rMarg" refType="primFontSz" fact="0.1"/>
                <dgm:constr type="tMarg" refType="primFontSz" fact="0.1"/>
                <dgm:constr type="bMarg" refType="primFontSz" fact="0.1"/>
              </dgm:constrLst>
              <dgm:ruleLst>
                <dgm:rule type="primFontSz" val="5" fact="NaN" max="NaN"/>
              </dgm:ruleLst>
            </dgm:layoutNode>
            <dgm:layoutNode name="TwoNodes_1_text">
              <dgm:varLst>
                <dgm:bulletEnabled val="1"/>
              </dgm:varLst>
              <dgm:alg type="tx">
                <dgm:param type="parTxLTRAlign" val="l"/>
                <dgm:param type="txAnchorVertCh" val="mid"/>
              </dgm:alg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ch desOrSelf" ptType="node node" st="1 1" cnt="1 0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  <dgm:layoutNode name="TwoNodes_2_text">
              <dgm:varLst>
                <dgm:bulletEnabled val="1"/>
              </dgm:varLst>
              <dgm:alg type="tx">
                <dgm:param type="parTxLTRAlign" val="l"/>
                <dgm:param type="txAnchorVertCh" val="mid"/>
              </dgm:alg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ch desOrSelf" ptType="node node" st="2 1" cnt="1 0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if>
          <dgm:else name="Name8">
            <dgm:choose name="Name9">
              <dgm:if name="Name10" axis="ch" ptType="node" func="cnt" op="equ" val="3">
                <dgm:layoutNode name="ThreeNodes_1">
                  <dgm:varLst>
                    <dgm:bulletEnabled val="1"/>
                  </dgm:varLst>
                  <dgm:alg type="sp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ch desOrSelf" ptType="node node" st="1 1" cnt="1 0"/>
                  <dgm:constrLst/>
                  <dgm:ruleLst/>
                </dgm:layoutNode>
                <dgm:layoutNode name="ThreeNodes_2">
                  <dgm:varLst>
                    <dgm:bulletEnabled val="1"/>
                  </dgm:varLst>
                  <dgm:alg type="sp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ch desOrSelf" ptType="node node" st="2 1" cnt="1 0"/>
                  <dgm:constrLst/>
                  <dgm:ruleLst/>
                </dgm:layoutNode>
                <dgm:layoutNode name="ThreeNodes_3">
                  <dgm:varLst>
                    <dgm:bulletEnabled val="1"/>
                  </dgm:varLst>
                  <dgm:alg type="sp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ch desOrSelf" ptType="node node" st="3 1" cnt="1 0"/>
                  <dgm:constrLst/>
                  <dgm:ruleLst/>
                </dgm:layoutNode>
                <dgm:layoutNode name="ThreeConn_1-2" styleLbl="fgAccFollowNode1">
                  <dgm:varLst>
                    <dgm:bulletEnabled val="1"/>
                  </dgm:varLst>
                  <dgm:alg type="tx"/>
                  <dgm:shape xmlns:r="http://schemas.openxmlformats.org/officeDocument/2006/relationships" type="downArrow" r:blip="">
                    <dgm:adjLst>
                      <dgm:adj idx="1" val="0.55"/>
                      <dgm:adj idx="2" val="0.45"/>
                    </dgm:adjLst>
                  </dgm:shape>
                  <dgm:presOf axis="ch" ptType="sibTrans" cnt="1"/>
                  <dgm:constrLst>
                    <dgm:constr type="lMarg" refType="primFontSz" fact="0.1"/>
                    <dgm:constr type="rMarg" refType="primFontSz" fact="0.1"/>
                    <dgm:constr type="tMarg" refType="primFontSz" fact="0.1"/>
                    <dgm:constr type="bMarg" refType="primFontSz" fact="0.1"/>
                  </dgm:constrLst>
                  <dgm:ruleLst>
                    <dgm:rule type="primFontSz" val="5" fact="NaN" max="NaN"/>
                  </dgm:ruleLst>
                </dgm:layoutNode>
                <dgm:layoutNode name="ThreeConn_2-3" styleLbl="fgAccFollowNode1">
                  <dgm:varLst>
                    <dgm:bulletEnabled val="1"/>
                  </dgm:varLst>
                  <dgm:alg type="tx"/>
                  <dgm:shape xmlns:r="http://schemas.openxmlformats.org/officeDocument/2006/relationships" type="downArrow" r:blip="">
                    <dgm:adjLst>
                      <dgm:adj idx="1" val="0.55"/>
                      <dgm:adj idx="2" val="0.45"/>
                    </dgm:adjLst>
                  </dgm:shape>
                  <dgm:presOf axis="ch" ptType="sibTrans" st="2" cnt="1"/>
                  <dgm:constrLst>
                    <dgm:constr type="lMarg" refType="primFontSz" fact="0.1"/>
                    <dgm:constr type="rMarg" refType="primFontSz" fact="0.1"/>
                    <dgm:constr type="tMarg" refType="primFontSz" fact="0.1"/>
                    <dgm:constr type="bMarg" refType="primFontSz" fact="0.1"/>
                  </dgm:constrLst>
                  <dgm:ruleLst>
                    <dgm:rule type="primFontSz" val="5" fact="NaN" max="NaN"/>
                  </dgm:ruleLst>
                </dgm:layoutNode>
                <dgm:layoutNode name="ThreeNodes_1_text">
                  <dgm:varLst>
                    <dgm:bulletEnabled val="1"/>
                  </dgm:varLst>
                  <dgm:alg type="tx">
                    <dgm:param type="parTxLTRAlign" val="l"/>
                    <dgm:param type="txAnchorVertCh" val="mid"/>
                  </dgm:alg>
                  <dgm:shape xmlns:r="http://schemas.openxmlformats.org/officeDocument/2006/relationships" type="roundRect" r:blip="" hideGeom="1">
                    <dgm:adjLst>
                      <dgm:adj idx="1" val="0.1"/>
                    </dgm:adjLst>
                  </dgm:shape>
                  <dgm:presOf axis="ch desOrSelf" ptType="node node" st="1 1" cnt="1 0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  <dgm:layoutNode name="ThreeNodes_2_text">
                  <dgm:varLst>
                    <dgm:bulletEnabled val="1"/>
                  </dgm:varLst>
                  <dgm:alg type="tx">
                    <dgm:param type="parTxLTRAlign" val="l"/>
                    <dgm:param type="txAnchorVertCh" val="mid"/>
                  </dgm:alg>
                  <dgm:shape xmlns:r="http://schemas.openxmlformats.org/officeDocument/2006/relationships" type="roundRect" r:blip="" hideGeom="1">
                    <dgm:adjLst>
                      <dgm:adj idx="1" val="0.1"/>
                    </dgm:adjLst>
                  </dgm:shape>
                  <dgm:presOf axis="ch desOrSelf" ptType="node node" st="2 1" cnt="1 0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  <dgm:layoutNode name="ThreeNodes_3_text">
                  <dgm:varLst>
                    <dgm:bulletEnabled val="1"/>
                  </dgm:varLst>
                  <dgm:alg type="tx">
                    <dgm:param type="parTxLTRAlign" val="l"/>
                    <dgm:param type="txAnchorVertCh" val="mid"/>
                  </dgm:alg>
                  <dgm:shape xmlns:r="http://schemas.openxmlformats.org/officeDocument/2006/relationships" type="roundRect" r:blip="" hideGeom="1">
                    <dgm:adjLst>
                      <dgm:adj idx="1" val="0.1"/>
                    </dgm:adjLst>
                  </dgm:shape>
                  <dgm:presOf axis="ch desOrSelf" ptType="node node" st="3 1" cnt="1 0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1">
                <dgm:choose name="Name12">
                  <dgm:if name="Name13" axis="ch" ptType="node" func="cnt" op="equ" val="4">
                    <dgm:layoutNode name="FourNodes_1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1 1" cnt="1 0"/>
                      <dgm:constrLst/>
                      <dgm:ruleLst/>
                    </dgm:layoutNode>
                    <dgm:layoutNode name="FourNodes_2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2 1" cnt="1 0"/>
                      <dgm:constrLst/>
                      <dgm:ruleLst/>
                    </dgm:layoutNode>
                    <dgm:layoutNode name="FourNodes_3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3 1" cnt="1 0"/>
                      <dgm:constrLst/>
                      <dgm:ruleLst/>
                    </dgm:layoutNode>
                    <dgm:layoutNode name="FourNodes_4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4 1" cnt="1 0"/>
                      <dgm:constrLst/>
                      <dgm:ruleLst/>
                    </dgm:layoutNode>
                    <dgm:layoutNode name="FourConn_1-2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downArrow" r:blip="">
                        <dgm:adjLst>
                          <dgm:adj idx="1" val="0.55"/>
                          <dgm:adj idx="2" val="0.45"/>
                        </dgm:adjLst>
                      </dgm:shape>
                      <dgm:presOf axis="ch" ptType="sibTrans" cnt="1"/>
                      <dgm:constrLst>
                        <dgm:constr type="lMarg" refType="primFontSz" fact="0.1"/>
                        <dgm:constr type="rMarg" refType="primFontSz" fact="0.1"/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Conn_2-3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downArrow" r:blip="">
                        <dgm:adjLst>
                          <dgm:adj idx="1" val="0.55"/>
                          <dgm:adj idx="2" val="0.45"/>
                        </dgm:adjLst>
                      </dgm:shape>
                      <dgm:presOf axis="ch" ptType="sibTrans" st="2" cnt="1"/>
                      <dgm:constrLst>
                        <dgm:constr type="lMarg" refType="primFontSz" fact="0.1"/>
                        <dgm:constr type="rMarg" refType="primFontSz" fact="0.1"/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Conn_3-4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downArrow" r:blip="">
                        <dgm:adjLst>
                          <dgm:adj idx="1" val="0.55"/>
                          <dgm:adj idx="2" val="0.45"/>
                        </dgm:adjLst>
                      </dgm:shape>
                      <dgm:presOf axis="ch" ptType="sibTrans" st="3" cnt="1"/>
                      <dgm:constrLst>
                        <dgm:constr type="lMarg" refType="primFontSz" fact="0.1"/>
                        <dgm:constr type="rMarg" refType="primFontSz" fact="0.1"/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1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1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2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2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3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3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4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4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if>
                  <dgm:else name="Name14">
                    <dgm:choose name="Name15">
                      <dgm:if name="Name16" axis="ch" ptType="node" func="cnt" op="gte" val="5">
                        <dgm:layoutNode name="FiveNodes_1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1 1" cnt="1 0"/>
                          <dgm:constrLst/>
                          <dgm:ruleLst/>
                        </dgm:layoutNode>
                        <dgm:layoutNode name="FiveNodes_2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2 1" cnt="1 0"/>
                          <dgm:constrLst/>
                          <dgm:ruleLst/>
                        </dgm:layoutNode>
                        <dgm:layoutNode name="FiveNodes_3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3 1" cnt="1 0"/>
                          <dgm:constrLst/>
                          <dgm:ruleLst/>
                        </dgm:layoutNode>
                        <dgm:layoutNode name="FiveNodes_4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4 1" cnt="1 0"/>
                          <dgm:constrLst/>
                          <dgm:ruleLst/>
                        </dgm:layoutNode>
                        <dgm:layoutNode name="FiveNodes_5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5 1" cnt="1 0"/>
                          <dgm:constrLst/>
                          <dgm:ruleLst/>
                        </dgm:layoutNode>
                        <dgm:layoutNode name="FiveConn_1-2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Conn_2-3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st="2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Conn_3-4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st="3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Conn_4-5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st="4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1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1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2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2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3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3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4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4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5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5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</dgm:if>
                      <dgm:else name="Name17"/>
                    </dgm:choose>
                  </dgm:else>
                </dgm:choose>
              </dgm:else>
            </dgm:choose>
          </dgm:else>
        </dgm:choose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chart" Target="../charts/chart2.xml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6000" cy="62576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9C263F-B2A5-BD69-565C-EF9CDFA932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813569</xdr:colOff>
      <xdr:row>1</xdr:row>
      <xdr:rowOff>57982</xdr:rowOff>
    </xdr:from>
    <xdr:ext cx="4088813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D0C575C-A341-4094-B836-A4DECE0A3D18}"/>
            </a:ext>
          </a:extLst>
        </xdr:cNvPr>
        <xdr:cNvSpPr/>
      </xdr:nvSpPr>
      <xdr:spPr>
        <a:xfrm>
          <a:off x="2489969" y="240862"/>
          <a:ext cx="408881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6600">
                <a:solidFill>
                  <a:srgbClr val="C00000"/>
                </a:solidFill>
                <a:prstDash val="solid"/>
              </a:ln>
              <a:solidFill>
                <a:schemeClr val="bg2">
                  <a:lumMod val="25000"/>
                </a:schemeClr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Used</a:t>
          </a:r>
          <a:r>
            <a:rPr lang="en-US" sz="5400" b="1" cap="none" spc="0" baseline="0">
              <a:ln w="6600">
                <a:solidFill>
                  <a:srgbClr val="C00000"/>
                </a:solidFill>
                <a:prstDash val="solid"/>
              </a:ln>
              <a:solidFill>
                <a:schemeClr val="bg2">
                  <a:lumMod val="25000"/>
                </a:schemeClr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Car Sale</a:t>
          </a:r>
          <a:endParaRPr lang="en-US" sz="5400" b="1" cap="none" spc="0">
            <a:ln w="6600">
              <a:solidFill>
                <a:srgbClr val="C00000"/>
              </a:solidFill>
              <a:prstDash val="solid"/>
            </a:ln>
            <a:solidFill>
              <a:schemeClr val="bg2">
                <a:lumMod val="25000"/>
              </a:schemeClr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 editAs="oneCell">
    <xdr:from>
      <xdr:col>0</xdr:col>
      <xdr:colOff>4733</xdr:colOff>
      <xdr:row>0</xdr:row>
      <xdr:rowOff>39757</xdr:rowOff>
    </xdr:from>
    <xdr:to>
      <xdr:col>2</xdr:col>
      <xdr:colOff>629478</xdr:colOff>
      <xdr:row>8</xdr:row>
      <xdr:rowOff>1194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15ED98-0446-4F4C-9189-B9027FA4B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" y="39757"/>
          <a:ext cx="2301145" cy="14244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19050</xdr:rowOff>
    </xdr:from>
    <xdr:to>
      <xdr:col>4</xdr:col>
      <xdr:colOff>990600</xdr:colOff>
      <xdr:row>51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E9778F-8C37-4759-8990-D4F5E3102D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15241</xdr:colOff>
      <xdr:row>3</xdr:row>
      <xdr:rowOff>7620</xdr:rowOff>
    </xdr:from>
    <xdr:to>
      <xdr:col>9</xdr:col>
      <xdr:colOff>0</xdr:colOff>
      <xdr:row>17</xdr:row>
      <xdr:rowOff>175260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4B115652-4C3D-4FE2-8B2F-CCBB80FE0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E479E9-F758-47F2-B69E-D861C33F9FE3}" name="Rates" displayName="Rates" ref="K1:L11" totalsRowShown="0">
  <autoFilter ref="K1:L11" xr:uid="{F6E3480A-61BE-4103-9FD8-D67085B215F9}"/>
  <tableColumns count="2">
    <tableColumn id="1" xr3:uid="{64E75AD9-8BDB-4FA6-90E2-691AE723D6E9}" name="Months"/>
    <tableColumn id="2" xr3:uid="{9C87A1B6-4403-4139-835D-05118896EB5E}" name="Rate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0029C-A60B-4BE0-887E-3DAE03EA4D20}" name="Inventory" displayName="Inventory" ref="A9:H40" totalsRowShown="0">
  <autoFilter ref="A9:H40" xr:uid="{8860029C-A60B-4BE0-887E-3DAE03EA4D20}"/>
  <tableColumns count="8">
    <tableColumn id="1" xr3:uid="{ADD9C735-3FCF-4567-9A76-E8512F488C4E}" name="Make"/>
    <tableColumn id="2" xr3:uid="{BC301681-D57C-4711-AC82-598C14D9B744}" name="Model"/>
    <tableColumn id="3" xr3:uid="{D702989F-8DD6-4295-9C4F-67D82BB330C9}" name="Body"/>
    <tableColumn id="4" xr3:uid="{AD3FB0E8-02F1-4D4D-8578-3C0C9C0358C6}" name="Year"/>
    <tableColumn id="5" xr3:uid="{C412227E-1FB0-45EE-B522-816C27C0039D}" name="Color"/>
    <tableColumn id="6" xr3:uid="{04742723-DF43-4D2D-B667-051C076852B9}" name="Mileage"/>
    <tableColumn id="7" xr3:uid="{8C3AE8AC-CFF3-4E2D-82DB-B8DDBB33715D}" name="Price" dataDxfId="7"/>
    <tableColumn id="8" xr3:uid="{9DD4CD5E-E394-4BD9-BBB6-9CB6AFDA7E21}" name="Inspected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FF407E-DA69-4A7A-B1F2-27919587F9CC}" name="Inventory5" displayName="Inventory5" ref="A2:F33" totalsRowShown="0">
  <autoFilter ref="A2:F33" xr:uid="{8860029C-A60B-4BE0-887E-3DAE03EA4D20}"/>
  <tableColumns count="6">
    <tableColumn id="1" xr3:uid="{B4BFF73F-BCC0-4824-8A4E-6CD73E265B86}" name="Program"/>
    <tableColumn id="4" xr3:uid="{0C99A9C7-3582-4FEA-8920-EC7574A81AC1}" name="Year"/>
    <tableColumn id="5" xr3:uid="{E61070CF-1A15-4A24-8B19-3764D70729B3}" name="Color"/>
    <tableColumn id="6" xr3:uid="{8F951E82-7800-4929-AB03-9BA53B990217}" name="Average Cost per Student"/>
    <tableColumn id="7" xr3:uid="{782D0F81-78AE-4512-8EC8-E6D3D2AF618A}" name="Price" dataDxfId="6"/>
    <tableColumn id="8" xr3:uid="{C84B3D07-C682-4F84-BA33-B052CF605B57}" name="Inspected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9CDED0-E8FA-4C08-9969-ADF3DDB20763}" name="Table1" displayName="Table1" ref="K4:L8" totalsRowShown="0">
  <autoFilter ref="K4:L8" xr:uid="{00000000-0009-0000-0100-000001000000}"/>
  <tableColumns count="2">
    <tableColumn id="1" xr3:uid="{60749147-51DC-4095-BF9C-9EF1D1785FFA}" name="Exam"/>
    <tableColumn id="2" xr3:uid="{31978821-04D5-4717-98C0-8ABC0D5B796F}" name="Total of NTT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zoomScaleNormal="100" workbookViewId="0">
      <selection activeCell="C7" sqref="C7"/>
    </sheetView>
  </sheetViews>
  <sheetFormatPr defaultColWidth="8.86328125" defaultRowHeight="14.75" x14ac:dyDescent="0.75"/>
  <cols>
    <col min="1" max="1" width="24.54296875" bestFit="1" customWidth="1"/>
    <col min="2" max="2" width="10.6796875" customWidth="1"/>
    <col min="3" max="3" width="17.08984375" customWidth="1"/>
    <col min="4" max="4" width="10.6796875" customWidth="1"/>
    <col min="5" max="5" width="19.31640625" customWidth="1"/>
    <col min="6" max="6" width="14.7265625" bestFit="1" customWidth="1"/>
    <col min="7" max="7" width="18.08984375" bestFit="1" customWidth="1"/>
    <col min="8" max="8" width="48.31640625" bestFit="1" customWidth="1"/>
    <col min="10" max="10" width="12.08984375" customWidth="1"/>
    <col min="11" max="11" width="9.6796875" customWidth="1"/>
    <col min="12" max="12" width="11.76953125" customWidth="1"/>
    <col min="13" max="13" width="11.453125" customWidth="1"/>
  </cols>
  <sheetData>
    <row r="1" spans="1:13" ht="21" x14ac:dyDescent="1">
      <c r="A1" s="49" t="s">
        <v>81</v>
      </c>
      <c r="B1" s="49"/>
      <c r="C1" s="49"/>
      <c r="D1" s="49"/>
      <c r="E1" s="49"/>
    </row>
    <row r="2" spans="1:13" x14ac:dyDescent="0.75">
      <c r="A2" s="38" t="s">
        <v>10</v>
      </c>
      <c r="B2" s="39" t="s">
        <v>21</v>
      </c>
      <c r="C2" s="39" t="s">
        <v>124</v>
      </c>
      <c r="D2" s="39" t="s">
        <v>122</v>
      </c>
      <c r="E2" s="40" t="s">
        <v>121</v>
      </c>
      <c r="F2" s="40" t="s">
        <v>123</v>
      </c>
      <c r="H2" s="14"/>
      <c r="I2" s="14"/>
      <c r="J2" s="14"/>
      <c r="K2" s="14"/>
      <c r="L2" s="53">
        <v>0.08</v>
      </c>
      <c r="M2" s="14"/>
    </row>
    <row r="3" spans="1:13" x14ac:dyDescent="0.75">
      <c r="A3" s="41" t="s">
        <v>9</v>
      </c>
      <c r="B3" s="42">
        <v>9597</v>
      </c>
      <c r="C3" s="54">
        <v>0.06</v>
      </c>
      <c r="D3" s="42">
        <v>4920</v>
      </c>
      <c r="E3" s="43"/>
      <c r="F3" s="43"/>
      <c r="H3" s="1"/>
      <c r="I3" s="1"/>
      <c r="J3" s="1"/>
      <c r="K3" s="1"/>
      <c r="L3" s="1"/>
      <c r="M3" s="1"/>
    </row>
    <row r="4" spans="1:13" x14ac:dyDescent="0.75">
      <c r="A4" s="44" t="s">
        <v>6</v>
      </c>
      <c r="B4" s="1">
        <v>5497</v>
      </c>
      <c r="C4" s="55">
        <v>0.03</v>
      </c>
      <c r="D4" s="1">
        <v>3663</v>
      </c>
      <c r="E4" s="45"/>
      <c r="F4" s="45"/>
      <c r="H4" s="1"/>
      <c r="I4" s="1"/>
      <c r="J4" s="1"/>
      <c r="K4" s="1"/>
      <c r="L4" s="1"/>
      <c r="M4" s="1"/>
    </row>
    <row r="5" spans="1:13" x14ac:dyDescent="0.75">
      <c r="A5" s="41" t="s">
        <v>7</v>
      </c>
      <c r="B5" s="42">
        <v>4996</v>
      </c>
      <c r="C5" s="54">
        <v>0.02</v>
      </c>
      <c r="D5" s="42">
        <v>4158</v>
      </c>
      <c r="E5" s="43"/>
      <c r="F5" s="43"/>
      <c r="H5" s="1"/>
      <c r="I5" s="1"/>
      <c r="J5" s="1"/>
      <c r="K5" s="1"/>
      <c r="L5" s="1"/>
      <c r="M5" s="1"/>
    </row>
    <row r="6" spans="1:13" x14ac:dyDescent="0.75">
      <c r="A6" s="46" t="s">
        <v>8</v>
      </c>
      <c r="B6" s="47">
        <v>2410</v>
      </c>
      <c r="C6" s="56">
        <v>0.08</v>
      </c>
      <c r="D6" s="47">
        <v>3898</v>
      </c>
      <c r="E6" s="48"/>
      <c r="F6" s="48"/>
      <c r="H6" s="1"/>
      <c r="I6" s="1"/>
      <c r="J6" s="1"/>
      <c r="K6" s="1"/>
      <c r="L6" s="1"/>
      <c r="M6" s="1"/>
    </row>
  </sheetData>
  <mergeCells count="1">
    <mergeCell ref="A1:E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E52D-0C5C-45AC-95CC-49E08131BDA2}">
  <dimension ref="A1:L32"/>
  <sheetViews>
    <sheetView topLeftCell="A4" zoomScaleNormal="100" workbookViewId="0">
      <selection activeCell="J11" sqref="J11"/>
    </sheetView>
  </sheetViews>
  <sheetFormatPr defaultRowHeight="14.75" x14ac:dyDescent="0.75"/>
  <cols>
    <col min="1" max="1" width="17.31640625" bestFit="1" customWidth="1"/>
    <col min="2" max="2" width="9.86328125" bestFit="1" customWidth="1"/>
    <col min="3" max="3" width="7.31640625" bestFit="1" customWidth="1"/>
    <col min="4" max="4" width="9.86328125" bestFit="1" customWidth="1"/>
    <col min="5" max="5" width="12.76953125" customWidth="1"/>
    <col min="6" max="6" width="6.86328125" bestFit="1" customWidth="1"/>
    <col min="7" max="7" width="7.453125" bestFit="1" customWidth="1"/>
    <col min="8" max="8" width="11.6328125" customWidth="1"/>
    <col min="11" max="11" width="10.2265625" customWidth="1"/>
    <col min="12" max="12" width="12.08984375" customWidth="1"/>
  </cols>
  <sheetData>
    <row r="1" spans="1:12" x14ac:dyDescent="0.75">
      <c r="A1" s="2" t="s">
        <v>5</v>
      </c>
      <c r="B1" s="2" t="s">
        <v>20</v>
      </c>
      <c r="C1" s="2" t="s">
        <v>15</v>
      </c>
      <c r="D1" s="2" t="s">
        <v>13</v>
      </c>
      <c r="E1" s="2" t="s">
        <v>14</v>
      </c>
      <c r="F1" s="2" t="s">
        <v>17</v>
      </c>
      <c r="G1" s="2" t="s">
        <v>16</v>
      </c>
      <c r="H1" s="2" t="s">
        <v>18</v>
      </c>
      <c r="K1" t="s">
        <v>19</v>
      </c>
      <c r="L1" t="s">
        <v>17</v>
      </c>
    </row>
    <row r="2" spans="1:12" x14ac:dyDescent="0.75">
      <c r="A2" s="11">
        <v>43763</v>
      </c>
      <c r="B2" s="4">
        <v>50000000</v>
      </c>
      <c r="C2" s="5"/>
      <c r="D2" s="6"/>
      <c r="E2" s="7"/>
      <c r="F2" s="8">
        <f>IF((A2-$A$2)*12/365=0,0,VLOOKUP((A2-$A$2)*12/365,Rates[],2,TRUE)/12)</f>
        <v>0</v>
      </c>
      <c r="G2" s="4">
        <f>IF(C2="-",(B2-D2)*F2,IF(C2="+",B2*F2,B2*F2))</f>
        <v>0</v>
      </c>
      <c r="H2" s="4">
        <f>IF(C2="-",B2+G2-D2,IF(C2="+",B2+G2+D2,B2+G2))</f>
        <v>50000000</v>
      </c>
      <c r="K2">
        <v>1</v>
      </c>
      <c r="L2" s="9">
        <v>4.2999999999999997E-2</v>
      </c>
    </row>
    <row r="3" spans="1:12" x14ac:dyDescent="0.75">
      <c r="A3" s="11">
        <v>43794</v>
      </c>
      <c r="B3" s="4">
        <f>H2</f>
        <v>50000000</v>
      </c>
      <c r="C3" s="5"/>
      <c r="D3" s="6"/>
      <c r="E3" s="7"/>
      <c r="F3" s="8">
        <f>IF((A3-$A$2)*12/365=0,0,VLOOKUP((A3-$A$2)*12/365,Rates[],2,TRUE)/12)</f>
        <v>3.5833333333333329E-3</v>
      </c>
      <c r="G3" s="4">
        <f t="shared" ref="G3:G6" si="0">IF(C3="-",(B3-D3)*F3,IF(C3="+",B3*F3,B3*F3))</f>
        <v>179166.66666666666</v>
      </c>
      <c r="H3" s="4">
        <f t="shared" ref="H3:H6" si="1">IF(C3="-",B3+G3-D3,IF(C3="+",B3+G3+D3,B3+G3))</f>
        <v>50179166.666666664</v>
      </c>
      <c r="K3">
        <v>2</v>
      </c>
      <c r="L3" s="9">
        <v>4.2999999999999997E-2</v>
      </c>
    </row>
    <row r="4" spans="1:12" x14ac:dyDescent="0.75">
      <c r="A4" s="11">
        <v>43824</v>
      </c>
      <c r="B4" s="4">
        <f t="shared" ref="B4:B31" si="2">H3</f>
        <v>50179166.666666664</v>
      </c>
      <c r="C4" s="5"/>
      <c r="D4" s="6"/>
      <c r="E4" s="7"/>
      <c r="F4" s="8">
        <f>IF((A4-$A$2)*12/365=0,0,VLOOKUP((A4-$A$2)*12/365,Rates[],2,TRUE)/12)</f>
        <v>3.5833333333333329E-3</v>
      </c>
      <c r="G4" s="4">
        <f t="shared" si="0"/>
        <v>179808.68055555553</v>
      </c>
      <c r="H4" s="4">
        <f t="shared" si="1"/>
        <v>50358975.347222216</v>
      </c>
      <c r="K4">
        <v>3</v>
      </c>
      <c r="L4" s="9">
        <v>4.8000000000000001E-2</v>
      </c>
    </row>
    <row r="5" spans="1:12" x14ac:dyDescent="0.75">
      <c r="A5" s="11">
        <v>43855</v>
      </c>
      <c r="B5" s="4">
        <f>H4</f>
        <v>50358975.347222216</v>
      </c>
      <c r="C5" s="5" t="s">
        <v>11</v>
      </c>
      <c r="D5" s="10">
        <v>10000000</v>
      </c>
      <c r="E5" s="3">
        <v>43841</v>
      </c>
      <c r="F5" s="8">
        <f>IF((A5-$A$2)*12/365=0,0,VLOOKUP((A5-$A$2)*12/365,Rates[],2,TRUE)/12)</f>
        <v>4.0000000000000001E-3</v>
      </c>
      <c r="G5" s="4">
        <f t="shared" si="0"/>
        <v>161435.90138888886</v>
      </c>
      <c r="H5" s="4">
        <f>IF(C5="-",B5+G5-D5,IF(C5="+",B5+G5+D5,B5+G5))</f>
        <v>40520411.248611107</v>
      </c>
      <c r="K5">
        <v>6</v>
      </c>
      <c r="L5" s="9">
        <v>5.5E-2</v>
      </c>
    </row>
    <row r="6" spans="1:12" x14ac:dyDescent="0.75">
      <c r="A6" s="11">
        <v>43886</v>
      </c>
      <c r="B6" s="4">
        <f>H5</f>
        <v>40520411.248611107</v>
      </c>
      <c r="C6" s="5" t="s">
        <v>12</v>
      </c>
      <c r="D6" s="10">
        <v>10000000</v>
      </c>
      <c r="E6" s="3">
        <v>43877</v>
      </c>
      <c r="F6" s="8">
        <f>IF((A6-$A$2)*12/365=0,0,VLOOKUP((A6-$A$2)*12/365,Rates[],2,TRUE)/12)</f>
        <v>4.0000000000000001E-3</v>
      </c>
      <c r="G6" s="4">
        <f t="shared" si="0"/>
        <v>162081.64499444445</v>
      </c>
      <c r="H6" s="4">
        <f t="shared" si="1"/>
        <v>50682492.893605553</v>
      </c>
      <c r="K6">
        <v>9</v>
      </c>
      <c r="L6" s="9">
        <v>5.2999999999999999E-2</v>
      </c>
    </row>
    <row r="7" spans="1:12" x14ac:dyDescent="0.75">
      <c r="A7" s="11">
        <v>43915</v>
      </c>
      <c r="B7" s="4">
        <f t="shared" si="2"/>
        <v>50682492.893605553</v>
      </c>
      <c r="C7" s="5"/>
      <c r="D7" s="6"/>
      <c r="G7" s="4">
        <f>IF(C7="-",(B7-D7)*F8,IF(C7="+",B7*F8,B7*F8))</f>
        <v>202729.9715744222</v>
      </c>
      <c r="H7" s="4">
        <f t="shared" ref="H7:H31" si="3">(B7+C7+G7)-D7</f>
        <v>50885222.865179978</v>
      </c>
      <c r="K7">
        <v>12</v>
      </c>
      <c r="L7" s="9">
        <v>6.8000000000000005E-2</v>
      </c>
    </row>
    <row r="8" spans="1:12" x14ac:dyDescent="0.75">
      <c r="A8" s="11">
        <v>43946</v>
      </c>
      <c r="B8" s="4">
        <f t="shared" si="2"/>
        <v>50885222.865179978</v>
      </c>
      <c r="C8" s="5"/>
      <c r="D8" s="6"/>
      <c r="E8" s="7"/>
      <c r="F8" s="8">
        <f>IF((A7-$A$2)*12/365=0,0,VLOOKUP((A7-$A$2)*12/365,Rates[],2,TRUE)/12)</f>
        <v>4.0000000000000001E-3</v>
      </c>
      <c r="G8" s="4">
        <f>IF(C8="-",(B8-D8)*F9,IF(C8="+",B8*F9,B8*F9))</f>
        <v>233223.93813207489</v>
      </c>
      <c r="H8" s="4">
        <f t="shared" si="3"/>
        <v>51118446.803312056</v>
      </c>
      <c r="K8">
        <v>24</v>
      </c>
      <c r="L8" s="9">
        <v>6.8000000000000005E-2</v>
      </c>
    </row>
    <row r="9" spans="1:12" x14ac:dyDescent="0.75">
      <c r="A9" s="11">
        <v>43976</v>
      </c>
      <c r="B9" s="4">
        <f t="shared" si="2"/>
        <v>51118446.803312056</v>
      </c>
      <c r="C9" s="5"/>
      <c r="D9" s="6"/>
      <c r="E9" s="7"/>
      <c r="F9" s="8">
        <f>IF((A8-$A$2)*12/365=0,0,VLOOKUP((A8-$A$2)*12/365,Rates[],2,TRUE)/12)</f>
        <v>4.5833333333333334E-3</v>
      </c>
      <c r="G9" s="4">
        <f>IF(C9="-",(B9-D9)*F10,IF(C9="+",B9*F10,B9*F10))</f>
        <v>234292.88118184693</v>
      </c>
      <c r="H9" s="4">
        <f t="shared" si="3"/>
        <v>51352739.684493899</v>
      </c>
      <c r="K9">
        <v>36</v>
      </c>
      <c r="L9" s="9">
        <v>6.8000000000000005E-2</v>
      </c>
    </row>
    <row r="10" spans="1:12" x14ac:dyDescent="0.75">
      <c r="A10" s="11">
        <v>44007</v>
      </c>
      <c r="B10" s="4">
        <f t="shared" si="2"/>
        <v>51352739.684493899</v>
      </c>
      <c r="C10" s="5"/>
      <c r="D10" s="6"/>
      <c r="E10" s="7"/>
      <c r="F10" s="8">
        <f>IF((A9-$A$2)*12/365=0,0,VLOOKUP((A9-$A$2)*12/365,Rates[],2,TRUE)/12)</f>
        <v>4.5833333333333334E-3</v>
      </c>
      <c r="G10" s="4">
        <f>IF(C10="-",(B10-D10)*F11,IF(C10="+",B10*F11,B10*F11))</f>
        <v>235366.72355393038</v>
      </c>
      <c r="H10" s="4">
        <f t="shared" si="3"/>
        <v>51588106.408047833</v>
      </c>
      <c r="K10">
        <v>48</v>
      </c>
      <c r="L10" s="9">
        <v>6.8000000000000005E-2</v>
      </c>
    </row>
    <row r="11" spans="1:12" x14ac:dyDescent="0.75">
      <c r="A11" s="11">
        <v>44037</v>
      </c>
      <c r="B11" s="4">
        <f t="shared" si="2"/>
        <v>51588106.408047833</v>
      </c>
      <c r="C11" s="5"/>
      <c r="D11" s="6"/>
      <c r="E11" s="7"/>
      <c r="F11" s="8">
        <f>IF((A10-$A$2)*12/365=0,0,VLOOKUP((A10-$A$2)*12/365,Rates[],2,TRUE)/12)</f>
        <v>4.5833333333333334E-3</v>
      </c>
      <c r="G11" s="4">
        <f>IF(C11="-",(B11-D11)*F12,IF(C11="+",B11*F12,B11*F12))</f>
        <v>227847.46996887794</v>
      </c>
      <c r="H11" s="4">
        <f t="shared" si="3"/>
        <v>51815953.87801671</v>
      </c>
      <c r="K11">
        <v>60</v>
      </c>
      <c r="L11" s="9">
        <v>6.8000000000000005E-2</v>
      </c>
    </row>
    <row r="12" spans="1:12" x14ac:dyDescent="0.75">
      <c r="A12" s="11">
        <v>44068</v>
      </c>
      <c r="B12" s="4">
        <f t="shared" si="2"/>
        <v>51815953.87801671</v>
      </c>
      <c r="C12" s="5"/>
      <c r="D12" s="6"/>
      <c r="E12" s="7"/>
      <c r="F12" s="8">
        <f>IF((A11-$A$2)*12/365=0,0,VLOOKUP((A11-$A$2)*12/365,Rates[],2,TRUE)/12)</f>
        <v>4.4166666666666668E-3</v>
      </c>
      <c r="G12" s="4">
        <f>IF(C12="-",(B12-D12)*F13,IF(C12="+",B12*F13,B12*F13))</f>
        <v>228853.79629457381</v>
      </c>
      <c r="H12" s="4">
        <f t="shared" si="3"/>
        <v>52044807.674311288</v>
      </c>
    </row>
    <row r="13" spans="1:12" x14ac:dyDescent="0.75">
      <c r="A13" s="11">
        <v>44099</v>
      </c>
      <c r="B13" s="4">
        <f t="shared" si="2"/>
        <v>52044807.674311288</v>
      </c>
      <c r="C13" s="5"/>
      <c r="D13" s="6"/>
      <c r="E13" s="7"/>
      <c r="F13" s="8">
        <f>IF((A12-$A$2)*12/365=0,0,VLOOKUP((A12-$A$2)*12/365,Rates[],2,TRUE)/12)</f>
        <v>4.4166666666666668E-3</v>
      </c>
      <c r="G13" s="4">
        <f>IF(C13="-",(B13-D13)*F14,IF(C13="+",B13*F14,B13*F14))</f>
        <v>229864.56722820821</v>
      </c>
      <c r="H13" s="4">
        <f t="shared" si="3"/>
        <v>52274672.241539493</v>
      </c>
    </row>
    <row r="14" spans="1:12" x14ac:dyDescent="0.75">
      <c r="A14" s="11">
        <v>44129</v>
      </c>
      <c r="B14" s="4">
        <f t="shared" si="2"/>
        <v>52274672.241539493</v>
      </c>
      <c r="C14" s="5"/>
      <c r="D14" s="6"/>
      <c r="E14" s="7"/>
      <c r="F14" s="8">
        <f>IF((A13-$A$2)*12/365=0,0,VLOOKUP((A13-$A$2)*12/365,Rates[],2,TRUE)/12)</f>
        <v>4.4166666666666668E-3</v>
      </c>
      <c r="G14" s="4">
        <f>IF(C14="-",(B14-D14)*F15,IF(C14="+",B14*F15,B14*F15))</f>
        <v>296223.14270205714</v>
      </c>
      <c r="H14" s="4">
        <f t="shared" si="3"/>
        <v>52570895.384241551</v>
      </c>
    </row>
    <row r="15" spans="1:12" x14ac:dyDescent="0.75">
      <c r="A15" s="11">
        <v>44160</v>
      </c>
      <c r="B15" s="4">
        <f t="shared" si="2"/>
        <v>52570895.384241551</v>
      </c>
      <c r="C15" s="5"/>
      <c r="D15" s="6"/>
      <c r="E15" s="7"/>
      <c r="F15" s="8">
        <f>IF((A14-$A$2)*12/365=0,0,VLOOKUP((A14-$A$2)*12/365,Rates[],2,TRUE)/12)</f>
        <v>5.6666666666666671E-3</v>
      </c>
      <c r="G15" s="4">
        <f>IF(C15="-",(B15-D15)*F16,IF(C15="+",B15*F16,B15*F16))</f>
        <v>297901.74051070213</v>
      </c>
      <c r="H15" s="4">
        <f t="shared" si="3"/>
        <v>52868797.124752253</v>
      </c>
    </row>
    <row r="16" spans="1:12" x14ac:dyDescent="0.75">
      <c r="A16" s="11">
        <v>44190</v>
      </c>
      <c r="B16" s="4">
        <f t="shared" si="2"/>
        <v>52868797.124752253</v>
      </c>
      <c r="C16" s="5"/>
      <c r="D16" s="6"/>
      <c r="E16" s="7"/>
      <c r="F16" s="8">
        <f>IF((A15-$A$2)*12/365=0,0,VLOOKUP((A15-$A$2)*12/365,Rates[],2,TRUE)/12)</f>
        <v>5.6666666666666671E-3</v>
      </c>
      <c r="G16" s="4">
        <f>IF(C16="-",(B16-D16)*F17,IF(C16="+",B16*F17,B16*F17))</f>
        <v>299589.85037359613</v>
      </c>
      <c r="H16" s="4">
        <f t="shared" si="3"/>
        <v>53168386.975125849</v>
      </c>
    </row>
    <row r="17" spans="1:8" x14ac:dyDescent="0.75">
      <c r="A17" s="11">
        <v>44221</v>
      </c>
      <c r="B17" s="4">
        <f t="shared" si="2"/>
        <v>53168386.975125849</v>
      </c>
      <c r="C17" s="5"/>
      <c r="D17" s="6"/>
      <c r="E17" s="7"/>
      <c r="F17" s="8">
        <f>IF((A16-$A$2)*12/365=0,0,VLOOKUP((A16-$A$2)*12/365,Rates[],2,TRUE)/12)</f>
        <v>5.6666666666666671E-3</v>
      </c>
      <c r="G17" s="4">
        <f>IF(C17="-",(B17-D17)*F18,IF(C17="+",B17*F18,B17*F18))</f>
        <v>301287.52619237982</v>
      </c>
      <c r="H17" s="4">
        <f t="shared" si="3"/>
        <v>53469674.501318231</v>
      </c>
    </row>
    <row r="18" spans="1:8" x14ac:dyDescent="0.75">
      <c r="A18" s="11">
        <v>44252</v>
      </c>
      <c r="B18" s="4">
        <f t="shared" si="2"/>
        <v>53469674.501318231</v>
      </c>
      <c r="C18" s="5"/>
      <c r="D18" s="6"/>
      <c r="E18" s="7"/>
      <c r="F18" s="8">
        <f>IF((A17-$A$2)*12/365=0,0,VLOOKUP((A17-$A$2)*12/365,Rates[],2,TRUE)/12)</f>
        <v>5.6666666666666671E-3</v>
      </c>
      <c r="G18" s="4">
        <f>IF(C18="-",(B18-D18)*F19,IF(C18="+",B18*F19,B18*F19))</f>
        <v>302994.82217413664</v>
      </c>
      <c r="H18" s="4">
        <f t="shared" si="3"/>
        <v>53772669.323492371</v>
      </c>
    </row>
    <row r="19" spans="1:8" x14ac:dyDescent="0.75">
      <c r="A19" s="11">
        <v>44280</v>
      </c>
      <c r="B19" s="4">
        <f t="shared" si="2"/>
        <v>53772669.323492371</v>
      </c>
      <c r="C19" s="5"/>
      <c r="D19" s="6"/>
      <c r="E19" s="7"/>
      <c r="F19" s="8">
        <f>IF((A18-$A$2)*12/365=0,0,VLOOKUP((A18-$A$2)*12/365,Rates[],2,TRUE)/12)</f>
        <v>5.6666666666666671E-3</v>
      </c>
      <c r="G19" s="4">
        <f>IF(C19="-",(B19-D19)*F20,IF(C19="+",B19*F20,B19*F20))</f>
        <v>304711.79283312347</v>
      </c>
      <c r="H19" s="4">
        <f t="shared" si="3"/>
        <v>54077381.116325498</v>
      </c>
    </row>
    <row r="20" spans="1:8" x14ac:dyDescent="0.75">
      <c r="A20" s="11">
        <v>44311</v>
      </c>
      <c r="B20" s="4">
        <f t="shared" si="2"/>
        <v>54077381.116325498</v>
      </c>
      <c r="C20" s="5"/>
      <c r="D20" s="6"/>
      <c r="E20" s="7"/>
      <c r="F20" s="8">
        <f>IF((A19-$A$2)*12/365=0,0,VLOOKUP((A19-$A$2)*12/365,Rates[],2,TRUE)/12)</f>
        <v>5.6666666666666671E-3</v>
      </c>
      <c r="G20" s="4">
        <f>IF(C20="-",(B20-D20)*F21,IF(C20="+",B20*F21,B20*F21))</f>
        <v>306438.49299251119</v>
      </c>
      <c r="H20" s="4">
        <f t="shared" si="3"/>
        <v>54383819.609318011</v>
      </c>
    </row>
    <row r="21" spans="1:8" x14ac:dyDescent="0.75">
      <c r="A21" s="11">
        <v>44341</v>
      </c>
      <c r="B21" s="4">
        <f t="shared" si="2"/>
        <v>54383819.609318011</v>
      </c>
      <c r="C21" s="5"/>
      <c r="D21" s="6"/>
      <c r="E21" s="7"/>
      <c r="F21" s="8">
        <f>IF((A20-$A$2)*12/365=0,0,VLOOKUP((A20-$A$2)*12/365,Rates[],2,TRUE)/12)</f>
        <v>5.6666666666666671E-3</v>
      </c>
      <c r="G21" s="4">
        <f>IF(C21="-",(B21-D21)*F22,IF(C21="+",B21*F22,B21*F22))</f>
        <v>308174.97778613539</v>
      </c>
      <c r="H21" s="4">
        <f t="shared" si="3"/>
        <v>54691994.587104149</v>
      </c>
    </row>
    <row r="22" spans="1:8" x14ac:dyDescent="0.75">
      <c r="A22" s="11">
        <v>44372</v>
      </c>
      <c r="B22" s="4">
        <f t="shared" si="2"/>
        <v>54691994.587104149</v>
      </c>
      <c r="C22" s="5"/>
      <c r="D22" s="6"/>
      <c r="E22" s="7"/>
      <c r="F22" s="8">
        <f>IF((A21-$A$2)*12/365=0,0,VLOOKUP((A21-$A$2)*12/365,Rates[],2,TRUE)/12)</f>
        <v>5.6666666666666671E-3</v>
      </c>
      <c r="G22" s="4">
        <f>IF(C22="-",(B22-D22)*F23,IF(C22="+",B22*F23,B22*F23))</f>
        <v>309921.30266025686</v>
      </c>
      <c r="H22" s="4">
        <f t="shared" si="3"/>
        <v>55001915.889764406</v>
      </c>
    </row>
    <row r="23" spans="1:8" x14ac:dyDescent="0.75">
      <c r="A23" s="11">
        <v>44402</v>
      </c>
      <c r="B23" s="4">
        <f t="shared" si="2"/>
        <v>55001915.889764406</v>
      </c>
      <c r="C23" s="5"/>
      <c r="D23" s="6"/>
      <c r="E23" s="7"/>
      <c r="F23" s="8">
        <f>IF((A22-$A$2)*12/365=0,0,VLOOKUP((A22-$A$2)*12/365,Rates[],2,TRUE)/12)</f>
        <v>5.6666666666666671E-3</v>
      </c>
      <c r="G23" s="4">
        <f>IF(C23="-",(B23-D23)*F24,IF(C23="+",B23*F24,B23*F24))</f>
        <v>311677.52337533166</v>
      </c>
      <c r="H23" s="4">
        <f t="shared" si="3"/>
        <v>55313593.413139738</v>
      </c>
    </row>
    <row r="24" spans="1:8" x14ac:dyDescent="0.75">
      <c r="A24" s="11">
        <v>44433</v>
      </c>
      <c r="B24" s="4">
        <f t="shared" si="2"/>
        <v>55313593.413139738</v>
      </c>
      <c r="C24" s="5"/>
      <c r="D24" s="6"/>
      <c r="E24" s="7"/>
      <c r="F24" s="8">
        <f>IF((A23-$A$2)*12/365=0,0,VLOOKUP((A23-$A$2)*12/365,Rates[],2,TRUE)/12)</f>
        <v>5.6666666666666671E-3</v>
      </c>
      <c r="G24" s="4">
        <f>IF(C24="-",(B24-D24)*F25,IF(C24="+",B24*F25,B24*F25))</f>
        <v>313443.69600779185</v>
      </c>
      <c r="H24" s="4">
        <f t="shared" si="3"/>
        <v>55627037.109147526</v>
      </c>
    </row>
    <row r="25" spans="1:8" x14ac:dyDescent="0.75">
      <c r="A25" s="11">
        <v>44464</v>
      </c>
      <c r="B25" s="4">
        <f t="shared" si="2"/>
        <v>55627037.109147526</v>
      </c>
      <c r="C25" s="5"/>
      <c r="D25" s="6"/>
      <c r="E25" s="7"/>
      <c r="F25" s="8">
        <f>IF((A24-$A$2)*12/365=0,0,VLOOKUP((A24-$A$2)*12/365,Rates[],2,TRUE)/12)</f>
        <v>5.6666666666666671E-3</v>
      </c>
      <c r="G25" s="4">
        <f>IF(C25="-",(B25-D25)*F26,IF(C25="+",B25*F26,B25*F26))</f>
        <v>315219.87695183599</v>
      </c>
      <c r="H25" s="4">
        <f t="shared" si="3"/>
        <v>55942256.986099362</v>
      </c>
    </row>
    <row r="26" spans="1:8" x14ac:dyDescent="0.75">
      <c r="A26" s="11">
        <v>44494</v>
      </c>
      <c r="B26" s="4">
        <f t="shared" si="2"/>
        <v>55942256.986099362</v>
      </c>
      <c r="C26" s="5"/>
      <c r="D26" s="6"/>
      <c r="E26" s="7"/>
      <c r="F26" s="8">
        <f>IF((A25-$A$2)*12/365=0,0,VLOOKUP((A25-$A$2)*12/365,Rates[],2,TRUE)/12)</f>
        <v>5.6666666666666671E-3</v>
      </c>
      <c r="G26" s="4">
        <f>IF(C26="-",(B26-D26)*F27,IF(C26="+",B26*F27,B26*F27))</f>
        <v>317006.12292122975</v>
      </c>
      <c r="H26" s="4">
        <f t="shared" si="3"/>
        <v>56259263.109020591</v>
      </c>
    </row>
    <row r="27" spans="1:8" x14ac:dyDescent="0.75">
      <c r="A27" s="11">
        <v>44525</v>
      </c>
      <c r="B27" s="4">
        <f t="shared" si="2"/>
        <v>56259263.109020591</v>
      </c>
      <c r="C27" s="5"/>
      <c r="D27" s="6"/>
      <c r="E27" s="7"/>
      <c r="F27" s="8">
        <f>IF((A26-$A$2)*12/365=0,0,VLOOKUP((A26-$A$2)*12/365,Rates[],2,TRUE)/12)</f>
        <v>5.6666666666666671E-3</v>
      </c>
      <c r="G27" s="4">
        <f>IF(C27="-",(B27-D27)*F28,IF(C27="+",B27*F28,B27*F28))</f>
        <v>318802.49095111672</v>
      </c>
      <c r="H27" s="4">
        <f t="shared" si="3"/>
        <v>56578065.599971704</v>
      </c>
    </row>
    <row r="28" spans="1:8" x14ac:dyDescent="0.75">
      <c r="A28" s="11">
        <v>44555</v>
      </c>
      <c r="B28" s="4">
        <f t="shared" si="2"/>
        <v>56578065.599971704</v>
      </c>
      <c r="C28" s="5"/>
      <c r="D28" s="6"/>
      <c r="E28" s="7"/>
      <c r="F28" s="8">
        <f>IF((A27-$A$2)*12/365=0,0,VLOOKUP((A27-$A$2)*12/365,Rates[],2,TRUE)/12)</f>
        <v>5.6666666666666671E-3</v>
      </c>
      <c r="G28" s="4">
        <f>IF(C28="-",(B28-D28)*F29,IF(C28="+",B28*F29,B28*F29))</f>
        <v>320609.03839983966</v>
      </c>
      <c r="H28" s="4">
        <f t="shared" si="3"/>
        <v>56898674.638371542</v>
      </c>
    </row>
    <row r="29" spans="1:8" x14ac:dyDescent="0.75">
      <c r="A29" s="11">
        <v>44586</v>
      </c>
      <c r="B29" s="4">
        <f t="shared" si="2"/>
        <v>56898674.638371542</v>
      </c>
      <c r="C29" s="5"/>
      <c r="D29" s="6"/>
      <c r="E29" s="7"/>
      <c r="F29" s="8">
        <f>IF((A28-$A$2)*12/365=0,0,VLOOKUP((A28-$A$2)*12/365,Rates[],2,TRUE)/12)</f>
        <v>5.6666666666666671E-3</v>
      </c>
      <c r="G29" s="4">
        <f>IF(C29="-",(B29-D29)*F30,IF(C29="+",B29*F30,B29*F30))</f>
        <v>322425.82295077207</v>
      </c>
      <c r="H29" s="4">
        <f t="shared" si="3"/>
        <v>57221100.461322315</v>
      </c>
    </row>
    <row r="30" spans="1:8" x14ac:dyDescent="0.75">
      <c r="A30" s="11">
        <v>44617</v>
      </c>
      <c r="B30" s="4">
        <f t="shared" si="2"/>
        <v>57221100.461322315</v>
      </c>
      <c r="C30" s="5"/>
      <c r="D30" s="6"/>
      <c r="E30" s="7"/>
      <c r="F30" s="8">
        <f>IF((A29-$A$2)*12/365=0,0,VLOOKUP((A29-$A$2)*12/365,Rates[],2,TRUE)/12)</f>
        <v>5.6666666666666671E-3</v>
      </c>
      <c r="G30" s="4">
        <f>IF(C30="-",(B30-D30)*F31,IF(C30="+",B30*F31,B30*F31))</f>
        <v>324252.9026141598</v>
      </c>
      <c r="H30" s="4">
        <f t="shared" si="3"/>
        <v>57545353.363936476</v>
      </c>
    </row>
    <row r="31" spans="1:8" x14ac:dyDescent="0.75">
      <c r="A31" s="11">
        <v>44645</v>
      </c>
      <c r="B31" s="4">
        <f t="shared" si="2"/>
        <v>57545353.363936476</v>
      </c>
      <c r="C31" s="5"/>
      <c r="D31" s="6"/>
      <c r="E31" s="7"/>
      <c r="F31" s="8">
        <f>IF((A30-$A$2)*12/365=0,0,VLOOKUP((A30-$A$2)*12/365,Rates[],2,TRUE)/12)</f>
        <v>5.6666666666666671E-3</v>
      </c>
      <c r="G31" s="4">
        <f>IF(C31="-",(B31-D31)*F32,IF(C31="+",B31*F32,B31*F32))</f>
        <v>326090.33572897338</v>
      </c>
      <c r="H31" s="4">
        <f t="shared" si="3"/>
        <v>57871443.69966545</v>
      </c>
    </row>
    <row r="32" spans="1:8" x14ac:dyDescent="0.75">
      <c r="E32" s="7"/>
      <c r="F32" s="8">
        <f>IF((A31-$A$2)*12/365=0,0,VLOOKUP((A31-$A$2)*12/365,Rates[],2,TRUE)/12)</f>
        <v>5.6666666666666671E-3</v>
      </c>
    </row>
  </sheetData>
  <conditionalFormatting sqref="A2:H6 A7:D31 G7:H31">
    <cfRule type="expression" dxfId="5" priority="1">
      <formula>$C2="+"</formula>
    </cfRule>
    <cfRule type="expression" dxfId="4" priority="2">
      <formula>$C2="-"</formula>
    </cfRule>
    <cfRule type="expression" dxfId="3" priority="3">
      <formula>$A2&lt;=TODAY()</formula>
    </cfRule>
  </conditionalFormatting>
  <conditionalFormatting sqref="E8:F32">
    <cfRule type="expression" dxfId="2" priority="7">
      <formula>$C7="+"</formula>
    </cfRule>
    <cfRule type="expression" dxfId="1" priority="8">
      <formula>$C7="-"</formula>
    </cfRule>
    <cfRule type="expression" dxfId="0" priority="9">
      <formula>$A7&lt;=TODAY()</formula>
    </cfRule>
  </conditionalFormatting>
  <pageMargins left="0.7" right="0.7" top="0.75" bottom="0.75" header="0.3" footer="0.3"/>
  <pageSetup paperSize="9" orientation="portrait" verticalDpi="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8295-CF82-46F5-83EE-4394C6B6FEC8}">
  <dimension ref="A1:N40"/>
  <sheetViews>
    <sheetView topLeftCell="A50" zoomScale="115" zoomScaleNormal="115" workbookViewId="0">
      <selection activeCell="B44" sqref="B44"/>
    </sheetView>
  </sheetViews>
  <sheetFormatPr defaultRowHeight="14.75" x14ac:dyDescent="0.75"/>
  <cols>
    <col min="1" max="6" width="12.2265625" customWidth="1"/>
    <col min="7" max="7" width="13.76953125" customWidth="1"/>
    <col min="8" max="8" width="12.2265625" customWidth="1"/>
    <col min="9" max="9" width="3.31640625" customWidth="1"/>
    <col min="10" max="10" width="14.76953125" bestFit="1" customWidth="1"/>
    <col min="13" max="13" width="11" customWidth="1"/>
  </cols>
  <sheetData>
    <row r="1" spans="1:14" x14ac:dyDescent="0.75">
      <c r="A1" s="50"/>
      <c r="B1" s="50"/>
      <c r="C1" s="50"/>
      <c r="D1" s="50"/>
      <c r="E1" s="50"/>
      <c r="F1" s="50"/>
      <c r="G1" s="50"/>
      <c r="H1" s="50"/>
    </row>
    <row r="2" spans="1:14" x14ac:dyDescent="0.75">
      <c r="A2" s="50"/>
      <c r="B2" s="50"/>
      <c r="C2" s="50"/>
      <c r="D2" s="50"/>
      <c r="E2" s="50"/>
      <c r="F2" s="50"/>
      <c r="G2" s="50"/>
      <c r="H2" s="50"/>
    </row>
    <row r="3" spans="1:14" x14ac:dyDescent="0.75">
      <c r="A3" s="50"/>
      <c r="B3" s="50"/>
      <c r="C3" s="50"/>
      <c r="D3" s="50"/>
      <c r="E3" s="50"/>
      <c r="F3" s="50"/>
      <c r="G3" s="50"/>
      <c r="H3" s="50"/>
    </row>
    <row r="4" spans="1:14" x14ac:dyDescent="0.75">
      <c r="A4" s="50"/>
      <c r="B4" s="50"/>
      <c r="C4" s="50"/>
      <c r="D4" s="50"/>
      <c r="E4" s="50"/>
      <c r="F4" s="50"/>
      <c r="G4" s="50"/>
      <c r="H4" s="50"/>
    </row>
    <row r="5" spans="1:14" x14ac:dyDescent="0.75">
      <c r="A5" s="50"/>
      <c r="B5" s="50"/>
      <c r="C5" s="50"/>
      <c r="D5" s="50"/>
      <c r="E5" s="50"/>
      <c r="F5" s="50"/>
      <c r="G5" s="50"/>
      <c r="H5" s="50"/>
    </row>
    <row r="6" spans="1:14" x14ac:dyDescent="0.75">
      <c r="A6" s="50"/>
      <c r="B6" s="50"/>
      <c r="C6" s="50"/>
      <c r="D6" s="50"/>
      <c r="E6" s="50"/>
      <c r="F6" s="50"/>
      <c r="G6" s="50"/>
      <c r="H6" s="50"/>
    </row>
    <row r="7" spans="1:14" x14ac:dyDescent="0.75">
      <c r="A7" s="50"/>
      <c r="B7" s="50"/>
      <c r="C7" s="50"/>
      <c r="D7" s="50"/>
      <c r="E7" s="50"/>
      <c r="F7" s="50"/>
      <c r="G7" s="50"/>
      <c r="H7" s="50"/>
    </row>
    <row r="8" spans="1:14" x14ac:dyDescent="0.75">
      <c r="A8" s="50"/>
      <c r="B8" s="50"/>
      <c r="C8" s="50"/>
      <c r="D8" s="50"/>
      <c r="E8" s="50"/>
      <c r="F8" s="50"/>
      <c r="G8" s="50"/>
      <c r="H8" s="50"/>
    </row>
    <row r="9" spans="1:14" x14ac:dyDescent="0.7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s="15"/>
      <c r="J9" t="s">
        <v>30</v>
      </c>
    </row>
    <row r="10" spans="1:14" x14ac:dyDescent="0.75">
      <c r="A10" t="s">
        <v>31</v>
      </c>
      <c r="B10" t="s">
        <v>32</v>
      </c>
      <c r="C10" t="s">
        <v>33</v>
      </c>
      <c r="D10">
        <v>1995</v>
      </c>
      <c r="E10" t="s">
        <v>34</v>
      </c>
      <c r="F10">
        <v>19800</v>
      </c>
      <c r="G10" s="16">
        <v>4000</v>
      </c>
      <c r="H10" t="s">
        <v>35</v>
      </c>
      <c r="I10" s="15"/>
    </row>
    <row r="11" spans="1:14" x14ac:dyDescent="0.75">
      <c r="A11" t="s">
        <v>36</v>
      </c>
      <c r="B11" t="s">
        <v>37</v>
      </c>
      <c r="C11" t="s">
        <v>38</v>
      </c>
      <c r="D11">
        <v>2000</v>
      </c>
      <c r="E11" t="s">
        <v>39</v>
      </c>
      <c r="F11">
        <v>150000</v>
      </c>
      <c r="G11" s="16">
        <v>3000</v>
      </c>
      <c r="H11" t="s">
        <v>40</v>
      </c>
      <c r="I11" s="15"/>
      <c r="M11" s="17" t="s">
        <v>77</v>
      </c>
      <c r="N11" s="17"/>
    </row>
    <row r="12" spans="1:14" x14ac:dyDescent="0.75">
      <c r="A12" t="s">
        <v>41</v>
      </c>
      <c r="B12" t="s">
        <v>42</v>
      </c>
      <c r="C12" t="s">
        <v>43</v>
      </c>
      <c r="D12">
        <v>1986</v>
      </c>
      <c r="E12" t="s">
        <v>44</v>
      </c>
      <c r="F12">
        <v>208000</v>
      </c>
      <c r="G12" s="16">
        <v>3200</v>
      </c>
      <c r="H12" t="s">
        <v>35</v>
      </c>
      <c r="I12" s="15"/>
      <c r="M12" s="7" t="s">
        <v>78</v>
      </c>
      <c r="N12" s="7"/>
    </row>
    <row r="13" spans="1:14" x14ac:dyDescent="0.75">
      <c r="A13" t="s">
        <v>45</v>
      </c>
      <c r="B13" t="s">
        <v>46</v>
      </c>
      <c r="C13" t="s">
        <v>47</v>
      </c>
      <c r="D13">
        <v>2002</v>
      </c>
      <c r="E13" t="s">
        <v>48</v>
      </c>
      <c r="F13">
        <v>148000</v>
      </c>
      <c r="G13" s="16">
        <v>3000</v>
      </c>
      <c r="H13" t="s">
        <v>35</v>
      </c>
      <c r="I13" s="15"/>
      <c r="M13" s="7" t="s">
        <v>79</v>
      </c>
      <c r="N13" s="7"/>
    </row>
    <row r="14" spans="1:14" x14ac:dyDescent="0.75">
      <c r="A14" t="s">
        <v>49</v>
      </c>
      <c r="B14" t="s">
        <v>120</v>
      </c>
      <c r="C14" t="s">
        <v>38</v>
      </c>
      <c r="D14">
        <v>2002</v>
      </c>
      <c r="E14" t="s">
        <v>34</v>
      </c>
      <c r="F14">
        <v>141000</v>
      </c>
      <c r="G14" s="16">
        <v>4100</v>
      </c>
      <c r="H14" t="s">
        <v>35</v>
      </c>
      <c r="I14" s="15"/>
      <c r="M14" s="7" t="s">
        <v>80</v>
      </c>
      <c r="N14" s="7"/>
    </row>
    <row r="15" spans="1:14" x14ac:dyDescent="0.75">
      <c r="A15" t="s">
        <v>41</v>
      </c>
      <c r="B15" t="s">
        <v>42</v>
      </c>
      <c r="C15" t="s">
        <v>43</v>
      </c>
      <c r="D15">
        <v>1995</v>
      </c>
      <c r="E15" t="s">
        <v>50</v>
      </c>
      <c r="F15">
        <v>135000</v>
      </c>
      <c r="G15" s="16">
        <v>4700</v>
      </c>
      <c r="H15" t="s">
        <v>35</v>
      </c>
      <c r="I15" s="15"/>
    </row>
    <row r="16" spans="1:14" x14ac:dyDescent="0.75">
      <c r="A16" t="s">
        <v>41</v>
      </c>
      <c r="B16" t="s">
        <v>51</v>
      </c>
      <c r="C16" t="s">
        <v>33</v>
      </c>
      <c r="D16">
        <v>1999</v>
      </c>
      <c r="E16" t="s">
        <v>39</v>
      </c>
      <c r="F16">
        <v>188000</v>
      </c>
      <c r="G16" s="16">
        <v>5500</v>
      </c>
      <c r="H16" t="s">
        <v>35</v>
      </c>
      <c r="I16" s="15"/>
    </row>
    <row r="17" spans="1:9" x14ac:dyDescent="0.75">
      <c r="A17" t="s">
        <v>52</v>
      </c>
      <c r="B17" t="s">
        <v>53</v>
      </c>
      <c r="C17" t="s">
        <v>33</v>
      </c>
      <c r="D17">
        <v>2004</v>
      </c>
      <c r="E17" t="s">
        <v>34</v>
      </c>
      <c r="F17">
        <v>122000</v>
      </c>
      <c r="G17" s="16">
        <v>7000</v>
      </c>
      <c r="H17" t="s">
        <v>35</v>
      </c>
      <c r="I17" s="15"/>
    </row>
    <row r="18" spans="1:9" x14ac:dyDescent="0.75">
      <c r="A18" t="s">
        <v>52</v>
      </c>
      <c r="B18" t="s">
        <v>54</v>
      </c>
      <c r="C18" t="s">
        <v>43</v>
      </c>
      <c r="D18">
        <v>2001</v>
      </c>
      <c r="E18" t="s">
        <v>55</v>
      </c>
      <c r="F18">
        <v>178000</v>
      </c>
      <c r="G18" s="16">
        <v>5200</v>
      </c>
      <c r="H18" t="s">
        <v>35</v>
      </c>
      <c r="I18" s="15"/>
    </row>
    <row r="19" spans="1:9" x14ac:dyDescent="0.75">
      <c r="A19" t="s">
        <v>56</v>
      </c>
      <c r="B19" t="s">
        <v>57</v>
      </c>
      <c r="C19" t="s">
        <v>43</v>
      </c>
      <c r="D19">
        <v>2006</v>
      </c>
      <c r="E19" t="s">
        <v>34</v>
      </c>
      <c r="F19">
        <v>98000</v>
      </c>
      <c r="G19" s="16">
        <v>9300</v>
      </c>
      <c r="H19" t="s">
        <v>40</v>
      </c>
      <c r="I19" s="15"/>
    </row>
    <row r="20" spans="1:9" x14ac:dyDescent="0.75">
      <c r="A20" t="s">
        <v>41</v>
      </c>
      <c r="B20" t="s">
        <v>58</v>
      </c>
      <c r="C20" t="s">
        <v>59</v>
      </c>
      <c r="D20">
        <v>2009</v>
      </c>
      <c r="E20" t="s">
        <v>60</v>
      </c>
      <c r="F20">
        <v>102000</v>
      </c>
      <c r="G20" s="16">
        <v>9800</v>
      </c>
      <c r="H20" t="s">
        <v>40</v>
      </c>
      <c r="I20" s="15"/>
    </row>
    <row r="21" spans="1:9" x14ac:dyDescent="0.75">
      <c r="A21" t="s">
        <v>61</v>
      </c>
      <c r="B21" t="s">
        <v>62</v>
      </c>
      <c r="C21" t="s">
        <v>33</v>
      </c>
      <c r="D21">
        <v>2010</v>
      </c>
      <c r="E21" t="s">
        <v>44</v>
      </c>
      <c r="F21">
        <v>77000</v>
      </c>
      <c r="G21" s="16">
        <v>8500</v>
      </c>
      <c r="H21" t="s">
        <v>40</v>
      </c>
      <c r="I21" s="15"/>
    </row>
    <row r="22" spans="1:9" x14ac:dyDescent="0.75">
      <c r="A22" t="s">
        <v>63</v>
      </c>
      <c r="B22" t="s">
        <v>64</v>
      </c>
      <c r="C22" t="s">
        <v>65</v>
      </c>
      <c r="D22">
        <v>2003</v>
      </c>
      <c r="E22" t="s">
        <v>60</v>
      </c>
      <c r="F22">
        <v>185000</v>
      </c>
      <c r="G22" s="16">
        <v>8900</v>
      </c>
      <c r="H22" t="s">
        <v>40</v>
      </c>
      <c r="I22" s="15"/>
    </row>
    <row r="23" spans="1:9" x14ac:dyDescent="0.75">
      <c r="A23" t="s">
        <v>66</v>
      </c>
      <c r="B23" t="s">
        <v>120</v>
      </c>
      <c r="C23" t="s">
        <v>65</v>
      </c>
      <c r="D23">
        <v>2005</v>
      </c>
      <c r="E23" t="s">
        <v>50</v>
      </c>
      <c r="F23">
        <v>122000</v>
      </c>
      <c r="G23" s="16">
        <v>8200</v>
      </c>
      <c r="H23" t="s">
        <v>40</v>
      </c>
      <c r="I23" s="15"/>
    </row>
    <row r="24" spans="1:9" x14ac:dyDescent="0.75">
      <c r="A24" t="s">
        <v>52</v>
      </c>
      <c r="B24" t="s">
        <v>68</v>
      </c>
      <c r="C24" t="s">
        <v>59</v>
      </c>
      <c r="D24">
        <v>2000</v>
      </c>
      <c r="E24" t="s">
        <v>69</v>
      </c>
      <c r="F24">
        <v>162000</v>
      </c>
      <c r="G24" s="16">
        <v>4100</v>
      </c>
      <c r="H24" t="s">
        <v>35</v>
      </c>
      <c r="I24" s="15"/>
    </row>
    <row r="25" spans="1:9" x14ac:dyDescent="0.75">
      <c r="A25" t="s">
        <v>31</v>
      </c>
      <c r="B25" t="s">
        <v>70</v>
      </c>
      <c r="C25" t="s">
        <v>38</v>
      </c>
      <c r="D25">
        <v>2008</v>
      </c>
      <c r="E25" t="s">
        <v>60</v>
      </c>
      <c r="F25">
        <v>92000</v>
      </c>
      <c r="G25" s="16">
        <v>15000</v>
      </c>
      <c r="H25" t="s">
        <v>35</v>
      </c>
      <c r="I25" s="15"/>
    </row>
    <row r="26" spans="1:9" x14ac:dyDescent="0.75">
      <c r="A26" t="s">
        <v>41</v>
      </c>
      <c r="B26" t="s">
        <v>71</v>
      </c>
      <c r="C26" t="s">
        <v>47</v>
      </c>
      <c r="D26">
        <v>2012</v>
      </c>
      <c r="E26" t="s">
        <v>44</v>
      </c>
      <c r="F26">
        <v>59000</v>
      </c>
      <c r="G26" s="16">
        <v>7900</v>
      </c>
      <c r="H26" t="s">
        <v>35</v>
      </c>
      <c r="I26" s="15"/>
    </row>
    <row r="27" spans="1:9" x14ac:dyDescent="0.75">
      <c r="A27" t="s">
        <v>61</v>
      </c>
      <c r="B27" t="s">
        <v>72</v>
      </c>
      <c r="C27" t="s">
        <v>33</v>
      </c>
      <c r="D27">
        <v>19985</v>
      </c>
      <c r="E27" t="s">
        <v>48</v>
      </c>
      <c r="F27">
        <v>210000</v>
      </c>
      <c r="G27" s="16">
        <v>3100</v>
      </c>
      <c r="H27" t="s">
        <v>35</v>
      </c>
      <c r="I27" s="15"/>
    </row>
    <row r="28" spans="1:9" x14ac:dyDescent="0.75">
      <c r="A28" t="s">
        <v>73</v>
      </c>
      <c r="B28" t="s">
        <v>74</v>
      </c>
      <c r="C28" t="s">
        <v>75</v>
      </c>
      <c r="D28">
        <v>2009</v>
      </c>
      <c r="E28" t="s">
        <v>50</v>
      </c>
      <c r="F28">
        <v>82000</v>
      </c>
      <c r="G28" s="16">
        <v>7500</v>
      </c>
      <c r="H28" t="s">
        <v>40</v>
      </c>
      <c r="I28" s="15"/>
    </row>
    <row r="29" spans="1:9" x14ac:dyDescent="0.75">
      <c r="A29" t="s">
        <v>36</v>
      </c>
      <c r="B29" t="s">
        <v>76</v>
      </c>
      <c r="C29" t="s">
        <v>75</v>
      </c>
      <c r="D29">
        <v>2010</v>
      </c>
      <c r="E29" t="s">
        <v>39</v>
      </c>
      <c r="F29">
        <v>76000</v>
      </c>
      <c r="G29" s="16">
        <v>10100</v>
      </c>
      <c r="H29" t="s">
        <v>40</v>
      </c>
      <c r="I29" s="15"/>
    </row>
    <row r="30" spans="1:9" x14ac:dyDescent="0.75">
      <c r="A30" t="s">
        <v>56</v>
      </c>
      <c r="B30" t="s">
        <v>57</v>
      </c>
      <c r="C30" t="s">
        <v>43</v>
      </c>
      <c r="D30">
        <v>2008</v>
      </c>
      <c r="E30" t="s">
        <v>50</v>
      </c>
      <c r="F30">
        <v>78000</v>
      </c>
      <c r="G30" s="16">
        <v>14800</v>
      </c>
      <c r="H30" t="s">
        <v>40</v>
      </c>
      <c r="I30" s="15"/>
    </row>
    <row r="31" spans="1:9" x14ac:dyDescent="0.75">
      <c r="A31" t="s">
        <v>41</v>
      </c>
      <c r="B31" t="s">
        <v>120</v>
      </c>
      <c r="C31" t="s">
        <v>43</v>
      </c>
      <c r="D31">
        <v>1995</v>
      </c>
      <c r="E31" t="s">
        <v>39</v>
      </c>
      <c r="F31">
        <v>135000</v>
      </c>
      <c r="G31" s="16">
        <v>4700</v>
      </c>
      <c r="H31" t="s">
        <v>40</v>
      </c>
      <c r="I31" s="15"/>
    </row>
    <row r="32" spans="1:9" x14ac:dyDescent="0.75">
      <c r="A32" t="s">
        <v>41</v>
      </c>
      <c r="B32" t="s">
        <v>51</v>
      </c>
      <c r="C32" t="s">
        <v>33</v>
      </c>
      <c r="D32">
        <v>2000</v>
      </c>
      <c r="E32" t="s">
        <v>50</v>
      </c>
      <c r="F32">
        <v>171000</v>
      </c>
      <c r="G32" s="16">
        <v>7500</v>
      </c>
      <c r="H32" t="s">
        <v>40</v>
      </c>
      <c r="I32" s="15"/>
    </row>
    <row r="33" spans="1:9" x14ac:dyDescent="0.75">
      <c r="A33" t="s">
        <v>52</v>
      </c>
      <c r="B33" t="s">
        <v>53</v>
      </c>
      <c r="C33" t="s">
        <v>33</v>
      </c>
      <c r="D33">
        <v>2005</v>
      </c>
      <c r="E33" t="s">
        <v>50</v>
      </c>
      <c r="F33">
        <v>115000</v>
      </c>
      <c r="G33" s="16">
        <v>8000</v>
      </c>
      <c r="H33" t="s">
        <v>40</v>
      </c>
      <c r="I33" s="15"/>
    </row>
    <row r="34" spans="1:9" x14ac:dyDescent="0.75">
      <c r="A34" t="s">
        <v>66</v>
      </c>
      <c r="B34" t="s">
        <v>67</v>
      </c>
      <c r="C34" t="s">
        <v>65</v>
      </c>
      <c r="D34">
        <v>2006</v>
      </c>
      <c r="E34" t="s">
        <v>34</v>
      </c>
      <c r="F34">
        <v>112000</v>
      </c>
      <c r="G34" s="16">
        <v>10200</v>
      </c>
      <c r="H34" t="s">
        <v>35</v>
      </c>
      <c r="I34" s="15"/>
    </row>
    <row r="35" spans="1:9" x14ac:dyDescent="0.75">
      <c r="A35" t="s">
        <v>52</v>
      </c>
      <c r="B35" t="s">
        <v>68</v>
      </c>
      <c r="C35" t="s">
        <v>59</v>
      </c>
      <c r="D35">
        <v>2007</v>
      </c>
      <c r="E35" t="s">
        <v>69</v>
      </c>
      <c r="F35">
        <v>112000</v>
      </c>
      <c r="G35" s="16">
        <v>6100</v>
      </c>
      <c r="H35" t="s">
        <v>35</v>
      </c>
      <c r="I35" s="15"/>
    </row>
    <row r="36" spans="1:9" x14ac:dyDescent="0.75">
      <c r="A36" t="s">
        <v>31</v>
      </c>
      <c r="B36" t="s">
        <v>70</v>
      </c>
      <c r="C36" t="s">
        <v>38</v>
      </c>
      <c r="D36">
        <v>2009</v>
      </c>
      <c r="E36" t="s">
        <v>44</v>
      </c>
      <c r="F36">
        <v>63000</v>
      </c>
      <c r="G36" s="16">
        <v>19000</v>
      </c>
      <c r="H36" t="s">
        <v>35</v>
      </c>
      <c r="I36" s="15"/>
    </row>
    <row r="37" spans="1:9" x14ac:dyDescent="0.75">
      <c r="A37" t="s">
        <v>36</v>
      </c>
      <c r="B37" t="s">
        <v>37</v>
      </c>
      <c r="C37" t="s">
        <v>38</v>
      </c>
      <c r="D37">
        <v>2000</v>
      </c>
      <c r="E37" t="s">
        <v>44</v>
      </c>
      <c r="F37">
        <v>145000</v>
      </c>
      <c r="G37" s="16">
        <v>3200</v>
      </c>
      <c r="H37" t="s">
        <v>35</v>
      </c>
      <c r="I37" s="15"/>
    </row>
    <row r="38" spans="1:9" x14ac:dyDescent="0.75">
      <c r="A38" t="s">
        <v>41</v>
      </c>
      <c r="B38" t="s">
        <v>120</v>
      </c>
      <c r="C38" t="s">
        <v>43</v>
      </c>
      <c r="D38">
        <v>1995</v>
      </c>
      <c r="E38" t="s">
        <v>34</v>
      </c>
      <c r="F38">
        <v>188000</v>
      </c>
      <c r="G38" s="16">
        <v>3700</v>
      </c>
      <c r="H38" t="s">
        <v>35</v>
      </c>
      <c r="I38" s="15"/>
    </row>
    <row r="39" spans="1:9" x14ac:dyDescent="0.75">
      <c r="A39" t="s">
        <v>45</v>
      </c>
      <c r="B39" t="s">
        <v>46</v>
      </c>
      <c r="C39" t="s">
        <v>47</v>
      </c>
      <c r="D39">
        <v>2005</v>
      </c>
      <c r="E39" t="s">
        <v>48</v>
      </c>
      <c r="F39">
        <v>137000</v>
      </c>
      <c r="G39" s="16">
        <v>3800</v>
      </c>
      <c r="H39" t="s">
        <v>35</v>
      </c>
      <c r="I39" s="15"/>
    </row>
    <row r="40" spans="1:9" x14ac:dyDescent="0.75">
      <c r="A40" t="s">
        <v>52</v>
      </c>
      <c r="B40" t="s">
        <v>120</v>
      </c>
      <c r="C40" t="s">
        <v>43</v>
      </c>
      <c r="D40">
        <v>2004</v>
      </c>
      <c r="E40" t="s">
        <v>34</v>
      </c>
      <c r="F40">
        <v>158000</v>
      </c>
      <c r="G40" s="16">
        <v>7200</v>
      </c>
      <c r="H40" t="s">
        <v>35</v>
      </c>
      <c r="I40" s="15"/>
    </row>
  </sheetData>
  <mergeCells count="1">
    <mergeCell ref="A1:H8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115B-C8F4-4936-8504-65D11407032E}">
  <dimension ref="A1:G33"/>
  <sheetViews>
    <sheetView zoomScale="115" zoomScaleNormal="115" workbookViewId="0">
      <selection activeCell="H9" sqref="H9"/>
    </sheetView>
  </sheetViews>
  <sheetFormatPr defaultRowHeight="14.75" x14ac:dyDescent="0.75"/>
  <cols>
    <col min="1" max="4" width="12.2265625" customWidth="1"/>
    <col min="5" max="5" width="13.76953125" customWidth="1"/>
    <col min="6" max="6" width="12.2265625" customWidth="1"/>
    <col min="7" max="7" width="3.31640625" customWidth="1"/>
  </cols>
  <sheetData>
    <row r="1" spans="1:7" x14ac:dyDescent="0.75">
      <c r="A1" s="50"/>
      <c r="B1" s="50"/>
      <c r="C1" s="50"/>
      <c r="D1" s="50"/>
      <c r="E1" s="50"/>
      <c r="F1" s="50"/>
    </row>
    <row r="2" spans="1:7" x14ac:dyDescent="0.75">
      <c r="A2" t="s">
        <v>118</v>
      </c>
      <c r="B2" t="s">
        <v>25</v>
      </c>
      <c r="C2" t="s">
        <v>26</v>
      </c>
      <c r="D2" t="s">
        <v>119</v>
      </c>
      <c r="E2" t="s">
        <v>28</v>
      </c>
      <c r="F2" t="s">
        <v>29</v>
      </c>
      <c r="G2" s="15"/>
    </row>
    <row r="3" spans="1:7" x14ac:dyDescent="0.75">
      <c r="A3" t="s">
        <v>31</v>
      </c>
      <c r="B3">
        <v>1995</v>
      </c>
      <c r="C3" t="s">
        <v>34</v>
      </c>
      <c r="D3">
        <v>19800</v>
      </c>
      <c r="E3" s="16">
        <v>4000</v>
      </c>
      <c r="F3" t="s">
        <v>35</v>
      </c>
      <c r="G3" s="15"/>
    </row>
    <row r="4" spans="1:7" x14ac:dyDescent="0.75">
      <c r="A4" t="s">
        <v>36</v>
      </c>
      <c r="B4">
        <v>2000</v>
      </c>
      <c r="C4" t="s">
        <v>39</v>
      </c>
      <c r="D4">
        <v>150000</v>
      </c>
      <c r="E4" s="16">
        <v>3000</v>
      </c>
      <c r="F4" t="s">
        <v>40</v>
      </c>
      <c r="G4" s="15"/>
    </row>
    <row r="5" spans="1:7" x14ac:dyDescent="0.75">
      <c r="A5" t="s">
        <v>41</v>
      </c>
      <c r="B5">
        <v>1986</v>
      </c>
      <c r="C5" t="s">
        <v>44</v>
      </c>
      <c r="D5">
        <v>208000</v>
      </c>
      <c r="E5" s="16">
        <v>3200</v>
      </c>
      <c r="F5" t="s">
        <v>35</v>
      </c>
      <c r="G5" s="15"/>
    </row>
    <row r="6" spans="1:7" x14ac:dyDescent="0.75">
      <c r="A6" t="s">
        <v>45</v>
      </c>
      <c r="B6">
        <v>2002</v>
      </c>
      <c r="C6" t="s">
        <v>48</v>
      </c>
      <c r="D6">
        <v>148000</v>
      </c>
      <c r="E6" s="16">
        <v>3000</v>
      </c>
      <c r="F6" t="s">
        <v>35</v>
      </c>
      <c r="G6" s="15"/>
    </row>
    <row r="7" spans="1:7" x14ac:dyDescent="0.75">
      <c r="A7" t="s">
        <v>49</v>
      </c>
      <c r="B7">
        <v>2002</v>
      </c>
      <c r="C7" t="s">
        <v>34</v>
      </c>
      <c r="D7">
        <v>141000</v>
      </c>
      <c r="E7" s="16">
        <v>4100</v>
      </c>
      <c r="F7" t="s">
        <v>35</v>
      </c>
      <c r="G7" s="15"/>
    </row>
    <row r="8" spans="1:7" x14ac:dyDescent="0.75">
      <c r="A8" t="s">
        <v>41</v>
      </c>
      <c r="B8">
        <v>1995</v>
      </c>
      <c r="C8" t="s">
        <v>50</v>
      </c>
      <c r="D8">
        <v>135000</v>
      </c>
      <c r="E8" s="16">
        <v>4700</v>
      </c>
      <c r="F8" t="s">
        <v>35</v>
      </c>
      <c r="G8" s="15"/>
    </row>
    <row r="9" spans="1:7" x14ac:dyDescent="0.75">
      <c r="A9" t="s">
        <v>41</v>
      </c>
      <c r="B9">
        <v>1999</v>
      </c>
      <c r="C9" t="s">
        <v>39</v>
      </c>
      <c r="D9">
        <v>188000</v>
      </c>
      <c r="E9" s="16">
        <v>5500</v>
      </c>
      <c r="F9" t="s">
        <v>35</v>
      </c>
      <c r="G9" s="15"/>
    </row>
    <row r="10" spans="1:7" x14ac:dyDescent="0.75">
      <c r="A10" t="s">
        <v>52</v>
      </c>
      <c r="B10">
        <v>2004</v>
      </c>
      <c r="C10" t="s">
        <v>34</v>
      </c>
      <c r="D10">
        <v>122000</v>
      </c>
      <c r="E10" s="16">
        <v>7000</v>
      </c>
      <c r="F10" t="s">
        <v>35</v>
      </c>
      <c r="G10" s="15"/>
    </row>
    <row r="11" spans="1:7" x14ac:dyDescent="0.75">
      <c r="A11" t="s">
        <v>52</v>
      </c>
      <c r="B11">
        <v>2001</v>
      </c>
      <c r="C11" t="s">
        <v>55</v>
      </c>
      <c r="D11">
        <v>178000</v>
      </c>
      <c r="E11" s="16">
        <v>5200</v>
      </c>
      <c r="F11" t="s">
        <v>35</v>
      </c>
      <c r="G11" s="15"/>
    </row>
    <row r="12" spans="1:7" x14ac:dyDescent="0.75">
      <c r="A12" t="s">
        <v>56</v>
      </c>
      <c r="B12">
        <v>2006</v>
      </c>
      <c r="C12" t="s">
        <v>34</v>
      </c>
      <c r="D12">
        <v>98000</v>
      </c>
      <c r="E12" s="16">
        <v>9300</v>
      </c>
      <c r="F12" t="s">
        <v>40</v>
      </c>
      <c r="G12" s="15"/>
    </row>
    <row r="13" spans="1:7" x14ac:dyDescent="0.75">
      <c r="A13" t="s">
        <v>41</v>
      </c>
      <c r="B13">
        <v>2009</v>
      </c>
      <c r="C13" t="s">
        <v>60</v>
      </c>
      <c r="D13">
        <v>102000</v>
      </c>
      <c r="E13" s="16">
        <v>9800</v>
      </c>
      <c r="F13" t="s">
        <v>40</v>
      </c>
      <c r="G13" s="15"/>
    </row>
    <row r="14" spans="1:7" x14ac:dyDescent="0.75">
      <c r="A14" t="s">
        <v>61</v>
      </c>
      <c r="B14">
        <v>2010</v>
      </c>
      <c r="C14" t="s">
        <v>44</v>
      </c>
      <c r="D14">
        <v>77000</v>
      </c>
      <c r="E14" s="16">
        <v>8500</v>
      </c>
      <c r="F14" t="s">
        <v>40</v>
      </c>
      <c r="G14" s="15"/>
    </row>
    <row r="15" spans="1:7" x14ac:dyDescent="0.75">
      <c r="A15" t="s">
        <v>63</v>
      </c>
      <c r="B15">
        <v>2003</v>
      </c>
      <c r="C15" t="s">
        <v>60</v>
      </c>
      <c r="D15">
        <v>185000</v>
      </c>
      <c r="E15" s="16">
        <v>8900</v>
      </c>
      <c r="F15" t="s">
        <v>40</v>
      </c>
      <c r="G15" s="15"/>
    </row>
    <row r="16" spans="1:7" x14ac:dyDescent="0.75">
      <c r="A16" t="s">
        <v>66</v>
      </c>
      <c r="B16">
        <v>2005</v>
      </c>
      <c r="C16" t="s">
        <v>50</v>
      </c>
      <c r="D16">
        <v>122000</v>
      </c>
      <c r="E16" s="16">
        <v>8200</v>
      </c>
      <c r="F16" t="s">
        <v>40</v>
      </c>
      <c r="G16" s="15"/>
    </row>
    <row r="17" spans="1:7" x14ac:dyDescent="0.75">
      <c r="A17" t="s">
        <v>52</v>
      </c>
      <c r="B17">
        <v>2000</v>
      </c>
      <c r="C17" t="s">
        <v>69</v>
      </c>
      <c r="D17">
        <v>162000</v>
      </c>
      <c r="E17" s="16">
        <v>4100</v>
      </c>
      <c r="F17" t="s">
        <v>35</v>
      </c>
      <c r="G17" s="15"/>
    </row>
    <row r="18" spans="1:7" x14ac:dyDescent="0.75">
      <c r="A18" t="s">
        <v>31</v>
      </c>
      <c r="B18">
        <v>2008</v>
      </c>
      <c r="C18" t="s">
        <v>60</v>
      </c>
      <c r="D18">
        <v>92000</v>
      </c>
      <c r="E18" s="16">
        <v>15000</v>
      </c>
      <c r="F18" t="s">
        <v>35</v>
      </c>
      <c r="G18" s="15"/>
    </row>
    <row r="19" spans="1:7" x14ac:dyDescent="0.75">
      <c r="A19" t="s">
        <v>41</v>
      </c>
      <c r="B19">
        <v>2012</v>
      </c>
      <c r="C19" t="s">
        <v>44</v>
      </c>
      <c r="D19">
        <v>59000</v>
      </c>
      <c r="E19" s="16">
        <v>7900</v>
      </c>
      <c r="F19" t="s">
        <v>35</v>
      </c>
      <c r="G19" s="15"/>
    </row>
    <row r="20" spans="1:7" x14ac:dyDescent="0.75">
      <c r="A20" t="s">
        <v>61</v>
      </c>
      <c r="B20">
        <v>19985</v>
      </c>
      <c r="C20" t="s">
        <v>48</v>
      </c>
      <c r="D20">
        <v>210000</v>
      </c>
      <c r="E20" s="16">
        <v>3100</v>
      </c>
      <c r="F20" t="s">
        <v>35</v>
      </c>
      <c r="G20" s="15"/>
    </row>
    <row r="21" spans="1:7" x14ac:dyDescent="0.75">
      <c r="A21" t="s">
        <v>73</v>
      </c>
      <c r="B21">
        <v>2009</v>
      </c>
      <c r="C21" t="s">
        <v>50</v>
      </c>
      <c r="D21">
        <v>82000</v>
      </c>
      <c r="E21" s="16">
        <v>7500</v>
      </c>
      <c r="F21" t="s">
        <v>40</v>
      </c>
      <c r="G21" s="15"/>
    </row>
    <row r="22" spans="1:7" x14ac:dyDescent="0.75">
      <c r="A22" t="s">
        <v>36</v>
      </c>
      <c r="B22">
        <v>2010</v>
      </c>
      <c r="C22" t="s">
        <v>39</v>
      </c>
      <c r="D22">
        <v>76000</v>
      </c>
      <c r="E22" s="16">
        <v>10100</v>
      </c>
      <c r="F22" t="s">
        <v>40</v>
      </c>
      <c r="G22" s="15"/>
    </row>
    <row r="23" spans="1:7" x14ac:dyDescent="0.75">
      <c r="A23" t="s">
        <v>56</v>
      </c>
      <c r="B23">
        <v>2008</v>
      </c>
      <c r="C23" t="s">
        <v>50</v>
      </c>
      <c r="D23">
        <v>78000</v>
      </c>
      <c r="E23" s="16">
        <v>14800</v>
      </c>
      <c r="F23" t="s">
        <v>40</v>
      </c>
      <c r="G23" s="15"/>
    </row>
    <row r="24" spans="1:7" x14ac:dyDescent="0.75">
      <c r="A24" t="s">
        <v>41</v>
      </c>
      <c r="B24">
        <v>1995</v>
      </c>
      <c r="C24" t="s">
        <v>39</v>
      </c>
      <c r="D24">
        <v>135000</v>
      </c>
      <c r="E24" s="16">
        <v>4700</v>
      </c>
      <c r="F24" t="s">
        <v>40</v>
      </c>
      <c r="G24" s="15"/>
    </row>
    <row r="25" spans="1:7" x14ac:dyDescent="0.75">
      <c r="A25" t="s">
        <v>41</v>
      </c>
      <c r="B25">
        <v>2000</v>
      </c>
      <c r="C25" t="s">
        <v>50</v>
      </c>
      <c r="D25">
        <v>171000</v>
      </c>
      <c r="E25" s="16">
        <v>7500</v>
      </c>
      <c r="F25" t="s">
        <v>40</v>
      </c>
      <c r="G25" s="15"/>
    </row>
    <row r="26" spans="1:7" x14ac:dyDescent="0.75">
      <c r="A26" t="s">
        <v>52</v>
      </c>
      <c r="B26">
        <v>2005</v>
      </c>
      <c r="C26" t="s">
        <v>50</v>
      </c>
      <c r="D26">
        <v>115000</v>
      </c>
      <c r="E26" s="16">
        <v>8000</v>
      </c>
      <c r="F26" t="s">
        <v>40</v>
      </c>
      <c r="G26" s="15"/>
    </row>
    <row r="27" spans="1:7" x14ac:dyDescent="0.75">
      <c r="A27" t="s">
        <v>66</v>
      </c>
      <c r="B27">
        <v>2006</v>
      </c>
      <c r="C27" t="s">
        <v>34</v>
      </c>
      <c r="D27">
        <v>112000</v>
      </c>
      <c r="E27" s="16">
        <v>10200</v>
      </c>
      <c r="F27" t="s">
        <v>35</v>
      </c>
      <c r="G27" s="15"/>
    </row>
    <row r="28" spans="1:7" x14ac:dyDescent="0.75">
      <c r="A28" t="s">
        <v>52</v>
      </c>
      <c r="B28">
        <v>2007</v>
      </c>
      <c r="C28" t="s">
        <v>69</v>
      </c>
      <c r="D28">
        <v>112000</v>
      </c>
      <c r="E28" s="16">
        <v>6100</v>
      </c>
      <c r="F28" t="s">
        <v>35</v>
      </c>
      <c r="G28" s="15"/>
    </row>
    <row r="29" spans="1:7" x14ac:dyDescent="0.75">
      <c r="A29" t="s">
        <v>31</v>
      </c>
      <c r="B29">
        <v>2009</v>
      </c>
      <c r="C29" t="s">
        <v>44</v>
      </c>
      <c r="D29">
        <v>63000</v>
      </c>
      <c r="E29" s="16">
        <v>19000</v>
      </c>
      <c r="F29" t="s">
        <v>35</v>
      </c>
      <c r="G29" s="15"/>
    </row>
    <row r="30" spans="1:7" x14ac:dyDescent="0.75">
      <c r="A30" t="s">
        <v>36</v>
      </c>
      <c r="B30">
        <v>2000</v>
      </c>
      <c r="C30" t="s">
        <v>44</v>
      </c>
      <c r="D30">
        <v>145000</v>
      </c>
      <c r="E30" s="16">
        <v>3200</v>
      </c>
      <c r="F30" t="s">
        <v>35</v>
      </c>
      <c r="G30" s="15"/>
    </row>
    <row r="31" spans="1:7" x14ac:dyDescent="0.75">
      <c r="A31" t="s">
        <v>41</v>
      </c>
      <c r="B31">
        <v>1995</v>
      </c>
      <c r="C31" t="s">
        <v>34</v>
      </c>
      <c r="D31">
        <v>188000</v>
      </c>
      <c r="E31" s="16">
        <v>3700</v>
      </c>
      <c r="F31" t="s">
        <v>35</v>
      </c>
      <c r="G31" s="15"/>
    </row>
    <row r="32" spans="1:7" x14ac:dyDescent="0.75">
      <c r="A32" t="s">
        <v>45</v>
      </c>
      <c r="B32">
        <v>2005</v>
      </c>
      <c r="C32" t="s">
        <v>48</v>
      </c>
      <c r="D32">
        <v>137000</v>
      </c>
      <c r="E32" s="16">
        <v>3800</v>
      </c>
      <c r="F32" t="s">
        <v>35</v>
      </c>
      <c r="G32" s="15"/>
    </row>
    <row r="33" spans="1:7" x14ac:dyDescent="0.75">
      <c r="A33" t="s">
        <v>52</v>
      </c>
      <c r="B33">
        <v>2004</v>
      </c>
      <c r="C33" t="s">
        <v>34</v>
      </c>
      <c r="D33">
        <v>158000</v>
      </c>
      <c r="E33" s="16">
        <v>7200</v>
      </c>
      <c r="F33" t="s">
        <v>35</v>
      </c>
      <c r="G33" s="15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8EBE-A6BB-4BAA-B001-E04C14DF9480}">
  <dimension ref="A1:L35"/>
  <sheetViews>
    <sheetView zoomScaleNormal="100" workbookViewId="0">
      <selection activeCell="A28" sqref="A28:E33"/>
    </sheetView>
  </sheetViews>
  <sheetFormatPr defaultRowHeight="14.75" x14ac:dyDescent="0.75"/>
  <cols>
    <col min="1" max="1" width="14.08984375" customWidth="1"/>
    <col min="2" max="2" width="19.31640625" customWidth="1"/>
    <col min="3" max="3" width="15" bestFit="1" customWidth="1"/>
    <col min="4" max="5" width="14.54296875" customWidth="1"/>
    <col min="6" max="6" width="7.453125" customWidth="1"/>
    <col min="7" max="7" width="7.31640625" customWidth="1"/>
    <col min="8" max="8" width="11.6796875" customWidth="1"/>
    <col min="9" max="9" width="19.31640625" customWidth="1"/>
    <col min="11" max="11" width="20.54296875" customWidth="1"/>
    <col min="12" max="12" width="16.08984375" customWidth="1"/>
  </cols>
  <sheetData>
    <row r="1" spans="1:12" ht="22.75" x14ac:dyDescent="0.95">
      <c r="B1" s="18" t="s">
        <v>82</v>
      </c>
    </row>
    <row r="3" spans="1:12" ht="15.5" thickBot="1" x14ac:dyDescent="0.9">
      <c r="A3" s="12" t="s">
        <v>83</v>
      </c>
      <c r="B3" s="13" t="s">
        <v>84</v>
      </c>
      <c r="C3" s="12" t="s">
        <v>0</v>
      </c>
      <c r="D3" s="13" t="s">
        <v>1</v>
      </c>
      <c r="E3" s="12" t="s">
        <v>2</v>
      </c>
      <c r="F3" s="13" t="s">
        <v>3</v>
      </c>
      <c r="G3" s="12" t="s">
        <v>4</v>
      </c>
      <c r="K3" s="51" t="s">
        <v>85</v>
      </c>
      <c r="L3" s="51"/>
    </row>
    <row r="4" spans="1:12" x14ac:dyDescent="0.75">
      <c r="A4" s="19"/>
      <c r="B4" s="19" t="s">
        <v>86</v>
      </c>
      <c r="C4" s="20">
        <v>200</v>
      </c>
      <c r="D4" s="20">
        <v>600</v>
      </c>
      <c r="E4" s="20">
        <v>567</v>
      </c>
      <c r="F4" s="20">
        <v>300</v>
      </c>
      <c r="G4" s="20">
        <v>300</v>
      </c>
      <c r="K4" t="s">
        <v>84</v>
      </c>
      <c r="L4" t="s">
        <v>87</v>
      </c>
    </row>
    <row r="5" spans="1:12" x14ac:dyDescent="0.75">
      <c r="A5" s="19"/>
      <c r="B5" s="19" t="s">
        <v>88</v>
      </c>
      <c r="C5" s="20">
        <v>800</v>
      </c>
      <c r="D5" s="20">
        <v>400</v>
      </c>
      <c r="E5" s="20">
        <v>865</v>
      </c>
      <c r="F5" s="20">
        <v>200</v>
      </c>
      <c r="G5" s="20">
        <v>400</v>
      </c>
      <c r="L5">
        <v>1967</v>
      </c>
    </row>
    <row r="6" spans="1:12" x14ac:dyDescent="0.75">
      <c r="A6" s="19"/>
      <c r="B6" s="19" t="s">
        <v>89</v>
      </c>
      <c r="C6" s="20">
        <v>400</v>
      </c>
      <c r="D6" s="20">
        <v>200</v>
      </c>
      <c r="E6" s="20">
        <v>450</v>
      </c>
      <c r="F6" s="20">
        <v>700</v>
      </c>
      <c r="G6" s="20">
        <v>550</v>
      </c>
      <c r="L6">
        <v>2665</v>
      </c>
    </row>
    <row r="7" spans="1:12" x14ac:dyDescent="0.75">
      <c r="A7" s="19"/>
      <c r="B7" s="19" t="s">
        <v>90</v>
      </c>
      <c r="C7" s="20">
        <v>700</v>
      </c>
      <c r="D7" s="20">
        <v>300</v>
      </c>
      <c r="E7" s="20">
        <v>910</v>
      </c>
      <c r="F7" s="20">
        <v>1250</v>
      </c>
      <c r="G7" s="20">
        <v>510</v>
      </c>
      <c r="L7">
        <v>2300</v>
      </c>
    </row>
    <row r="8" spans="1:12" x14ac:dyDescent="0.75">
      <c r="A8" s="19"/>
      <c r="B8" s="21" t="s">
        <v>87</v>
      </c>
      <c r="C8" s="20">
        <f>SUM(C4:C7)</f>
        <v>2100</v>
      </c>
      <c r="D8" s="20">
        <f t="shared" ref="D8:G8" si="0">SUM(D4:D7)</f>
        <v>1500</v>
      </c>
      <c r="E8" s="20">
        <f t="shared" si="0"/>
        <v>2792</v>
      </c>
      <c r="F8" s="20">
        <f t="shared" si="0"/>
        <v>2450</v>
      </c>
      <c r="G8" s="20">
        <f t="shared" si="0"/>
        <v>1760</v>
      </c>
      <c r="L8">
        <v>3670</v>
      </c>
    </row>
    <row r="9" spans="1:12" x14ac:dyDescent="0.75">
      <c r="A9" s="12" t="s">
        <v>91</v>
      </c>
      <c r="B9" s="13"/>
      <c r="C9" s="12"/>
      <c r="D9" s="13"/>
      <c r="E9" s="12"/>
      <c r="F9" s="13"/>
      <c r="G9" s="12"/>
      <c r="K9" s="35"/>
      <c r="L9" s="35"/>
    </row>
    <row r="10" spans="1:12" x14ac:dyDescent="0.75">
      <c r="A10" s="19"/>
      <c r="B10" s="19" t="s">
        <v>92</v>
      </c>
      <c r="C10" s="20">
        <v>450</v>
      </c>
      <c r="D10" s="20">
        <v>550</v>
      </c>
      <c r="E10" s="20">
        <v>350</v>
      </c>
      <c r="F10" s="20">
        <v>230</v>
      </c>
      <c r="G10" s="20">
        <v>230</v>
      </c>
      <c r="J10" s="34"/>
      <c r="K10" s="37" t="s">
        <v>117</v>
      </c>
      <c r="L10" s="36"/>
    </row>
    <row r="11" spans="1:12" x14ac:dyDescent="0.75">
      <c r="A11" s="19"/>
      <c r="B11" s="19" t="s">
        <v>93</v>
      </c>
      <c r="C11" s="20">
        <v>600</v>
      </c>
      <c r="D11" s="20">
        <v>600</v>
      </c>
      <c r="E11" s="20">
        <v>455</v>
      </c>
      <c r="F11" s="20">
        <v>500</v>
      </c>
      <c r="G11" s="20">
        <v>870</v>
      </c>
    </row>
    <row r="12" spans="1:12" x14ac:dyDescent="0.75">
      <c r="A12" s="19"/>
      <c r="B12" s="19" t="s">
        <v>94</v>
      </c>
      <c r="C12" s="20">
        <v>480</v>
      </c>
      <c r="D12" s="20">
        <v>700</v>
      </c>
      <c r="E12" s="20">
        <v>250</v>
      </c>
      <c r="F12" s="20">
        <v>750</v>
      </c>
      <c r="G12" s="20">
        <v>550</v>
      </c>
    </row>
    <row r="13" spans="1:12" x14ac:dyDescent="0.75">
      <c r="A13" s="19"/>
      <c r="B13" s="19" t="s">
        <v>95</v>
      </c>
      <c r="C13" s="20">
        <v>755</v>
      </c>
      <c r="D13" s="20">
        <v>400</v>
      </c>
      <c r="E13" s="20">
        <v>650</v>
      </c>
      <c r="F13" s="20">
        <v>885</v>
      </c>
      <c r="G13" s="20">
        <v>340</v>
      </c>
    </row>
    <row r="14" spans="1:12" x14ac:dyDescent="0.75">
      <c r="A14" s="19"/>
      <c r="B14" s="21" t="s">
        <v>96</v>
      </c>
      <c r="C14" s="20">
        <f>SUM(C10:C13)</f>
        <v>2285</v>
      </c>
      <c r="D14" s="20">
        <f t="shared" ref="D14:G14" si="1">SUM(D10:D13)</f>
        <v>2250</v>
      </c>
      <c r="E14" s="20">
        <f t="shared" si="1"/>
        <v>1705</v>
      </c>
      <c r="F14" s="20">
        <f t="shared" si="1"/>
        <v>2365</v>
      </c>
      <c r="G14" s="20">
        <f t="shared" si="1"/>
        <v>1990</v>
      </c>
    </row>
    <row r="15" spans="1:12" x14ac:dyDescent="0.75">
      <c r="A15" s="12" t="s">
        <v>97</v>
      </c>
      <c r="B15" s="13"/>
      <c r="C15" s="12"/>
      <c r="D15" s="13"/>
      <c r="E15" s="12"/>
      <c r="F15" s="13"/>
      <c r="G15" s="12"/>
    </row>
    <row r="16" spans="1:12" x14ac:dyDescent="0.75">
      <c r="A16" s="19"/>
      <c r="B16" s="19" t="s">
        <v>92</v>
      </c>
      <c r="C16" s="20">
        <v>230</v>
      </c>
      <c r="D16" s="20">
        <v>230</v>
      </c>
      <c r="E16" s="20">
        <v>567</v>
      </c>
      <c r="F16" s="20">
        <v>300</v>
      </c>
      <c r="G16" s="20">
        <v>300</v>
      </c>
    </row>
    <row r="17" spans="1:9" x14ac:dyDescent="0.75">
      <c r="A17" s="19"/>
      <c r="B17" s="19" t="s">
        <v>93</v>
      </c>
      <c r="C17" s="20">
        <v>500</v>
      </c>
      <c r="D17" s="20">
        <v>870</v>
      </c>
      <c r="E17" s="20">
        <v>865</v>
      </c>
      <c r="F17" s="20">
        <v>200</v>
      </c>
      <c r="G17" s="20">
        <v>200</v>
      </c>
    </row>
    <row r="18" spans="1:9" x14ac:dyDescent="0.75">
      <c r="A18" s="19"/>
      <c r="B18" s="19" t="s">
        <v>94</v>
      </c>
      <c r="C18" s="20">
        <v>750</v>
      </c>
      <c r="D18" s="20">
        <v>550</v>
      </c>
      <c r="E18" s="20">
        <v>450</v>
      </c>
      <c r="F18" s="20">
        <v>700</v>
      </c>
      <c r="G18" s="20">
        <v>700</v>
      </c>
    </row>
    <row r="19" spans="1:9" x14ac:dyDescent="0.75">
      <c r="A19" s="19"/>
      <c r="B19" s="19" t="s">
        <v>95</v>
      </c>
      <c r="C19" s="20">
        <v>885</v>
      </c>
      <c r="D19" s="20">
        <v>340</v>
      </c>
      <c r="E19" s="20">
        <v>910</v>
      </c>
      <c r="F19" s="20">
        <v>1250</v>
      </c>
      <c r="G19" s="20">
        <v>1250</v>
      </c>
    </row>
    <row r="20" spans="1:9" x14ac:dyDescent="0.75">
      <c r="A20" s="19"/>
      <c r="B20" s="21" t="s">
        <v>98</v>
      </c>
      <c r="C20" s="20">
        <f>SUM(C16:C19)</f>
        <v>2365</v>
      </c>
      <c r="D20" s="20">
        <f t="shared" ref="D20:G20" si="2">SUM(D16:D19)</f>
        <v>1990</v>
      </c>
      <c r="E20" s="20">
        <f t="shared" si="2"/>
        <v>2792</v>
      </c>
      <c r="F20" s="20">
        <f t="shared" si="2"/>
        <v>2450</v>
      </c>
      <c r="G20" s="20">
        <f t="shared" si="2"/>
        <v>2450</v>
      </c>
    </row>
    <row r="24" spans="1:9" ht="20.5" thickBot="1" x14ac:dyDescent="1.1000000000000001">
      <c r="A24" s="52" t="s">
        <v>99</v>
      </c>
      <c r="B24" s="52"/>
      <c r="C24" s="52"/>
      <c r="D24" s="52"/>
      <c r="E24" s="52"/>
    </row>
    <row r="25" spans="1:9" ht="15.5" thickTop="1" x14ac:dyDescent="0.75"/>
    <row r="26" spans="1:9" ht="15.5" thickBot="1" x14ac:dyDescent="0.9">
      <c r="A26" s="22" t="s">
        <v>100</v>
      </c>
      <c r="B26" s="23"/>
      <c r="C26" s="23"/>
      <c r="D26" s="23"/>
      <c r="E26" s="24"/>
    </row>
    <row r="27" spans="1:9" ht="15.5" thickTop="1" x14ac:dyDescent="0.75"/>
    <row r="28" spans="1:9" ht="15.5" thickBot="1" x14ac:dyDescent="0.9">
      <c r="A28" s="25" t="s">
        <v>101</v>
      </c>
      <c r="B28" s="26" t="s">
        <v>102</v>
      </c>
      <c r="C28" s="26" t="s">
        <v>103</v>
      </c>
      <c r="D28" s="26" t="s">
        <v>104</v>
      </c>
      <c r="E28" s="27" t="s">
        <v>105</v>
      </c>
      <c r="H28" s="28" t="s">
        <v>106</v>
      </c>
      <c r="I28" s="28" t="s">
        <v>107</v>
      </c>
    </row>
    <row r="29" spans="1:9" x14ac:dyDescent="0.75">
      <c r="A29" s="29" t="s">
        <v>108</v>
      </c>
      <c r="B29" s="30">
        <v>1409690000</v>
      </c>
      <c r="C29" s="30">
        <v>480240630</v>
      </c>
      <c r="D29" s="30">
        <v>7756782000</v>
      </c>
      <c r="E29" s="31">
        <v>677202636</v>
      </c>
      <c r="H29" t="s">
        <v>109</v>
      </c>
      <c r="I29" s="32">
        <v>5343020854</v>
      </c>
    </row>
    <row r="30" spans="1:9" x14ac:dyDescent="0.75">
      <c r="A30" s="29" t="s">
        <v>110</v>
      </c>
      <c r="B30" s="30">
        <v>6598080000</v>
      </c>
      <c r="C30" s="30">
        <v>1484275000</v>
      </c>
      <c r="D30" s="30">
        <v>9985638300</v>
      </c>
      <c r="E30" s="31">
        <v>156857024</v>
      </c>
      <c r="H30" t="s">
        <v>111</v>
      </c>
      <c r="I30" s="32">
        <v>6.2350148631414992</v>
      </c>
    </row>
    <row r="31" spans="1:9" x14ac:dyDescent="0.75">
      <c r="A31" s="29" t="s">
        <v>112</v>
      </c>
      <c r="B31" s="30">
        <v>1231174000</v>
      </c>
      <c r="C31" s="30">
        <v>2064370000</v>
      </c>
      <c r="D31" s="30">
        <v>7438890000</v>
      </c>
      <c r="E31" s="31">
        <v>110944756</v>
      </c>
      <c r="H31" t="s">
        <v>113</v>
      </c>
      <c r="I31" s="32">
        <v>-0.94439208990292078</v>
      </c>
    </row>
    <row r="32" spans="1:9" x14ac:dyDescent="0.75">
      <c r="A32" s="29" t="s">
        <v>114</v>
      </c>
      <c r="B32" s="30">
        <v>9090524400</v>
      </c>
      <c r="C32" s="30">
        <v>881595000</v>
      </c>
      <c r="D32" s="30">
        <v>9502850000</v>
      </c>
      <c r="E32" s="31">
        <v>133360250</v>
      </c>
    </row>
    <row r="33" spans="1:5" x14ac:dyDescent="0.75">
      <c r="A33" s="33" t="s">
        <v>115</v>
      </c>
      <c r="B33" s="30">
        <v>11501188000</v>
      </c>
      <c r="C33" s="30">
        <v>432540225</v>
      </c>
      <c r="D33" s="30">
        <v>3972675000</v>
      </c>
      <c r="E33" s="31">
        <v>1071261156</v>
      </c>
    </row>
    <row r="35" spans="1:5" x14ac:dyDescent="0.75">
      <c r="A35" s="22" t="s">
        <v>116</v>
      </c>
      <c r="B35" s="22"/>
      <c r="C35" s="22"/>
      <c r="D35" s="22"/>
      <c r="E35" s="22"/>
    </row>
  </sheetData>
  <mergeCells count="2">
    <mergeCell ref="K3:L3"/>
    <mergeCell ref="A24:E24"/>
  </mergeCells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Prices</vt:lpstr>
      <vt:lpstr>Quote</vt:lpstr>
      <vt:lpstr>Orders</vt:lpstr>
      <vt:lpstr>Next Semester</vt:lpstr>
      <vt:lpstr>Figure</vt:lpstr>
      <vt:lpstr>Inventory</vt:lpstr>
      <vt:lpstr>Total1</vt:lpstr>
      <vt:lpstr>Total2</vt:lpstr>
      <vt:lpstr>Total3</vt:lpstr>
      <vt:lpstr>Figure!Year_2017</vt:lpstr>
    </vt:vector>
  </TitlesOfParts>
  <Company>HOCICT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TRAN THAI HOC</dc:creator>
  <cp:lastModifiedBy>Võ Nữ Hoàng Hoài Thương</cp:lastModifiedBy>
  <dcterms:created xsi:type="dcterms:W3CDTF">2015-03-31T03:19:22Z</dcterms:created>
  <dcterms:modified xsi:type="dcterms:W3CDTF">2025-03-12T09:12:17Z</dcterms:modified>
</cp:coreProperties>
</file>