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140" tabRatio="821" activeTab="1"/>
  </bookViews>
  <sheets>
    <sheet name="Cover" sheetId="1" r:id="rId1"/>
    <sheet name="Test case List" sheetId="2" r:id="rId2"/>
    <sheet name="Admin" sheetId="3" r:id="rId3"/>
    <sheet name="Participant" sheetId="4" r:id="rId4"/>
    <sheet name="Test Report" sheetId="5" r:id="rId5"/>
  </sheets>
  <definedNames>
    <definedName name="_xlnm._FilterDatabase" localSheetId="2" hidden="1">Admin!$A$8:$I$11</definedName>
    <definedName name="_xlnm._FilterDatabase" localSheetId="3" hidden="1">Participant!$A$8:$I$13</definedName>
    <definedName name="ACTION">#REF!</definedName>
  </definedNames>
  <calcPr calcId="144525"/>
</workbook>
</file>

<file path=xl/comments1.xml><?xml version="1.0" encoding="utf-8"?>
<comments xmlns="http://schemas.openxmlformats.org/spreadsheetml/2006/main">
  <authors>
    <author/>
  </authors>
  <commentList>
    <comment ref="G8" authorId="0">
      <text>
        <r>
          <rPr>
            <b/>
            <sz val="8"/>
            <color indexed="8"/>
            <rFont val="Times New Roman"/>
            <charset val="134"/>
          </rPr>
          <t xml:space="preserve">Pass
Fail
Untested
N/A
</t>
        </r>
      </text>
    </comment>
  </commentList>
</comments>
</file>

<file path=xl/comments2.xml><?xml version="1.0" encoding="utf-8"?>
<comments xmlns="http://schemas.openxmlformats.org/spreadsheetml/2006/main">
  <authors>
    <author/>
  </authors>
  <commentList>
    <comment ref="G8" authorId="0">
      <text>
        <r>
          <rPr>
            <b/>
            <sz val="8"/>
            <color indexed="8"/>
            <rFont val="Times New Roman"/>
            <charset val="134"/>
          </rPr>
          <t xml:space="preserve">Pass
Fail
Untested
N/A
</t>
        </r>
      </text>
    </comment>
  </commentList>
</comments>
</file>

<file path=xl/sharedStrings.xml><?xml version="1.0" encoding="utf-8"?>
<sst xmlns="http://schemas.openxmlformats.org/spreadsheetml/2006/main" count="166">
  <si>
    <t>Template</t>
  </si>
  <si>
    <t>TEST CASE</t>
  </si>
  <si>
    <t>Project</t>
  </si>
  <si>
    <t>FunixPricingChain</t>
  </si>
  <si>
    <t>Version</t>
  </si>
  <si>
    <t>1.0.0</t>
  </si>
  <si>
    <t xml:space="preserve"> </t>
  </si>
  <si>
    <t>TEST CASE LIST</t>
  </si>
  <si>
    <t>Project Name</t>
  </si>
  <si>
    <t>Test Environment Setup Description</t>
  </si>
  <si>
    <t xml:space="preserve">
1. Private Ethereum network (Ganache)
2. Web Browser
3. Metamask
4. Truffle develop
5. Localhost</t>
  </si>
  <si>
    <t>No</t>
  </si>
  <si>
    <t>Function Name</t>
  </si>
  <si>
    <t>Sheet Name</t>
  </si>
  <si>
    <t>Description</t>
  </si>
  <si>
    <t>Pre-Condition</t>
  </si>
  <si>
    <t>Initiate a new Pricing Session</t>
  </si>
  <si>
    <t>Admin</t>
  </si>
  <si>
    <t>Init new pricing session</t>
  </si>
  <si>
    <t>Need to have product, timeout is optional</t>
  </si>
  <si>
    <t>2</t>
  </si>
  <si>
    <t>Get Session List</t>
  </si>
  <si>
    <t>Admin/Participant</t>
  </si>
  <si>
    <t>Get list session</t>
  </si>
  <si>
    <t>3</t>
  </si>
  <si>
    <t>Get Session Detail</t>
  </si>
  <si>
    <t>Get one session detail</t>
  </si>
  <si>
    <t>Session is existed</t>
  </si>
  <si>
    <t>4</t>
  </si>
  <si>
    <t>Close Pricing Session</t>
  </si>
  <si>
    <t>Close pricing session</t>
  </si>
  <si>
    <t>Session is not closed yet</t>
  </si>
  <si>
    <t>5</t>
  </si>
  <si>
    <t>Set final price for session</t>
  </si>
  <si>
    <t>6</t>
  </si>
  <si>
    <t>Get User List</t>
  </si>
  <si>
    <t>Get user list</t>
  </si>
  <si>
    <t>7</t>
  </si>
  <si>
    <t>Get User Info</t>
  </si>
  <si>
    <t>Get user info</t>
  </si>
  <si>
    <t>User address is existed</t>
  </si>
  <si>
    <t>8</t>
  </si>
  <si>
    <t>Update User Info</t>
  </si>
  <si>
    <t>Update only email and name</t>
  </si>
  <si>
    <t>9</t>
  </si>
  <si>
    <t>10</t>
  </si>
  <si>
    <t>Sign in</t>
  </si>
  <si>
    <t>Participant</t>
  </si>
  <si>
    <t>Sign in into application</t>
  </si>
  <si>
    <t>11</t>
  </si>
  <si>
    <t>Sign up</t>
  </si>
  <si>
    <t>Sign up new account</t>
  </si>
  <si>
    <t>12</t>
  </si>
  <si>
    <t>Submit propose price</t>
  </si>
  <si>
    <t>Submit pricing for a product session</t>
  </si>
  <si>
    <t>Module Code</t>
  </si>
  <si>
    <t>Admin Functions</t>
  </si>
  <si>
    <t>Pass</t>
  </si>
  <si>
    <t>Test requirement</t>
  </si>
  <si>
    <t>User is admin/author of smart contract</t>
  </si>
  <si>
    <t>Fail</t>
  </si>
  <si>
    <t>Req ID</t>
  </si>
  <si>
    <t>Untested</t>
  </si>
  <si>
    <t>N/A</t>
  </si>
  <si>
    <t>Number of Test cases</t>
  </si>
  <si>
    <t>NA</t>
  </si>
  <si>
    <t>ID</t>
  </si>
  <si>
    <t>Test Case Description</t>
  </si>
  <si>
    <t>Test Case Procedure</t>
  </si>
  <si>
    <t>Expected Output</t>
  </si>
  <si>
    <t>Inter-test case Dependence</t>
  </si>
  <si>
    <t>Actual Output</t>
  </si>
  <si>
    <t>Result</t>
  </si>
  <si>
    <t>Test date</t>
  </si>
  <si>
    <t>Note</t>
  </si>
  <si>
    <t>Admin-1.1</t>
  </si>
  <si>
    <t>Init a session with name, description, images and timeout</t>
  </si>
  <si>
    <t>1. Access the system with Admin role, with Metamask extension in browser.
2. At session page, click Add new session button
3. Fullfil name, description, images and timeout of session
4. Click Crease session button
5. Confirm on Metamask</t>
  </si>
  <si>
    <t>1. New session will be added in blockchain network.
2. Admin will be redirected to session list, with display new session in the table</t>
  </si>
  <si>
    <t>New session is added and display in session list</t>
  </si>
  <si>
    <t>Get session list</t>
  </si>
  <si>
    <t>Admin-2.1</t>
  </si>
  <si>
    <t>Get session list as table when access to session page</t>
  </si>
  <si>
    <t>1. Access the system with Admin role, with Metamask extension in browser.
2. Access homepage (session page)</t>
  </si>
  <si>
    <t>A Table with Session list will be display</t>
  </si>
  <si>
    <t>A Table with Session list is display</t>
  </si>
  <si>
    <t>Get session detail</t>
  </si>
  <si>
    <t>Admin-3.1</t>
  </si>
  <si>
    <t>1. Access the system with Admin role, with Metamask extension in browser.
2. Access homepage (session page)
3. Click view detail of one session</t>
  </si>
  <si>
    <t>Session info will be display: name, description, images, status, propose price, final price</t>
  </si>
  <si>
    <t>A session need to be created before</t>
  </si>
  <si>
    <t>Session info is display: name, description, images, status, propose price, final price</t>
  </si>
  <si>
    <t>Close Pricing session</t>
  </si>
  <si>
    <t>2. Access homepage (sessioin page)</t>
  </si>
  <si>
    <t>Admin-4.1</t>
  </si>
  <si>
    <t>Close a ongoing session</t>
  </si>
  <si>
    <t>1. Access the system with Admin role, with Metamask extension in browser.
2. Access homepage (session page)
3. Click view detail of one session
4. Click close session button</t>
  </si>
  <si>
    <t>1. That session will be closed.
2. Propose price for that session will be calculated and udpated.
3. Admin will be redirected to session list</t>
  </si>
  <si>
    <t>That session is closed, status is updated in session list. Moreover, proposed price is updated</t>
  </si>
  <si>
    <t>Set Pricing session final price</t>
  </si>
  <si>
    <t>Admin-5.1</t>
  </si>
  <si>
    <t>Set final price for a closed session</t>
  </si>
  <si>
    <t>1. Access the system with Admin role, with Metamask extension in browser.
2. Access homepage (session page)
3. Click view detail of one session that is closed
4. Enter final price and click Set final price button</t>
  </si>
  <si>
    <t>1. FInal price of that session will be updated
2. Admin can only set final price only one
3. Deviation of all user that propose that session will be updated
4. Admin will be redirected to session list</t>
  </si>
  <si>
    <t>That session need to be created and closed, and have not been set final price</t>
  </si>
  <si>
    <t>Final price of that session is updated. Deviation of all related user are updated, but not correct.</t>
  </si>
  <si>
    <t>Get participant list</t>
  </si>
  <si>
    <t>Admin-6.1</t>
  </si>
  <si>
    <t>Get participant list as table when access to session page</t>
  </si>
  <si>
    <t>1. Access the system with Admin role, with Metamask extension in browser.
2. Access participant page through header</t>
  </si>
  <si>
    <t>A Table with Participant list will be display</t>
  </si>
  <si>
    <t>A Table with Participant list is display</t>
  </si>
  <si>
    <t>Get participant info</t>
  </si>
  <si>
    <t>Admin-7.1</t>
  </si>
  <si>
    <t>Get one participant detail info</t>
  </si>
  <si>
    <t>1. Access the system with Admin role, with Metamask extension in browser.
2. Access participant page
3. Click view one participant in the list</t>
  </si>
  <si>
    <t>Detail of participant will be display, with email, name, deviation and session count</t>
  </si>
  <si>
    <t>Detail of participant is display, with email, name, deviation and session count</t>
  </si>
  <si>
    <t>Update participant info</t>
  </si>
  <si>
    <t>Admin-8.1</t>
  </si>
  <si>
    <t>Update one participant email and name</t>
  </si>
  <si>
    <t>1. Access the system with Admin role, with Metamask extension in browser.
2. Access participant page
3. Click view one participant in the list
4. Edit email and name, then click Edit button</t>
  </si>
  <si>
    <t>That participant email and name will be updated.
Admin will be redirected to participant list page, then see new info of participant</t>
  </si>
  <si>
    <t>Email and name of participant are updated</t>
  </si>
  <si>
    <t>Participant Functions</t>
  </si>
  <si>
    <t>User is participant of application, and is not admin</t>
  </si>
  <si>
    <t>Participant-1.1</t>
  </si>
  <si>
    <t>1. Access the system with Participant role, with Metamask extension in browser.
2. Access homepage (session page)</t>
  </si>
  <si>
    <t>Need to sign in successfully</t>
  </si>
  <si>
    <t>Participant-2.1</t>
  </si>
  <si>
    <t>1. Access the system with Participant role, with Metamask extension in browser.
2. Access homepage (session page)
3. Click view detail of one session</t>
  </si>
  <si>
    <t>Session info will be display: name, description, images, status, final price</t>
  </si>
  <si>
    <t>Session info is display: name, description, images, status, final price</t>
  </si>
  <si>
    <t>Participant-3.1</t>
  </si>
  <si>
    <t>Get current participant detail info</t>
  </si>
  <si>
    <t>1. Access the system with Participant role, with Metamask extension in browser.
2. Access user info page</t>
  </si>
  <si>
    <t>Detail of participancurrent t will be display, with email, name, deviation and session count</t>
  </si>
  <si>
    <t>Detail of current participant is display, with email, name, deviation and session count</t>
  </si>
  <si>
    <t>Update user info</t>
  </si>
  <si>
    <t>Participant-4.1</t>
  </si>
  <si>
    <t>1. Access the system with Participant role, with Metamask extension in browser.
2. Access user info page
3. Edit email and name, then click Edit button</t>
  </si>
  <si>
    <t xml:space="preserve">That participant email and name will be updated.
</t>
  </si>
  <si>
    <t>Participant-5.1</t>
  </si>
  <si>
    <t>1. Access login page.
2. Click login with Metamask</t>
  </si>
  <si>
    <t>User will be redirect to homepage if success, else redirected to sign up/register page</t>
  </si>
  <si>
    <t>User is redirect to homepage if success, else redirected to sign up/register page</t>
  </si>
  <si>
    <t>Participant-6.1</t>
  </si>
  <si>
    <t>Sign up/Register new account</t>
  </si>
  <si>
    <t>1. Access login page.
2. Click login with Metamask
3. Enter email and name, then click Register  button</t>
  </si>
  <si>
    <t>Participant will be added, then redirect to session list page</t>
  </si>
  <si>
    <t>User is not signup</t>
  </si>
  <si>
    <t>Participant is added, then redirect to session list page</t>
  </si>
  <si>
    <t>Participant-7.1</t>
  </si>
  <si>
    <t>Submit propose price for one session</t>
  </si>
  <si>
    <t>1. Access the system with Participant role, with Metamask extension in browser.
2. Access homepage (session page)
3. Click view detail of one session
4. Enter price then click Submit Price button</t>
  </si>
  <si>
    <t>Propose price of participant will be submited and stored for that session</t>
  </si>
  <si>
    <t>Propose price of participant is submited and stored for that session</t>
  </si>
  <si>
    <t>TEST REPORT</t>
  </si>
  <si>
    <t>Creator</t>
  </si>
  <si>
    <t>Notes</t>
  </si>
  <si>
    <t>Module code</t>
  </si>
  <si>
    <t>Number of  test cases</t>
  </si>
  <si>
    <t>Sub total</t>
  </si>
  <si>
    <t>Test coverage</t>
  </si>
  <si>
    <t>%</t>
  </si>
  <si>
    <t>Test successful coverage</t>
  </si>
</sst>
</file>

<file path=xl/styles.xml><?xml version="1.0" encoding="utf-8"?>
<styleSheet xmlns="http://schemas.openxmlformats.org/spreadsheetml/2006/main">
  <numFmts count="5">
    <numFmt numFmtId="44" formatCode="_-&quot;£&quot;* #,##0.00_-;\-&quot;£&quot;* #,##0.00_-;_-&quot;£&quot;* &quot;-&quot;??_-;_-@_-"/>
    <numFmt numFmtId="41" formatCode="_-* #,##0_-;\-* #,##0_-;_-* &quot;-&quot;_-;_-@_-"/>
    <numFmt numFmtId="42" formatCode="_-&quot;£&quot;* #,##0_-;\-&quot;£&quot;* #,##0_-;_-&quot;£&quot;* &quot;-&quot;_-;_-@_-"/>
    <numFmt numFmtId="176" formatCode="d\-mmm\-yy;@"/>
    <numFmt numFmtId="43" formatCode="_-* #,##0.00_-;\-* #,##0.00_-;_-* &quot;-&quot;??_-;_-@_-"/>
  </numFmts>
  <fonts count="42">
    <font>
      <sz val="11"/>
      <name val="ＭＳ Ｐゴシック"/>
      <charset val="128"/>
    </font>
    <font>
      <sz val="10"/>
      <name val="Arial"/>
      <charset val="134"/>
    </font>
    <font>
      <b/>
      <sz val="20"/>
      <color indexed="8"/>
      <name val="Arial"/>
      <charset val="134"/>
    </font>
    <font>
      <b/>
      <sz val="10"/>
      <name val="Arial"/>
      <charset val="134"/>
    </font>
    <font>
      <i/>
      <sz val="10"/>
      <name val="Arial"/>
      <charset val="134"/>
    </font>
    <font>
      <b/>
      <sz val="10"/>
      <color indexed="60"/>
      <name val="Arial"/>
      <charset val="134"/>
    </font>
    <font>
      <i/>
      <sz val="10"/>
      <color indexed="17"/>
      <name val="Arial"/>
      <charset val="134"/>
    </font>
    <font>
      <b/>
      <sz val="10"/>
      <color indexed="9"/>
      <name val="Arial"/>
      <charset val="134"/>
    </font>
    <font>
      <sz val="10"/>
      <color indexed="9"/>
      <name val="Arial"/>
      <charset val="134"/>
    </font>
    <font>
      <sz val="10"/>
      <color indexed="8"/>
      <name val="Arial"/>
      <charset val="134"/>
    </font>
    <font>
      <b/>
      <sz val="10"/>
      <color theme="0"/>
      <name val="Arial"/>
      <charset val="134"/>
    </font>
    <font>
      <b/>
      <sz val="10"/>
      <color indexed="10"/>
      <name val="Arial"/>
      <charset val="134"/>
    </font>
    <font>
      <sz val="10"/>
      <color indexed="10"/>
      <name val="Arial"/>
      <charset val="134"/>
    </font>
    <font>
      <b/>
      <sz val="20"/>
      <name val="Arial"/>
      <charset val="134"/>
    </font>
    <font>
      <sz val="10"/>
      <name val="Tahoma"/>
      <charset val="134"/>
    </font>
    <font>
      <i/>
      <sz val="14"/>
      <color indexed="60"/>
      <name val="Arial"/>
      <charset val="134"/>
    </font>
    <font>
      <b/>
      <sz val="22"/>
      <color theme="1"/>
      <name val="Arial"/>
      <charset val="134"/>
    </font>
    <font>
      <sz val="24"/>
      <color indexed="60"/>
      <name val="Arial"/>
      <charset val="134"/>
    </font>
    <font>
      <b/>
      <sz val="9"/>
      <color indexed="16"/>
      <name val="Tahoma"/>
      <charset val="134"/>
    </font>
    <font>
      <sz val="18"/>
      <color indexed="60"/>
      <name val="Arial"/>
      <charset val="134"/>
    </font>
    <font>
      <b/>
      <sz val="10"/>
      <color theme="1"/>
      <name val="Arial"/>
      <charset val="134"/>
    </font>
    <font>
      <sz val="11"/>
      <color theme="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b/>
      <sz val="18"/>
      <color theme="3"/>
      <name val="Calibri"/>
      <charset val="134"/>
      <scheme val="minor"/>
    </font>
    <font>
      <sz val="11"/>
      <color theme="1"/>
      <name val="Calibri"/>
      <charset val="0"/>
      <scheme val="minor"/>
    </font>
    <font>
      <b/>
      <sz val="11"/>
      <color rgb="FFFA7D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9"/>
      <name val="ＭＳ ゴシック"/>
      <charset val="128"/>
    </font>
    <font>
      <sz val="11"/>
      <color rgb="FF9C6500"/>
      <name val="Calibri"/>
      <charset val="0"/>
      <scheme val="minor"/>
    </font>
    <font>
      <b/>
      <sz val="11"/>
      <color rgb="FF3F3F3F"/>
      <name val="Calibri"/>
      <charset val="0"/>
      <scheme val="minor"/>
    </font>
  </fonts>
  <fills count="41">
    <fill>
      <patternFill patternType="none"/>
    </fill>
    <fill>
      <patternFill patternType="gray125"/>
    </fill>
    <fill>
      <patternFill patternType="solid">
        <fgColor indexed="9"/>
        <bgColor indexed="26"/>
      </patternFill>
    </fill>
    <fill>
      <patternFill patternType="solid">
        <fgColor theme="8" tint="0.599993896298105"/>
        <bgColor indexed="26"/>
      </patternFill>
    </fill>
    <fill>
      <patternFill patternType="solid">
        <fgColor indexed="18"/>
        <bgColor indexed="32"/>
      </patternFill>
    </fill>
    <fill>
      <patternFill patternType="solid">
        <fgColor theme="6" tint="0.599993896298105"/>
        <bgColor indexed="41"/>
      </patternFill>
    </fill>
    <fill>
      <patternFill patternType="solid">
        <fgColor theme="6"/>
        <bgColor indexed="32"/>
      </patternFill>
    </fill>
    <fill>
      <patternFill patternType="solid">
        <fgColor theme="0" tint="-0.149998474074526"/>
        <bgColor indexed="26"/>
      </patternFill>
    </fill>
    <fill>
      <patternFill patternType="solid">
        <fgColor indexed="62"/>
        <bgColor indexed="56"/>
      </patternFill>
    </fill>
    <fill>
      <patternFill patternType="solid">
        <fgColor indexed="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7"/>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799981688894314"/>
        <bgColor indexed="64"/>
      </patternFill>
    </fill>
  </fills>
  <borders count="29">
    <border>
      <left/>
      <right/>
      <top/>
      <bottom/>
      <diagonal/>
    </border>
    <border>
      <left style="hair">
        <color indexed="8"/>
      </left>
      <right style="hair">
        <color indexed="8"/>
      </right>
      <top style="hair">
        <color indexed="8"/>
      </top>
      <bottom style="hair">
        <color indexed="8"/>
      </bottom>
      <diagonal/>
    </border>
    <border>
      <left style="hair">
        <color auto="1"/>
      </left>
      <right style="hair">
        <color auto="1"/>
      </right>
      <top style="hair">
        <color auto="1"/>
      </top>
      <bottom style="hair">
        <color auto="1"/>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5">
    <xf numFmtId="0" fontId="0" fillId="0" borderId="0"/>
    <xf numFmtId="0" fontId="1" fillId="0" borderId="0"/>
    <xf numFmtId="0" fontId="1" fillId="0" borderId="0"/>
    <xf numFmtId="0" fontId="0" fillId="0" borderId="0"/>
    <xf numFmtId="0" fontId="39" fillId="0" borderId="0"/>
    <xf numFmtId="0" fontId="21" fillId="39" borderId="0" applyNumberFormat="0" applyBorder="0" applyAlignment="0" applyProtection="0">
      <alignment vertical="center"/>
    </xf>
    <xf numFmtId="0" fontId="30" fillId="22" borderId="0" applyNumberFormat="0" applyBorder="0" applyAlignment="0" applyProtection="0">
      <alignment vertical="center"/>
    </xf>
    <xf numFmtId="0" fontId="21" fillId="38" borderId="0" applyNumberFormat="0" applyBorder="0" applyAlignment="0" applyProtection="0">
      <alignment vertical="center"/>
    </xf>
    <xf numFmtId="0" fontId="21" fillId="14" borderId="0" applyNumberFormat="0" applyBorder="0" applyAlignment="0" applyProtection="0">
      <alignment vertical="center"/>
    </xf>
    <xf numFmtId="0" fontId="30" fillId="10" borderId="0" applyNumberFormat="0" applyBorder="0" applyAlignment="0" applyProtection="0">
      <alignment vertical="center"/>
    </xf>
    <xf numFmtId="0" fontId="30" fillId="34" borderId="0" applyNumberFormat="0" applyBorder="0" applyAlignment="0" applyProtection="0">
      <alignment vertical="center"/>
    </xf>
    <xf numFmtId="0" fontId="21" fillId="36" borderId="0" applyNumberFormat="0" applyBorder="0" applyAlignment="0" applyProtection="0">
      <alignment vertical="center"/>
    </xf>
    <xf numFmtId="0" fontId="21" fillId="27" borderId="0" applyNumberFormat="0" applyBorder="0" applyAlignment="0" applyProtection="0">
      <alignment vertical="center"/>
    </xf>
    <xf numFmtId="0" fontId="30" fillId="18" borderId="0" applyNumberFormat="0" applyBorder="0" applyAlignment="0" applyProtection="0">
      <alignment vertical="center"/>
    </xf>
    <xf numFmtId="0" fontId="21" fillId="31" borderId="0" applyNumberFormat="0" applyBorder="0" applyAlignment="0" applyProtection="0">
      <alignment vertical="center"/>
    </xf>
    <xf numFmtId="0" fontId="0" fillId="0" borderId="0"/>
    <xf numFmtId="0" fontId="38" fillId="0" borderId="26" applyNumberFormat="0" applyFill="0" applyAlignment="0" applyProtection="0">
      <alignment vertical="center"/>
    </xf>
    <xf numFmtId="0" fontId="30" fillId="35" borderId="0" applyNumberFormat="0" applyBorder="0" applyAlignment="0" applyProtection="0">
      <alignment vertical="center"/>
    </xf>
    <xf numFmtId="0" fontId="21" fillId="32" borderId="0" applyNumberFormat="0" applyBorder="0" applyAlignment="0" applyProtection="0">
      <alignment vertical="center"/>
    </xf>
    <xf numFmtId="0" fontId="21" fillId="28" borderId="0" applyNumberFormat="0" applyBorder="0" applyAlignment="0" applyProtection="0">
      <alignment vertical="center"/>
    </xf>
    <xf numFmtId="0" fontId="30" fillId="25" borderId="0" applyNumberFormat="0" applyBorder="0" applyAlignment="0" applyProtection="0">
      <alignment vertical="center"/>
    </xf>
    <xf numFmtId="0" fontId="21" fillId="30" borderId="0" applyNumberFormat="0" applyBorder="0" applyAlignment="0" applyProtection="0">
      <alignment vertical="center"/>
    </xf>
    <xf numFmtId="0" fontId="30" fillId="19" borderId="0" applyNumberFormat="0" applyBorder="0" applyAlignment="0" applyProtection="0">
      <alignment vertical="center"/>
    </xf>
    <xf numFmtId="0" fontId="30" fillId="40" borderId="0" applyNumberFormat="0" applyBorder="0" applyAlignment="0" applyProtection="0">
      <alignment vertical="center"/>
    </xf>
    <xf numFmtId="0" fontId="21" fillId="24" borderId="0" applyNumberFormat="0" applyBorder="0" applyAlignment="0" applyProtection="0">
      <alignment vertical="center"/>
    </xf>
    <xf numFmtId="0" fontId="40" fillId="37" borderId="0" applyNumberFormat="0" applyBorder="0" applyAlignment="0" applyProtection="0">
      <alignment vertical="center"/>
    </xf>
    <xf numFmtId="0" fontId="21" fillId="29" borderId="0" applyNumberFormat="0" applyBorder="0" applyAlignment="0" applyProtection="0">
      <alignment vertical="center"/>
    </xf>
    <xf numFmtId="0" fontId="28" fillId="13" borderId="0" applyNumberFormat="0" applyBorder="0" applyAlignment="0" applyProtection="0">
      <alignment vertical="center"/>
    </xf>
    <xf numFmtId="0" fontId="30" fillId="23" borderId="0" applyNumberFormat="0" applyBorder="0" applyAlignment="0" applyProtection="0">
      <alignment vertical="center"/>
    </xf>
    <xf numFmtId="0" fontId="37" fillId="0" borderId="25" applyNumberFormat="0" applyFill="0" applyAlignment="0" applyProtection="0">
      <alignment vertical="center"/>
    </xf>
    <xf numFmtId="0" fontId="41" fillId="17" borderId="28" applyNumberFormat="0" applyAlignment="0" applyProtection="0">
      <alignment vertical="center"/>
    </xf>
    <xf numFmtId="44" fontId="22" fillId="0" borderId="0" applyFont="0" applyFill="0" applyBorder="0" applyAlignment="0" applyProtection="0">
      <alignment vertical="center"/>
    </xf>
    <xf numFmtId="0" fontId="30" fillId="26" borderId="0" applyNumberFormat="0" applyBorder="0" applyAlignment="0" applyProtection="0">
      <alignment vertical="center"/>
    </xf>
    <xf numFmtId="0" fontId="22" fillId="33" borderId="27" applyNumberFormat="0" applyFont="0" applyAlignment="0" applyProtection="0">
      <alignment vertical="center"/>
    </xf>
    <xf numFmtId="0" fontId="36" fillId="21" borderId="23" applyNumberFormat="0" applyAlignment="0" applyProtection="0">
      <alignment vertical="center"/>
    </xf>
    <xf numFmtId="0" fontId="34" fillId="0" borderId="0" applyNumberFormat="0" applyFill="0" applyBorder="0" applyAlignment="0" applyProtection="0">
      <alignment vertical="center"/>
    </xf>
    <xf numFmtId="0" fontId="31" fillId="17" borderId="23" applyNumberFormat="0" applyAlignment="0" applyProtection="0">
      <alignment vertical="center"/>
    </xf>
    <xf numFmtId="0" fontId="35" fillId="20" borderId="0" applyNumberFormat="0" applyBorder="0" applyAlignment="0" applyProtection="0">
      <alignment vertical="center"/>
    </xf>
    <xf numFmtId="0" fontId="34" fillId="0" borderId="24" applyNumberFormat="0" applyFill="0" applyAlignment="0" applyProtection="0">
      <alignment vertical="center"/>
    </xf>
    <xf numFmtId="0" fontId="32" fillId="0" borderId="0" applyNumberFormat="0" applyFill="0" applyBorder="0" applyAlignment="0" applyProtection="0">
      <alignment vertical="center"/>
    </xf>
    <xf numFmtId="0" fontId="33" fillId="0" borderId="22" applyNumberFormat="0" applyFill="0" applyAlignment="0" applyProtection="0">
      <alignment vertical="center"/>
    </xf>
    <xf numFmtId="41" fontId="22" fillId="0" borderId="0" applyFont="0" applyFill="0" applyBorder="0" applyAlignment="0" applyProtection="0">
      <alignment vertical="center"/>
    </xf>
    <xf numFmtId="0" fontId="30" fillId="15" borderId="0" applyNumberFormat="0" applyBorder="0" applyAlignment="0" applyProtection="0">
      <alignment vertical="center"/>
    </xf>
    <xf numFmtId="0" fontId="29" fillId="0" borderId="0" applyNumberFormat="0" applyFill="0" applyBorder="0" applyAlignment="0" applyProtection="0">
      <alignment vertical="center"/>
    </xf>
    <xf numFmtId="42"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 fillId="0" borderId="0"/>
    <xf numFmtId="0" fontId="30" fillId="16" borderId="0" applyNumberFormat="0" applyBorder="0" applyAlignment="0" applyProtection="0">
      <alignment vertical="center"/>
    </xf>
    <xf numFmtId="0" fontId="25" fillId="0" borderId="0" applyNumberFormat="0" applyFill="0" applyBorder="0" applyAlignment="0" applyProtection="0">
      <alignment vertical="center"/>
    </xf>
    <xf numFmtId="0" fontId="24" fillId="0" borderId="22" applyNumberFormat="0" applyFill="0" applyAlignment="0" applyProtection="0">
      <alignment vertical="center"/>
    </xf>
    <xf numFmtId="43" fontId="22" fillId="0" borderId="0" applyFont="0" applyFill="0" applyBorder="0" applyAlignment="0" applyProtection="0">
      <alignment vertical="center"/>
    </xf>
    <xf numFmtId="0" fontId="23" fillId="12" borderId="21" applyNumberFormat="0" applyAlignment="0" applyProtection="0">
      <alignment vertical="center"/>
    </xf>
    <xf numFmtId="0" fontId="21" fillId="11" borderId="0" applyNumberFormat="0" applyBorder="0" applyAlignment="0" applyProtection="0">
      <alignment vertical="center"/>
    </xf>
    <xf numFmtId="9" fontId="22" fillId="0" borderId="0" applyFont="0" applyFill="0" applyBorder="0" applyAlignment="0" applyProtection="0">
      <alignment vertical="center"/>
    </xf>
  </cellStyleXfs>
  <cellXfs count="114">
    <xf numFmtId="0" fontId="0" fillId="0" borderId="0" xfId="0"/>
    <xf numFmtId="0" fontId="1" fillId="2" borderId="0" xfId="0" applyFont="1" applyFill="1"/>
    <xf numFmtId="0" fontId="2" fillId="2" borderId="0" xfId="3" applyFont="1" applyFill="1" applyBorder="1" applyAlignment="1">
      <alignment horizontal="center"/>
    </xf>
    <xf numFmtId="0" fontId="3" fillId="2" borderId="0" xfId="3" applyFont="1" applyFill="1" applyBorder="1"/>
    <xf numFmtId="0" fontId="1" fillId="2" borderId="0" xfId="3" applyFont="1" applyFill="1" applyBorder="1"/>
    <xf numFmtId="0" fontId="3" fillId="3" borderId="1" xfId="0" applyFont="1" applyFill="1" applyBorder="1" applyAlignment="1">
      <alignment horizontal="left" vertical="center"/>
    </xf>
    <xf numFmtId="0" fontId="4" fillId="2" borderId="1" xfId="0" applyFont="1" applyFill="1" applyBorder="1" applyAlignment="1">
      <alignment horizontal="left"/>
    </xf>
    <xf numFmtId="0" fontId="3" fillId="3" borderId="1" xfId="0" applyFont="1" applyFill="1" applyBorder="1" applyAlignment="1">
      <alignment vertical="center"/>
    </xf>
    <xf numFmtId="0" fontId="4" fillId="2" borderId="1" xfId="3" applyFont="1" applyFill="1" applyBorder="1" applyAlignment="1">
      <alignment vertical="top"/>
    </xf>
    <xf numFmtId="0" fontId="5" fillId="2" borderId="0" xfId="0" applyFont="1" applyFill="1"/>
    <xf numFmtId="0" fontId="6" fillId="2" borderId="0" xfId="3" applyFont="1" applyFill="1" applyBorder="1"/>
    <xf numFmtId="0" fontId="1" fillId="2" borderId="0" xfId="0" applyFont="1" applyFill="1" applyBorder="1"/>
    <xf numFmtId="0" fontId="1" fillId="2" borderId="0" xfId="0" applyFont="1" applyFill="1" applyBorder="1" applyAlignment="1"/>
    <xf numFmtId="0" fontId="7" fillId="4" borderId="2" xfId="0" applyNumberFormat="1" applyFont="1" applyFill="1" applyBorder="1" applyAlignment="1">
      <alignment horizontal="center"/>
    </xf>
    <xf numFmtId="0" fontId="7" fillId="4" borderId="2" xfId="0" applyNumberFormat="1" applyFont="1" applyFill="1" applyBorder="1" applyAlignment="1">
      <alignment horizontal="center" wrapText="1"/>
    </xf>
    <xf numFmtId="0" fontId="1" fillId="2" borderId="2" xfId="0" applyNumberFormat="1" applyFont="1" applyFill="1" applyBorder="1" applyAlignment="1">
      <alignment horizontal="center"/>
    </xf>
    <xf numFmtId="0" fontId="1" fillId="2" borderId="2" xfId="0" applyNumberFormat="1" applyFont="1" applyFill="1" applyBorder="1"/>
    <xf numFmtId="0" fontId="8" fillId="4" borderId="2" xfId="0" applyNumberFormat="1" applyFont="1" applyFill="1" applyBorder="1" applyAlignment="1">
      <alignment horizontal="center"/>
    </xf>
    <xf numFmtId="0" fontId="7" fillId="4" borderId="2" xfId="0" applyFont="1" applyFill="1" applyBorder="1" applyAlignment="1">
      <alignment horizontal="center"/>
    </xf>
    <xf numFmtId="0" fontId="8" fillId="4" borderId="2" xfId="0" applyFont="1" applyFill="1" applyBorder="1" applyAlignment="1">
      <alignment horizontal="center"/>
    </xf>
    <xf numFmtId="0" fontId="1" fillId="2" borderId="0" xfId="0" applyFont="1" applyFill="1" applyBorder="1" applyAlignment="1">
      <alignment horizontal="center"/>
    </xf>
    <xf numFmtId="10" fontId="1" fillId="2" borderId="0" xfId="0" applyNumberFormat="1" applyFont="1" applyFill="1" applyBorder="1" applyAlignment="1">
      <alignment horizontal="center"/>
    </xf>
    <xf numFmtId="0" fontId="3" fillId="2" borderId="0" xfId="0" applyFont="1" applyFill="1" applyBorder="1" applyAlignment="1">
      <alignment horizontal="left"/>
    </xf>
    <xf numFmtId="176" fontId="1" fillId="2" borderId="0" xfId="3" applyNumberFormat="1" applyFont="1" applyFill="1" applyBorder="1"/>
    <xf numFmtId="0" fontId="3" fillId="3" borderId="1" xfId="0" applyFont="1" applyFill="1" applyBorder="1" applyAlignment="1">
      <alignment horizontal="left"/>
    </xf>
    <xf numFmtId="0" fontId="3" fillId="2" borderId="1" xfId="0" applyFont="1" applyFill="1" applyBorder="1" applyAlignment="1">
      <alignment horizontal="left"/>
    </xf>
    <xf numFmtId="0" fontId="1" fillId="2" borderId="1" xfId="0" applyFont="1" applyFill="1" applyBorder="1" applyAlignment="1">
      <alignment vertical="top"/>
    </xf>
    <xf numFmtId="9" fontId="1" fillId="2" borderId="0" xfId="0" applyNumberFormat="1" applyFont="1" applyFill="1" applyBorder="1" applyAlignment="1">
      <alignment horizontal="center"/>
    </xf>
    <xf numFmtId="2" fontId="3" fillId="2" borderId="0" xfId="0" applyNumberFormat="1" applyFont="1" applyFill="1" applyBorder="1" applyAlignment="1">
      <alignment horizontal="right" wrapText="1"/>
    </xf>
    <xf numFmtId="0" fontId="9" fillId="2" borderId="0" xfId="0" applyFont="1" applyFill="1" applyBorder="1" applyAlignment="1">
      <alignment horizontal="center" wrapText="1"/>
    </xf>
    <xf numFmtId="0" fontId="1" fillId="2" borderId="0" xfId="0" applyFont="1" applyFill="1" applyAlignment="1"/>
    <xf numFmtId="0" fontId="9" fillId="2" borderId="0" xfId="0" applyFont="1" applyFill="1" applyAlignment="1"/>
    <xf numFmtId="0" fontId="1" fillId="2" borderId="0" xfId="0" applyFont="1" applyFill="1" applyBorder="1" applyAlignment="1">
      <alignment wrapText="1"/>
    </xf>
    <xf numFmtId="0" fontId="3" fillId="3" borderId="2" xfId="15" applyFont="1" applyFill="1" applyBorder="1" applyAlignment="1">
      <alignment horizontal="left" wrapText="1"/>
    </xf>
    <xf numFmtId="0" fontId="4" fillId="2" borderId="2" xfId="15" applyFont="1" applyFill="1" applyBorder="1" applyAlignment="1">
      <alignment horizontal="left" wrapText="1"/>
    </xf>
    <xf numFmtId="0" fontId="3"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0" xfId="0" applyFont="1" applyFill="1" applyBorder="1" applyAlignment="1">
      <alignment horizontal="center" wrapText="1"/>
    </xf>
    <xf numFmtId="0" fontId="10" fillId="4" borderId="1" xfId="15" applyFont="1" applyFill="1" applyBorder="1" applyAlignment="1">
      <alignment horizontal="center" vertical="center" wrapText="1"/>
    </xf>
    <xf numFmtId="0" fontId="3" fillId="5" borderId="1" xfId="15" applyFont="1" applyFill="1" applyBorder="1" applyAlignment="1">
      <alignment horizontal="left" vertical="center"/>
    </xf>
    <xf numFmtId="0" fontId="1" fillId="2" borderId="1" xfId="15" applyFont="1" applyFill="1" applyBorder="1" applyAlignment="1">
      <alignment vertical="top" wrapText="1"/>
    </xf>
    <xf numFmtId="0" fontId="3" fillId="2" borderId="0" xfId="0" applyFont="1" applyFill="1" applyAlignment="1" applyProtection="1">
      <alignment wrapText="1"/>
    </xf>
    <xf numFmtId="0" fontId="1" fillId="2" borderId="0" xfId="0" applyFont="1" applyFill="1" applyAlignment="1" applyProtection="1">
      <alignment wrapText="1"/>
    </xf>
    <xf numFmtId="0" fontId="1" fillId="2" borderId="2" xfId="0" applyFont="1" applyFill="1" applyBorder="1" applyAlignment="1">
      <alignment horizontal="center" vertical="center" wrapText="1"/>
    </xf>
    <xf numFmtId="0" fontId="7" fillId="6" borderId="1" xfId="15" applyFont="1" applyFill="1" applyBorder="1" applyAlignment="1">
      <alignment horizontal="center" vertical="center" wrapText="1"/>
    </xf>
    <xf numFmtId="58" fontId="1" fillId="2" borderId="1" xfId="15" applyNumberFormat="1" applyFont="1" applyFill="1" applyBorder="1" applyAlignment="1">
      <alignment vertical="top" wrapText="1"/>
    </xf>
    <xf numFmtId="0" fontId="1" fillId="2" borderId="0" xfId="0" applyFont="1" applyFill="1" applyAlignment="1">
      <alignment wrapText="1"/>
    </xf>
    <xf numFmtId="0" fontId="3" fillId="2" borderId="0" xfId="15" applyFont="1" applyFill="1" applyBorder="1" applyAlignment="1">
      <alignment horizontal="center" vertical="center" wrapText="1"/>
    </xf>
    <xf numFmtId="0" fontId="11" fillId="2" borderId="0" xfId="15" applyFont="1" applyFill="1" applyBorder="1" applyAlignment="1">
      <alignment horizontal="left" vertical="center"/>
    </xf>
    <xf numFmtId="0" fontId="1" fillId="2" borderId="1" xfId="0" applyFont="1" applyFill="1" applyBorder="1" applyAlignment="1">
      <alignment vertical="top" wrapText="1"/>
    </xf>
    <xf numFmtId="0" fontId="12" fillId="2" borderId="0" xfId="0" applyFont="1" applyFill="1" applyBorder="1" applyAlignment="1">
      <alignment vertical="top" wrapText="1"/>
    </xf>
    <xf numFmtId="0" fontId="12" fillId="2" borderId="0" xfId="0" applyFont="1" applyFill="1"/>
    <xf numFmtId="0" fontId="9" fillId="2" borderId="0" xfId="0" applyFont="1" applyFill="1" applyBorder="1" applyAlignment="1"/>
    <xf numFmtId="0" fontId="9" fillId="2" borderId="0" xfId="0" applyFont="1" applyFill="1" applyBorder="1" applyAlignment="1">
      <alignment wrapText="1"/>
    </xf>
    <xf numFmtId="0" fontId="7" fillId="4" borderId="1" xfId="15" applyFont="1" applyFill="1" applyBorder="1" applyAlignment="1">
      <alignment horizontal="center" vertical="center" wrapText="1"/>
    </xf>
    <xf numFmtId="0" fontId="12" fillId="2" borderId="0" xfId="0" applyFont="1" applyFill="1" applyAlignment="1">
      <alignment wrapText="1"/>
    </xf>
    <xf numFmtId="0" fontId="12" fillId="2" borderId="0" xfId="0" applyFont="1" applyFill="1" applyBorder="1" applyAlignment="1">
      <alignment horizontal="center" wrapText="1"/>
    </xf>
    <xf numFmtId="0" fontId="11" fillId="2" borderId="0" xfId="15" applyFont="1" applyFill="1" applyBorder="1" applyAlignment="1">
      <alignment horizontal="center" vertical="center" wrapText="1"/>
    </xf>
    <xf numFmtId="49" fontId="1" fillId="2" borderId="0" xfId="0" applyNumberFormat="1" applyFont="1" applyFill="1" applyAlignment="1">
      <alignment wrapText="1"/>
    </xf>
    <xf numFmtId="49" fontId="1" fillId="2" borderId="0" xfId="0" applyNumberFormat="1" applyFont="1" applyFill="1" applyAlignment="1">
      <alignment vertical="center"/>
    </xf>
    <xf numFmtId="49" fontId="3" fillId="2" borderId="0" xfId="0" applyNumberFormat="1" applyFont="1" applyFill="1" applyAlignment="1">
      <alignment horizontal="center"/>
    </xf>
    <xf numFmtId="49" fontId="1" fillId="2" borderId="0" xfId="0" applyNumberFormat="1" applyFont="1" applyFill="1"/>
    <xf numFmtId="49" fontId="1" fillId="2" borderId="0" xfId="0" applyNumberFormat="1" applyFont="1" applyFill="1" applyAlignment="1">
      <alignment horizontal="left"/>
    </xf>
    <xf numFmtId="49" fontId="13" fillId="2" borderId="0" xfId="0" applyNumberFormat="1" applyFont="1" applyFill="1" applyAlignment="1">
      <alignment horizontal="center"/>
    </xf>
    <xf numFmtId="49" fontId="1" fillId="2" borderId="0" xfId="0" applyNumberFormat="1" applyFont="1" applyFill="1" applyProtection="1">
      <protection hidden="1"/>
    </xf>
    <xf numFmtId="49" fontId="3" fillId="2" borderId="0" xfId="0" applyNumberFormat="1" applyFont="1" applyFill="1" applyAlignment="1">
      <alignment horizontal="left"/>
    </xf>
    <xf numFmtId="49" fontId="3" fillId="7" borderId="2" xfId="0" applyNumberFormat="1" applyFont="1" applyFill="1" applyBorder="1" applyAlignment="1"/>
    <xf numFmtId="49" fontId="4" fillId="2" borderId="2" xfId="0" applyNumberFormat="1" applyFont="1" applyFill="1" applyBorder="1" applyAlignment="1">
      <alignment horizontal="left"/>
    </xf>
    <xf numFmtId="49" fontId="3" fillId="7" borderId="2" xfId="0" applyNumberFormat="1" applyFont="1" applyFill="1" applyBorder="1" applyAlignment="1">
      <alignment vertical="center" wrapText="1"/>
    </xf>
    <xf numFmtId="49" fontId="4" fillId="2" borderId="2" xfId="0" applyNumberFormat="1" applyFont="1" applyFill="1" applyBorder="1" applyAlignment="1">
      <alignment vertical="top" wrapText="1"/>
    </xf>
    <xf numFmtId="49" fontId="3" fillId="2" borderId="0" xfId="0" applyNumberFormat="1" applyFont="1" applyFill="1" applyBorder="1" applyAlignment="1"/>
    <xf numFmtId="49" fontId="1" fillId="2" borderId="0" xfId="0" applyNumberFormat="1" applyFont="1" applyFill="1" applyBorder="1" applyAlignment="1"/>
    <xf numFmtId="49" fontId="1" fillId="2" borderId="0" xfId="0" applyNumberFormat="1" applyFont="1" applyFill="1" applyAlignment="1" applyProtection="1">
      <alignment vertical="center"/>
      <protection hidden="1"/>
    </xf>
    <xf numFmtId="49" fontId="1" fillId="2" borderId="0" xfId="0" applyNumberFormat="1" applyFont="1" applyFill="1" applyAlignment="1">
      <alignment horizontal="left" vertical="center"/>
    </xf>
    <xf numFmtId="49" fontId="10" fillId="8" borderId="3" xfId="0" applyNumberFormat="1" applyFont="1" applyFill="1" applyBorder="1" applyAlignment="1">
      <alignment horizontal="center" vertical="center"/>
    </xf>
    <xf numFmtId="49" fontId="10" fillId="8"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1" xfId="0" applyNumberFormat="1" applyFont="1" applyFill="1" applyBorder="1" applyAlignment="1">
      <alignment horizontal="left" vertical="center"/>
    </xf>
    <xf numFmtId="49" fontId="1" fillId="2" borderId="6" xfId="0" applyNumberFormat="1" applyFont="1" applyFill="1" applyBorder="1" applyAlignment="1">
      <alignment horizontal="center" vertical="center"/>
    </xf>
    <xf numFmtId="49" fontId="1" fillId="2" borderId="7" xfId="0" applyNumberFormat="1" applyFont="1" applyFill="1" applyBorder="1" applyAlignment="1">
      <alignment horizontal="left" vertical="center"/>
    </xf>
    <xf numFmtId="49" fontId="10" fillId="8" borderId="8" xfId="0" applyNumberFormat="1" applyFont="1" applyFill="1" applyBorder="1" applyAlignment="1">
      <alignment horizontal="center" vertical="center"/>
    </xf>
    <xf numFmtId="49" fontId="10" fillId="8" borderId="9" xfId="0" applyNumberFormat="1" applyFont="1" applyFill="1" applyBorder="1" applyAlignment="1">
      <alignment horizontal="center" vertical="center"/>
    </xf>
    <xf numFmtId="0" fontId="1" fillId="9" borderId="0" xfId="47" applyFill="1"/>
    <xf numFmtId="0" fontId="1" fillId="9" borderId="10" xfId="47" applyFill="1" applyBorder="1"/>
    <xf numFmtId="0" fontId="1" fillId="9" borderId="11" xfId="47" applyFill="1" applyBorder="1"/>
    <xf numFmtId="0" fontId="14" fillId="9" borderId="11" xfId="47" applyFont="1" applyFill="1" applyBorder="1" applyAlignment="1">
      <alignment horizontal="left" indent="4"/>
    </xf>
    <xf numFmtId="0" fontId="1" fillId="9" borderId="12" xfId="47" applyFill="1" applyBorder="1"/>
    <xf numFmtId="0" fontId="1" fillId="9" borderId="0" xfId="47" applyFill="1" applyBorder="1"/>
    <xf numFmtId="0" fontId="14" fillId="9" borderId="0" xfId="47" applyFont="1" applyFill="1" applyBorder="1" applyAlignment="1">
      <alignment horizontal="left" indent="4"/>
    </xf>
    <xf numFmtId="0" fontId="15" fillId="9" borderId="0" xfId="47" applyFont="1" applyFill="1" applyBorder="1" applyAlignment="1">
      <alignment horizontal="center"/>
    </xf>
    <xf numFmtId="0" fontId="14" fillId="9" borderId="0" xfId="47" applyFont="1" applyFill="1" applyBorder="1" applyAlignment="1">
      <alignment horizontal="right" indent="3"/>
    </xf>
    <xf numFmtId="0" fontId="16" fillId="9" borderId="12" xfId="47" applyFont="1" applyFill="1" applyBorder="1" applyAlignment="1">
      <alignment horizontal="center"/>
    </xf>
    <xf numFmtId="0" fontId="16" fillId="9" borderId="0" xfId="47" applyFont="1" applyFill="1" applyBorder="1" applyAlignment="1">
      <alignment horizontal="center"/>
    </xf>
    <xf numFmtId="0" fontId="17" fillId="9" borderId="12" xfId="47" applyFont="1" applyFill="1" applyBorder="1" applyAlignment="1">
      <alignment horizontal="center"/>
    </xf>
    <xf numFmtId="0" fontId="17" fillId="9" borderId="0" xfId="47" applyFont="1" applyFill="1" applyBorder="1" applyAlignment="1">
      <alignment horizontal="center"/>
    </xf>
    <xf numFmtId="0" fontId="18" fillId="9" borderId="0" xfId="47" applyFont="1" applyFill="1" applyBorder="1" applyAlignment="1">
      <alignment horizontal="left" vertical="top"/>
    </xf>
    <xf numFmtId="0" fontId="3" fillId="9" borderId="0" xfId="47" applyFont="1" applyFill="1" applyBorder="1" applyAlignment="1">
      <alignment vertical="center"/>
    </xf>
    <xf numFmtId="0" fontId="1" fillId="9" borderId="13" xfId="47" applyFill="1" applyBorder="1"/>
    <xf numFmtId="0" fontId="1" fillId="9" borderId="14" xfId="47" applyFill="1" applyBorder="1"/>
    <xf numFmtId="0" fontId="19" fillId="9" borderId="0" xfId="47" applyFont="1" applyFill="1" applyBorder="1" applyAlignment="1">
      <alignment horizontal="center"/>
    </xf>
    <xf numFmtId="0" fontId="20" fillId="10" borderId="15" xfId="2" applyFont="1" applyFill="1" applyBorder="1" applyAlignment="1">
      <alignment horizontal="center" vertical="center"/>
    </xf>
    <xf numFmtId="0" fontId="20" fillId="10" borderId="16" xfId="2" applyFont="1" applyFill="1" applyBorder="1" applyAlignment="1">
      <alignment horizontal="center" vertical="center"/>
    </xf>
    <xf numFmtId="0" fontId="20" fillId="10" borderId="17" xfId="2" applyFont="1" applyFill="1" applyBorder="1" applyAlignment="1">
      <alignment horizontal="center" vertical="center"/>
    </xf>
    <xf numFmtId="0" fontId="20" fillId="10" borderId="18" xfId="2" applyFont="1" applyFill="1" applyBorder="1" applyAlignment="1">
      <alignment horizontal="center" vertical="center"/>
    </xf>
    <xf numFmtId="0" fontId="3" fillId="9" borderId="0" xfId="47" applyFont="1" applyFill="1" applyBorder="1" applyAlignment="1">
      <alignment horizontal="center"/>
    </xf>
    <xf numFmtId="0" fontId="1" fillId="9" borderId="0" xfId="47" applyFont="1" applyFill="1" applyBorder="1"/>
    <xf numFmtId="0" fontId="3" fillId="10" borderId="16" xfId="2" applyFont="1" applyFill="1" applyBorder="1" applyAlignment="1">
      <alignment horizontal="center" vertical="center"/>
    </xf>
    <xf numFmtId="49" fontId="3" fillId="10" borderId="18" xfId="2" applyNumberFormat="1" applyFont="1" applyFill="1" applyBorder="1" applyAlignment="1">
      <alignment horizontal="center" vertical="center"/>
    </xf>
    <xf numFmtId="0" fontId="1" fillId="9" borderId="19" xfId="47" applyFill="1" applyBorder="1"/>
    <xf numFmtId="0" fontId="1" fillId="9" borderId="20" xfId="47" applyFill="1" applyBorder="1"/>
    <xf numFmtId="0" fontId="16" fillId="9" borderId="20" xfId="47" applyFont="1" applyFill="1" applyBorder="1" applyAlignment="1">
      <alignment horizontal="center"/>
    </xf>
    <xf numFmtId="0" fontId="17" fillId="9" borderId="20" xfId="47" applyFont="1" applyFill="1" applyBorder="1" applyAlignment="1">
      <alignment horizontal="center"/>
    </xf>
    <xf numFmtId="0" fontId="1" fillId="9" borderId="15" xfId="47" applyFill="1" applyBorder="1"/>
  </cellXfs>
  <cellStyles count="55">
    <cellStyle name="Normal" xfId="0" builtinId="0"/>
    <cellStyle name="Normal 2" xfId="1"/>
    <cellStyle name="Normal 2 2 23" xfId="2"/>
    <cellStyle name="Normal_Functional Test Case v1.0" xfId="3"/>
    <cellStyle name="標準_結合試験(AllOvertheWorld)" xfId="4"/>
    <cellStyle name="60% - Accent6" xfId="5" builtinId="52"/>
    <cellStyle name="40% - Accent6" xfId="6" builtinId="51"/>
    <cellStyle name="60% - Accent5" xfId="7" builtinId="48"/>
    <cellStyle name="Accent6" xfId="8" builtinId="49"/>
    <cellStyle name="40% - Accent5" xfId="9" builtinId="47"/>
    <cellStyle name="20% - Accent5" xfId="10" builtinId="46"/>
    <cellStyle name="60% - Accent4" xfId="11" builtinId="44"/>
    <cellStyle name="Accent5" xfId="12" builtinId="45"/>
    <cellStyle name="40% - Accent4" xfId="13" builtinId="43"/>
    <cellStyle name="Accent4" xfId="14" builtinId="41"/>
    <cellStyle name="Normal_Sheet1" xfId="15"/>
    <cellStyle name="Linked Cell" xfId="16" builtinId="24"/>
    <cellStyle name="40% - Accent3" xfId="17" builtinId="39"/>
    <cellStyle name="60% - Accent2" xfId="18" builtinId="36"/>
    <cellStyle name="Accent3" xfId="19" builtinId="37"/>
    <cellStyle name="40% - Accent2" xfId="20" builtinId="35"/>
    <cellStyle name="Accent2" xfId="21" builtinId="33"/>
    <cellStyle name="40% - Accent1" xfId="22" builtinId="31"/>
    <cellStyle name="20% - Accent1" xfId="23" builtinId="30"/>
    <cellStyle name="Accent1" xfId="24" builtinId="29"/>
    <cellStyle name="Neutral" xfId="25" builtinId="28"/>
    <cellStyle name="60% - Accent1" xfId="26" builtinId="32"/>
    <cellStyle name="Bad" xfId="27" builtinId="27"/>
    <cellStyle name="20% - Accent4" xfId="28" builtinId="42"/>
    <cellStyle name="Total" xfId="29" builtinId="25"/>
    <cellStyle name="Output" xfId="30" builtinId="21"/>
    <cellStyle name="Currency" xfId="31" builtinId="4"/>
    <cellStyle name="20% - Accent3" xfId="32" builtinId="38"/>
    <cellStyle name="Note" xfId="33" builtinId="10"/>
    <cellStyle name="Input" xfId="34" builtinId="20"/>
    <cellStyle name="Heading 4" xfId="35" builtinId="19"/>
    <cellStyle name="Calculation" xfId="36" builtinId="22"/>
    <cellStyle name="Good" xfId="37" builtinId="26"/>
    <cellStyle name="Heading 3" xfId="38" builtinId="18"/>
    <cellStyle name="CExplanatory Text" xfId="39" builtinId="53"/>
    <cellStyle name="Heading 1" xfId="40" builtinId="16"/>
    <cellStyle name="Comma [0]" xfId="41" builtinId="6"/>
    <cellStyle name="20% - Accent6" xfId="42" builtinId="50"/>
    <cellStyle name="Title" xfId="43" builtinId="15"/>
    <cellStyle name="Currency [0]" xfId="44" builtinId="7"/>
    <cellStyle name="Warning Text" xfId="45" builtinId="11"/>
    <cellStyle name="Followed Hyperlink" xfId="46" builtinId="9"/>
    <cellStyle name="Normal 4" xfId="47"/>
    <cellStyle name="20% - Accent2" xfId="48" builtinId="34"/>
    <cellStyle name="Link" xfId="49" builtinId="8"/>
    <cellStyle name="Heading 2" xfId="50" builtinId="17"/>
    <cellStyle name="Comma" xfId="51" builtinId="3"/>
    <cellStyle name="Check Cell" xfId="52" builtinId="23"/>
    <cellStyle name="60% - Accent3" xfId="53" builtinId="40"/>
    <cellStyle name="Percent" xfId="54" builtinId="5"/>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O31"/>
  <sheetViews>
    <sheetView workbookViewId="0">
      <selection activeCell="H22" sqref="H22"/>
    </sheetView>
  </sheetViews>
  <sheetFormatPr defaultColWidth="9" defaultRowHeight="12"/>
  <cols>
    <col min="1" max="1" width="1.90789473684211" style="83" customWidth="1"/>
    <col min="2" max="8" width="8.26973684210526" style="83" customWidth="1"/>
    <col min="9" max="10" width="14.3618421052632" style="83" customWidth="1"/>
    <col min="11" max="13" width="8.26973684210526" style="83" customWidth="1"/>
    <col min="14" max="14" width="8.63157894736842" style="83" customWidth="1"/>
    <col min="15" max="15" width="7.26973684210526" style="83" customWidth="1"/>
    <col min="16" max="16" width="4.36184210526316" style="83" customWidth="1"/>
    <col min="17" max="16384" width="9" style="83"/>
  </cols>
  <sheetData>
    <row r="2" ht="12.8" spans="2:15">
      <c r="B2" s="84"/>
      <c r="C2" s="85"/>
      <c r="D2" s="86"/>
      <c r="E2" s="85"/>
      <c r="F2" s="85"/>
      <c r="G2" s="85"/>
      <c r="H2" s="85"/>
      <c r="I2" s="85"/>
      <c r="J2" s="85"/>
      <c r="K2" s="85"/>
      <c r="L2" s="85"/>
      <c r="M2" s="85"/>
      <c r="N2" s="85"/>
      <c r="O2" s="109"/>
    </row>
    <row r="3" ht="12.8" spans="2:15">
      <c r="B3" s="87"/>
      <c r="C3" s="88"/>
      <c r="D3" s="89"/>
      <c r="E3" s="88"/>
      <c r="F3" s="88"/>
      <c r="G3" s="88"/>
      <c r="H3" s="88"/>
      <c r="I3" s="88"/>
      <c r="J3" s="88"/>
      <c r="K3" s="88"/>
      <c r="L3" s="88"/>
      <c r="M3" s="88"/>
      <c r="N3" s="88"/>
      <c r="O3" s="110"/>
    </row>
    <row r="4" ht="16.4" spans="2:15">
      <c r="B4" s="87"/>
      <c r="C4" s="88"/>
      <c r="D4" s="90"/>
      <c r="E4" s="88"/>
      <c r="F4" s="88"/>
      <c r="G4" s="88"/>
      <c r="H4" s="88"/>
      <c r="I4" s="88"/>
      <c r="J4" s="88"/>
      <c r="K4" s="88"/>
      <c r="L4" s="88"/>
      <c r="M4" s="88"/>
      <c r="N4" s="88"/>
      <c r="O4" s="110"/>
    </row>
    <row r="5" ht="16.4" spans="2:15">
      <c r="B5" s="87"/>
      <c r="C5" s="88"/>
      <c r="D5" s="90"/>
      <c r="E5" s="88"/>
      <c r="F5" s="88"/>
      <c r="G5" s="88"/>
      <c r="H5" s="88"/>
      <c r="I5" s="88"/>
      <c r="J5" s="88"/>
      <c r="K5" s="88"/>
      <c r="L5" s="88"/>
      <c r="M5" s="88"/>
      <c r="N5" s="88"/>
      <c r="O5" s="110"/>
    </row>
    <row r="6" spans="2:15">
      <c r="B6" s="87"/>
      <c r="C6" s="88"/>
      <c r="D6" s="88"/>
      <c r="E6" s="88"/>
      <c r="F6" s="88"/>
      <c r="G6" s="88"/>
      <c r="H6" s="88"/>
      <c r="I6" s="88"/>
      <c r="J6" s="88"/>
      <c r="K6" s="88"/>
      <c r="L6" s="88"/>
      <c r="M6" s="88"/>
      <c r="N6" s="88"/>
      <c r="O6" s="110"/>
    </row>
    <row r="7" ht="12.8" spans="2:15">
      <c r="B7" s="87"/>
      <c r="C7" s="88"/>
      <c r="D7" s="91"/>
      <c r="E7" s="88"/>
      <c r="F7" s="88"/>
      <c r="G7" s="88"/>
      <c r="H7" s="88"/>
      <c r="I7" s="88"/>
      <c r="J7" s="88"/>
      <c r="K7" s="88"/>
      <c r="L7" s="88"/>
      <c r="M7" s="88"/>
      <c r="N7" s="88"/>
      <c r="O7" s="110"/>
    </row>
    <row r="8" ht="12.8" spans="2:15">
      <c r="B8" s="87"/>
      <c r="C8" s="88"/>
      <c r="D8" s="91"/>
      <c r="E8" s="88"/>
      <c r="F8" s="88"/>
      <c r="G8" s="88"/>
      <c r="H8" s="88"/>
      <c r="I8" s="88"/>
      <c r="J8" s="88"/>
      <c r="K8" s="88"/>
      <c r="L8" s="88"/>
      <c r="M8" s="88"/>
      <c r="N8" s="88"/>
      <c r="O8" s="110"/>
    </row>
    <row r="9" ht="21.2" spans="2:15">
      <c r="B9" s="87"/>
      <c r="C9" s="88"/>
      <c r="D9" s="88"/>
      <c r="E9" s="100"/>
      <c r="F9" s="88"/>
      <c r="G9" s="88"/>
      <c r="H9" s="88"/>
      <c r="I9" s="88"/>
      <c r="J9" s="88"/>
      <c r="K9" s="88"/>
      <c r="L9" s="88"/>
      <c r="M9" s="88"/>
      <c r="N9" s="88"/>
      <c r="O9" s="110"/>
    </row>
    <row r="10" ht="38.5" customHeight="1" spans="2:15">
      <c r="B10" s="92" t="s">
        <v>0</v>
      </c>
      <c r="C10" s="93"/>
      <c r="D10" s="93"/>
      <c r="E10" s="93"/>
      <c r="F10" s="93"/>
      <c r="G10" s="93"/>
      <c r="H10" s="93"/>
      <c r="I10" s="93"/>
      <c r="J10" s="93"/>
      <c r="K10" s="93"/>
      <c r="L10" s="93"/>
      <c r="M10" s="93"/>
      <c r="N10" s="93"/>
      <c r="O10" s="111"/>
    </row>
    <row r="11" ht="37" customHeight="1" spans="2:15">
      <c r="B11" s="92" t="s">
        <v>1</v>
      </c>
      <c r="C11" s="93"/>
      <c r="D11" s="93"/>
      <c r="E11" s="93"/>
      <c r="F11" s="93"/>
      <c r="G11" s="93"/>
      <c r="H11" s="93"/>
      <c r="I11" s="93"/>
      <c r="J11" s="93"/>
      <c r="K11" s="93"/>
      <c r="L11" s="93"/>
      <c r="M11" s="93"/>
      <c r="N11" s="93"/>
      <c r="O11" s="111"/>
    </row>
    <row r="12" ht="27.6" spans="2:15">
      <c r="B12" s="94"/>
      <c r="C12" s="95"/>
      <c r="D12" s="95"/>
      <c r="E12" s="95"/>
      <c r="F12" s="95"/>
      <c r="G12" s="95"/>
      <c r="H12" s="95"/>
      <c r="I12" s="95"/>
      <c r="J12" s="95"/>
      <c r="K12" s="95"/>
      <c r="L12" s="95"/>
      <c r="M12" s="95"/>
      <c r="N12" s="95"/>
      <c r="O12" s="112"/>
    </row>
    <row r="13" spans="2:15">
      <c r="B13" s="87"/>
      <c r="C13" s="88"/>
      <c r="D13" s="88"/>
      <c r="E13" s="88"/>
      <c r="F13" s="88"/>
      <c r="G13" s="88"/>
      <c r="H13" s="88"/>
      <c r="I13" s="88"/>
      <c r="J13" s="88"/>
      <c r="K13" s="88"/>
      <c r="L13" s="88"/>
      <c r="M13" s="88"/>
      <c r="N13" s="88"/>
      <c r="O13" s="110"/>
    </row>
    <row r="14" spans="2:15">
      <c r="B14" s="87"/>
      <c r="C14" s="88"/>
      <c r="D14" s="88"/>
      <c r="E14" s="88"/>
      <c r="F14" s="88"/>
      <c r="G14" s="88"/>
      <c r="H14" s="88"/>
      <c r="I14" s="88"/>
      <c r="J14" s="88"/>
      <c r="K14" s="88"/>
      <c r="L14" s="88"/>
      <c r="M14" s="88"/>
      <c r="N14" s="88"/>
      <c r="O14" s="110"/>
    </row>
    <row r="15" spans="2:15">
      <c r="B15" s="87"/>
      <c r="C15" s="88"/>
      <c r="D15" s="88"/>
      <c r="E15" s="88"/>
      <c r="F15" s="101" t="s">
        <v>2</v>
      </c>
      <c r="G15" s="102"/>
      <c r="H15" s="102"/>
      <c r="I15" s="107" t="s">
        <v>3</v>
      </c>
      <c r="J15" s="107"/>
      <c r="K15" s="88"/>
      <c r="L15" s="88"/>
      <c r="M15" s="88"/>
      <c r="N15" s="88"/>
      <c r="O15" s="110"/>
    </row>
    <row r="16" spans="2:15">
      <c r="B16" s="87"/>
      <c r="C16" s="88"/>
      <c r="D16" s="96"/>
      <c r="E16" s="96"/>
      <c r="F16" s="103" t="s">
        <v>4</v>
      </c>
      <c r="G16" s="104"/>
      <c r="H16" s="104"/>
      <c r="I16" s="108" t="s">
        <v>5</v>
      </c>
      <c r="J16" s="108"/>
      <c r="K16" s="88"/>
      <c r="L16" s="88"/>
      <c r="M16" s="88"/>
      <c r="N16" s="88"/>
      <c r="O16" s="110"/>
    </row>
    <row r="17" spans="2:15">
      <c r="B17" s="87"/>
      <c r="C17" s="88"/>
      <c r="D17" s="88"/>
      <c r="E17" s="88"/>
      <c r="F17" s="88"/>
      <c r="G17" s="88"/>
      <c r="H17" s="88"/>
      <c r="I17" s="88"/>
      <c r="J17" s="88"/>
      <c r="K17" s="88"/>
      <c r="L17" s="88"/>
      <c r="M17" s="88"/>
      <c r="N17" s="88"/>
      <c r="O17" s="110"/>
    </row>
    <row r="18" spans="2:15">
      <c r="B18" s="87"/>
      <c r="C18" s="88"/>
      <c r="D18" s="88"/>
      <c r="E18" s="88"/>
      <c r="F18" s="88"/>
      <c r="G18" s="88"/>
      <c r="H18" s="88"/>
      <c r="I18" s="88"/>
      <c r="J18" s="88"/>
      <c r="K18" s="88"/>
      <c r="L18" s="88"/>
      <c r="M18" s="88"/>
      <c r="N18" s="88"/>
      <c r="O18" s="110"/>
    </row>
    <row r="19" spans="2:15">
      <c r="B19" s="87"/>
      <c r="C19" s="88"/>
      <c r="D19" s="88"/>
      <c r="E19" s="88"/>
      <c r="F19" s="88"/>
      <c r="G19" s="88"/>
      <c r="H19" s="88"/>
      <c r="I19" s="88"/>
      <c r="J19" s="88"/>
      <c r="K19" s="88"/>
      <c r="L19" s="88"/>
      <c r="M19" s="88"/>
      <c r="N19" s="88"/>
      <c r="O19" s="110"/>
    </row>
    <row r="20" spans="2:15">
      <c r="B20" s="87"/>
      <c r="C20" s="97"/>
      <c r="D20" s="97"/>
      <c r="E20" s="97"/>
      <c r="F20" s="97"/>
      <c r="G20" s="97"/>
      <c r="H20" s="97"/>
      <c r="I20" s="97"/>
      <c r="J20" s="97"/>
      <c r="K20" s="97"/>
      <c r="L20" s="88"/>
      <c r="M20" s="88"/>
      <c r="N20" s="88"/>
      <c r="O20" s="110"/>
    </row>
    <row r="21" spans="2:15">
      <c r="B21" s="87"/>
      <c r="C21" s="88"/>
      <c r="D21" s="88"/>
      <c r="E21" s="88"/>
      <c r="F21" s="88"/>
      <c r="G21" s="88"/>
      <c r="H21" s="88"/>
      <c r="I21" s="88"/>
      <c r="J21" s="88"/>
      <c r="K21" s="88"/>
      <c r="L21" s="88"/>
      <c r="M21" s="88"/>
      <c r="N21" s="88"/>
      <c r="O21" s="110"/>
    </row>
    <row r="22" spans="2:15">
      <c r="B22" s="87"/>
      <c r="C22" s="88"/>
      <c r="D22" s="88"/>
      <c r="E22" s="88"/>
      <c r="F22" s="88"/>
      <c r="G22" s="88"/>
      <c r="H22" s="88"/>
      <c r="I22" s="88"/>
      <c r="J22" s="88"/>
      <c r="K22" s="88"/>
      <c r="L22" s="88"/>
      <c r="M22" s="88"/>
      <c r="N22" s="88"/>
      <c r="O22" s="110"/>
    </row>
    <row r="23" spans="2:15">
      <c r="B23" s="87"/>
      <c r="C23" s="88"/>
      <c r="D23" s="88"/>
      <c r="E23" s="88"/>
      <c r="F23" s="88"/>
      <c r="G23" s="105"/>
      <c r="H23" s="105"/>
      <c r="I23" s="105"/>
      <c r="J23" s="88"/>
      <c r="K23" s="88"/>
      <c r="L23" s="88"/>
      <c r="M23" s="88"/>
      <c r="N23" s="88"/>
      <c r="O23" s="110"/>
    </row>
    <row r="24" spans="2:15">
      <c r="B24" s="98"/>
      <c r="C24" s="99"/>
      <c r="D24" s="99"/>
      <c r="E24" s="99"/>
      <c r="F24" s="99"/>
      <c r="G24" s="99"/>
      <c r="H24" s="99"/>
      <c r="I24" s="99"/>
      <c r="J24" s="99"/>
      <c r="K24" s="99"/>
      <c r="L24" s="99"/>
      <c r="M24" s="99"/>
      <c r="N24" s="99"/>
      <c r="O24" s="113"/>
    </row>
    <row r="25" spans="2:10">
      <c r="B25" s="88"/>
      <c r="C25" s="88"/>
      <c r="D25" s="88"/>
      <c r="E25" s="88"/>
      <c r="F25" s="88"/>
      <c r="G25" s="88"/>
      <c r="H25" s="88"/>
      <c r="I25" s="88"/>
      <c r="J25" s="88"/>
    </row>
    <row r="26" spans="2:10">
      <c r="B26" s="88"/>
      <c r="C26" s="88"/>
      <c r="D26" s="88"/>
      <c r="E26" s="88"/>
      <c r="F26" s="88"/>
      <c r="G26" s="88"/>
      <c r="H26" s="88"/>
      <c r="I26" s="88"/>
      <c r="J26" s="88"/>
    </row>
    <row r="27" spans="2:10">
      <c r="B27" s="88"/>
      <c r="C27" s="88"/>
      <c r="D27" s="88"/>
      <c r="E27" s="88"/>
      <c r="F27" s="88"/>
      <c r="G27" s="88"/>
      <c r="H27" s="88"/>
      <c r="I27" s="88"/>
      <c r="J27" s="88"/>
    </row>
    <row r="28" spans="2:10">
      <c r="B28" s="88"/>
      <c r="C28" s="88"/>
      <c r="D28" s="88"/>
      <c r="E28" s="88"/>
      <c r="F28" s="88"/>
      <c r="G28" s="88"/>
      <c r="H28" s="88"/>
      <c r="I28" s="88"/>
      <c r="J28" s="88"/>
    </row>
    <row r="29" spans="2:10">
      <c r="B29" s="88"/>
      <c r="C29" s="88"/>
      <c r="D29" s="88"/>
      <c r="E29" s="88"/>
      <c r="F29" s="88"/>
      <c r="G29" s="88"/>
      <c r="H29" s="88"/>
      <c r="I29" s="88"/>
      <c r="J29" s="88"/>
    </row>
    <row r="30" spans="2:10">
      <c r="B30" s="88"/>
      <c r="C30" s="88"/>
      <c r="D30" s="88"/>
      <c r="E30" s="105"/>
      <c r="F30" s="105"/>
      <c r="G30" s="105"/>
      <c r="H30" s="88"/>
      <c r="I30" s="88"/>
      <c r="J30" s="88"/>
    </row>
    <row r="31" spans="2:10">
      <c r="B31" s="88"/>
      <c r="C31" s="88"/>
      <c r="D31" s="88"/>
      <c r="E31" s="106"/>
      <c r="F31" s="88"/>
      <c r="G31" s="88"/>
      <c r="H31" s="88"/>
      <c r="I31" s="88"/>
      <c r="J31" s="88"/>
    </row>
  </sheetData>
  <mergeCells count="9">
    <mergeCell ref="B10:O10"/>
    <mergeCell ref="B11:O11"/>
    <mergeCell ref="B12:O12"/>
    <mergeCell ref="F15:H15"/>
    <mergeCell ref="I15:J15"/>
    <mergeCell ref="F16:H16"/>
    <mergeCell ref="I16:J16"/>
    <mergeCell ref="G23:I23"/>
    <mergeCell ref="E30:G30"/>
  </mergeCells>
  <pageMargins left="0.470138888888889" right="0.470138888888889" top="0.5" bottom="0.35" header="0.511805555555556" footer="0.170138888888889"/>
  <pageSetup paperSize="9" firstPageNumber="0" orientation="landscape" useFirstPageNumber="1" horizontalDpi="300" verticalDpi="300"/>
  <headerFooter alignWithMargins="0">
    <oddFooter>&amp;L&amp;"Tahoma,Regular"&amp;8 02ae-BM/PM/HDCV/FSOFT v2/0&amp;C&amp;"Tahoma,Regular"&amp;8Internal use&amp;R&amp;"tahomaTahoma,Regular"&amp;8&amp;P/&amp;N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0"/>
  <sheetViews>
    <sheetView tabSelected="1" workbookViewId="0">
      <selection activeCell="D29" sqref="D29"/>
    </sheetView>
  </sheetViews>
  <sheetFormatPr defaultColWidth="9" defaultRowHeight="12" outlineLevelCol="5"/>
  <cols>
    <col min="1" max="1" width="1.36184210526316" style="62" customWidth="1"/>
    <col min="2" max="2" width="5.90789473684211" style="62" customWidth="1"/>
    <col min="3" max="3" width="23.7236842105263" style="63" customWidth="1"/>
    <col min="4" max="4" width="17.0921052631579" style="63" customWidth="1"/>
    <col min="5" max="5" width="49.6315789473684" style="63" customWidth="1"/>
    <col min="6" max="6" width="30.6315789473684" style="63" customWidth="1"/>
    <col min="7" max="16384" width="9" style="62"/>
  </cols>
  <sheetData>
    <row r="1" ht="23.2" spans="1:6">
      <c r="A1" s="62" t="s">
        <v>6</v>
      </c>
      <c r="B1" s="64" t="s">
        <v>7</v>
      </c>
      <c r="C1" s="64"/>
      <c r="D1" s="64"/>
      <c r="E1" s="64"/>
      <c r="F1" s="64"/>
    </row>
    <row r="2" ht="13.5" customHeight="1" spans="2:5">
      <c r="B2" s="65"/>
      <c r="D2" s="66"/>
      <c r="E2" s="66"/>
    </row>
    <row r="3" spans="2:6">
      <c r="B3" s="67" t="s">
        <v>8</v>
      </c>
      <c r="C3" s="67"/>
      <c r="D3" s="68"/>
      <c r="E3" s="68"/>
      <c r="F3" s="68"/>
    </row>
    <row r="4" s="59" customFormat="1" ht="84.75" customHeight="1" spans="2:6">
      <c r="B4" s="69" t="s">
        <v>9</v>
      </c>
      <c r="C4" s="69"/>
      <c r="D4" s="70" t="s">
        <v>10</v>
      </c>
      <c r="E4" s="70"/>
      <c r="F4" s="70"/>
    </row>
    <row r="5" spans="2:6">
      <c r="B5" s="71"/>
      <c r="C5" s="72"/>
      <c r="D5" s="72"/>
      <c r="E5" s="72"/>
      <c r="F5" s="72"/>
    </row>
    <row r="6" s="60" customFormat="1" spans="2:6">
      <c r="B6" s="73"/>
      <c r="C6" s="74"/>
      <c r="D6" s="74"/>
      <c r="E6" s="74"/>
      <c r="F6" s="74"/>
    </row>
    <row r="7" s="61" customFormat="1" ht="21" customHeight="1" spans="2:6">
      <c r="B7" s="75" t="s">
        <v>11</v>
      </c>
      <c r="C7" s="76" t="s">
        <v>12</v>
      </c>
      <c r="D7" s="76" t="s">
        <v>13</v>
      </c>
      <c r="E7" s="81" t="s">
        <v>14</v>
      </c>
      <c r="F7" s="82" t="s">
        <v>15</v>
      </c>
    </row>
    <row r="8" spans="2:6">
      <c r="B8" s="77">
        <v>1</v>
      </c>
      <c r="C8" s="78" t="s">
        <v>16</v>
      </c>
      <c r="D8" s="78" t="s">
        <v>17</v>
      </c>
      <c r="E8" s="78" t="s">
        <v>18</v>
      </c>
      <c r="F8" s="78" t="s">
        <v>19</v>
      </c>
    </row>
    <row r="9" spans="2:6">
      <c r="B9" s="77" t="s">
        <v>20</v>
      </c>
      <c r="C9" s="78" t="s">
        <v>21</v>
      </c>
      <c r="D9" s="78" t="s">
        <v>22</v>
      </c>
      <c r="E9" s="78" t="s">
        <v>23</v>
      </c>
      <c r="F9" s="78"/>
    </row>
    <row r="10" spans="2:6">
      <c r="B10" s="77" t="s">
        <v>24</v>
      </c>
      <c r="C10" s="63" t="s">
        <v>25</v>
      </c>
      <c r="D10" s="78" t="s">
        <v>22</v>
      </c>
      <c r="E10" s="78" t="s">
        <v>26</v>
      </c>
      <c r="F10" s="78" t="s">
        <v>27</v>
      </c>
    </row>
    <row r="11" spans="2:6">
      <c r="B11" s="77" t="s">
        <v>28</v>
      </c>
      <c r="C11" s="78" t="s">
        <v>29</v>
      </c>
      <c r="D11" s="78" t="s">
        <v>17</v>
      </c>
      <c r="E11" s="78" t="s">
        <v>30</v>
      </c>
      <c r="F11" s="78" t="s">
        <v>31</v>
      </c>
    </row>
    <row r="12" s="62" customFormat="1" spans="2:6">
      <c r="B12" s="77" t="s">
        <v>32</v>
      </c>
      <c r="C12" s="78" t="s">
        <v>33</v>
      </c>
      <c r="D12" s="78" t="s">
        <v>17</v>
      </c>
      <c r="E12" s="78" t="s">
        <v>33</v>
      </c>
      <c r="F12" s="78"/>
    </row>
    <row r="13" spans="2:6">
      <c r="B13" s="77" t="s">
        <v>34</v>
      </c>
      <c r="C13" s="78" t="s">
        <v>35</v>
      </c>
      <c r="D13" s="78" t="s">
        <v>17</v>
      </c>
      <c r="E13" s="78" t="s">
        <v>36</v>
      </c>
      <c r="F13" s="78"/>
    </row>
    <row r="14" spans="2:6">
      <c r="B14" s="77" t="s">
        <v>37</v>
      </c>
      <c r="C14" s="78" t="s">
        <v>38</v>
      </c>
      <c r="D14" s="78" t="s">
        <v>22</v>
      </c>
      <c r="E14" s="78" t="s">
        <v>39</v>
      </c>
      <c r="F14" s="78" t="s">
        <v>40</v>
      </c>
    </row>
    <row r="15" spans="2:6">
      <c r="B15" s="77" t="s">
        <v>41</v>
      </c>
      <c r="C15" s="78" t="s">
        <v>42</v>
      </c>
      <c r="D15" s="78" t="s">
        <v>22</v>
      </c>
      <c r="E15" s="78" t="s">
        <v>43</v>
      </c>
      <c r="F15" s="78"/>
    </row>
    <row r="16" spans="2:6">
      <c r="B16" s="77" t="s">
        <v>44</v>
      </c>
      <c r="C16" s="78" t="s">
        <v>33</v>
      </c>
      <c r="D16" s="78" t="s">
        <v>17</v>
      </c>
      <c r="E16" s="78" t="s">
        <v>33</v>
      </c>
      <c r="F16" s="78"/>
    </row>
    <row r="17" spans="2:6">
      <c r="B17" s="77" t="s">
        <v>45</v>
      </c>
      <c r="C17" s="78" t="s">
        <v>46</v>
      </c>
      <c r="D17" s="78" t="s">
        <v>47</v>
      </c>
      <c r="E17" s="78" t="s">
        <v>48</v>
      </c>
      <c r="F17" s="78"/>
    </row>
    <row r="18" spans="2:6">
      <c r="B18" s="77" t="s">
        <v>49</v>
      </c>
      <c r="C18" s="78" t="s">
        <v>50</v>
      </c>
      <c r="D18" s="78" t="s">
        <v>47</v>
      </c>
      <c r="E18" s="78" t="s">
        <v>51</v>
      </c>
      <c r="F18" s="78"/>
    </row>
    <row r="19" spans="2:6">
      <c r="B19" s="77" t="s">
        <v>52</v>
      </c>
      <c r="C19" s="78" t="s">
        <v>53</v>
      </c>
      <c r="D19" s="78" t="s">
        <v>47</v>
      </c>
      <c r="E19" s="78" t="s">
        <v>54</v>
      </c>
      <c r="F19" s="78"/>
    </row>
    <row r="20" spans="2:6">
      <c r="B20" s="79"/>
      <c r="C20" s="80"/>
      <c r="D20" s="78"/>
      <c r="E20" s="78"/>
      <c r="F20" s="78"/>
    </row>
  </sheetData>
  <mergeCells count="5">
    <mergeCell ref="B1:F1"/>
    <mergeCell ref="B3:C3"/>
    <mergeCell ref="D3:F3"/>
    <mergeCell ref="B4:C4"/>
    <mergeCell ref="D4:F4"/>
  </mergeCell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4"/>
  <sheetViews>
    <sheetView topLeftCell="A14" workbookViewId="0">
      <selection activeCell="B24" sqref="B24:H24"/>
    </sheetView>
  </sheetViews>
  <sheetFormatPr defaultColWidth="9" defaultRowHeight="12"/>
  <cols>
    <col min="1" max="1" width="11.7236842105263" style="1" customWidth="1"/>
    <col min="2" max="2" width="19.0921052631579" style="1" customWidth="1"/>
    <col min="3" max="3" width="25.6315789473684" style="1" customWidth="1"/>
    <col min="4" max="4" width="28.4539473684211" style="1" customWidth="1"/>
    <col min="5" max="6" width="16.9078947368421" style="1" customWidth="1"/>
    <col min="7" max="7" width="7.09210526315789" style="1" customWidth="1"/>
    <col min="8" max="8" width="9" style="30"/>
    <col min="9" max="9" width="17.6315789473684" style="1" customWidth="1"/>
    <col min="10" max="10" width="8.26973684210526" style="52" customWidth="1"/>
    <col min="11" max="11" width="9" style="1" customWidth="1"/>
    <col min="12" max="16384" width="9" style="1"/>
  </cols>
  <sheetData>
    <row r="1" s="31" customFormat="1" spans="1:10">
      <c r="A1" s="53"/>
      <c r="B1" s="54"/>
      <c r="C1" s="54"/>
      <c r="D1" s="54"/>
      <c r="E1" s="54"/>
      <c r="F1" s="54"/>
      <c r="G1" s="32"/>
      <c r="H1" s="42"/>
      <c r="I1" s="47"/>
      <c r="J1" s="56"/>
    </row>
    <row r="2" s="31" customFormat="1" ht="15" customHeight="1" spans="1:11">
      <c r="A2" s="33" t="s">
        <v>55</v>
      </c>
      <c r="B2" s="34" t="s">
        <v>56</v>
      </c>
      <c r="C2" s="34"/>
      <c r="D2" s="34"/>
      <c r="E2" s="34"/>
      <c r="F2" s="34"/>
      <c r="G2" s="34"/>
      <c r="H2" s="43"/>
      <c r="I2" s="47"/>
      <c r="J2" s="56"/>
      <c r="K2" s="31" t="s">
        <v>57</v>
      </c>
    </row>
    <row r="3" s="31" customFormat="1" ht="25.5" customHeight="1" spans="1:11">
      <c r="A3" s="33" t="s">
        <v>58</v>
      </c>
      <c r="B3" s="34" t="s">
        <v>59</v>
      </c>
      <c r="C3" s="34"/>
      <c r="D3" s="34"/>
      <c r="E3" s="34"/>
      <c r="F3" s="34"/>
      <c r="G3" s="34"/>
      <c r="H3" s="43"/>
      <c r="I3" s="47"/>
      <c r="J3" s="56"/>
      <c r="K3" s="31" t="s">
        <v>60</v>
      </c>
    </row>
    <row r="4" s="31" customFormat="1" ht="18" customHeight="1" spans="1:11">
      <c r="A4" s="33" t="s">
        <v>61</v>
      </c>
      <c r="B4" s="34"/>
      <c r="C4" s="34"/>
      <c r="D4" s="34"/>
      <c r="E4" s="34"/>
      <c r="F4" s="34"/>
      <c r="G4" s="34"/>
      <c r="H4" s="43"/>
      <c r="I4" s="47"/>
      <c r="J4" s="56"/>
      <c r="K4" s="31" t="s">
        <v>62</v>
      </c>
    </row>
    <row r="5" s="31" customFormat="1" ht="19.5" customHeight="1" spans="1:11">
      <c r="A5" s="35" t="s">
        <v>57</v>
      </c>
      <c r="B5" s="36" t="s">
        <v>60</v>
      </c>
      <c r="C5" s="36" t="s">
        <v>62</v>
      </c>
      <c r="D5" s="36" t="s">
        <v>63</v>
      </c>
      <c r="E5" s="36" t="s">
        <v>64</v>
      </c>
      <c r="F5" s="36"/>
      <c r="G5" s="36"/>
      <c r="H5" s="38"/>
      <c r="I5" s="38"/>
      <c r="J5" s="57"/>
      <c r="K5" s="31" t="s">
        <v>65</v>
      </c>
    </row>
    <row r="6" s="31" customFormat="1" ht="15" customHeight="1" spans="1:10">
      <c r="A6" s="37">
        <f>COUNTIF(G9:G995,"Pass")</f>
        <v>7</v>
      </c>
      <c r="B6" s="37">
        <f>COUNTIF(G9:G995,"Fail")</f>
        <v>1</v>
      </c>
      <c r="C6" s="37">
        <f>E6-D6-B6-A6</f>
        <v>0</v>
      </c>
      <c r="D6" s="37">
        <f>COUNTIF(G$9:G$995,"N/A")</f>
        <v>0</v>
      </c>
      <c r="E6" s="44">
        <f>COUNTA(A9:A995)</f>
        <v>8</v>
      </c>
      <c r="F6" s="44"/>
      <c r="G6" s="44"/>
      <c r="H6" s="38"/>
      <c r="I6" s="38"/>
      <c r="J6" s="57"/>
    </row>
    <row r="7" s="31" customFormat="1" ht="15" customHeight="1" spans="4:10">
      <c r="D7" s="29"/>
      <c r="E7" s="29"/>
      <c r="F7" s="29"/>
      <c r="G7" s="38"/>
      <c r="H7" s="38"/>
      <c r="I7" s="38"/>
      <c r="J7" s="57"/>
    </row>
    <row r="8" s="31" customFormat="1" ht="25.5" customHeight="1" spans="1:10">
      <c r="A8" s="55" t="s">
        <v>66</v>
      </c>
      <c r="B8" s="55" t="s">
        <v>67</v>
      </c>
      <c r="C8" s="55" t="s">
        <v>68</v>
      </c>
      <c r="D8" s="55" t="s">
        <v>69</v>
      </c>
      <c r="E8" s="55" t="s">
        <v>70</v>
      </c>
      <c r="F8" s="45" t="s">
        <v>71</v>
      </c>
      <c r="G8" s="45" t="s">
        <v>72</v>
      </c>
      <c r="H8" s="45" t="s">
        <v>73</v>
      </c>
      <c r="I8" s="55" t="s">
        <v>74</v>
      </c>
      <c r="J8" s="58"/>
    </row>
    <row r="9" s="31" customFormat="1" ht="15.75" customHeight="1" spans="1:10">
      <c r="A9" s="40"/>
      <c r="B9" s="40" t="s">
        <v>16</v>
      </c>
      <c r="C9" s="40"/>
      <c r="D9" s="40"/>
      <c r="E9" s="40"/>
      <c r="F9" s="40"/>
      <c r="G9" s="40"/>
      <c r="H9" s="40"/>
      <c r="I9" s="40"/>
      <c r="J9" s="49"/>
    </row>
    <row r="10" ht="96" spans="1:10">
      <c r="A10" s="41" t="s">
        <v>75</v>
      </c>
      <c r="B10" s="41" t="s">
        <v>76</v>
      </c>
      <c r="C10" s="41" t="s">
        <v>77</v>
      </c>
      <c r="D10" s="41" t="s">
        <v>78</v>
      </c>
      <c r="E10" s="41"/>
      <c r="F10" s="41" t="s">
        <v>79</v>
      </c>
      <c r="G10" s="41" t="s">
        <v>57</v>
      </c>
      <c r="H10" s="46">
        <v>44645</v>
      </c>
      <c r="I10" s="50"/>
      <c r="J10" s="51"/>
    </row>
    <row r="11" s="31" customFormat="1" ht="15.75" customHeight="1" spans="1:10">
      <c r="A11" s="40"/>
      <c r="B11" s="40" t="s">
        <v>80</v>
      </c>
      <c r="C11" s="40"/>
      <c r="D11" s="40"/>
      <c r="E11" s="40"/>
      <c r="F11" s="40"/>
      <c r="G11" s="40"/>
      <c r="H11" s="40"/>
      <c r="I11" s="40"/>
      <c r="J11" s="49"/>
    </row>
    <row r="12" ht="36" spans="1:10">
      <c r="A12" s="41" t="s">
        <v>81</v>
      </c>
      <c r="B12" s="41" t="s">
        <v>82</v>
      </c>
      <c r="C12" s="41" t="s">
        <v>83</v>
      </c>
      <c r="D12" s="41" t="s">
        <v>84</v>
      </c>
      <c r="E12" s="41"/>
      <c r="F12" s="41" t="s">
        <v>85</v>
      </c>
      <c r="G12" s="41" t="s">
        <v>57</v>
      </c>
      <c r="H12" s="46">
        <v>44645</v>
      </c>
      <c r="I12" s="50"/>
      <c r="J12" s="51"/>
    </row>
    <row r="13" s="31" customFormat="1" ht="15.75" customHeight="1" spans="1:10">
      <c r="A13" s="40"/>
      <c r="B13" s="40" t="s">
        <v>86</v>
      </c>
      <c r="C13" s="40"/>
      <c r="D13" s="40"/>
      <c r="E13" s="40"/>
      <c r="F13" s="40"/>
      <c r="G13" s="40"/>
      <c r="H13" s="40"/>
      <c r="I13" s="40"/>
      <c r="J13" s="49"/>
    </row>
    <row r="14" s="1" customFormat="1" ht="50" customHeight="1" spans="1:10">
      <c r="A14" s="41" t="s">
        <v>87</v>
      </c>
      <c r="B14" s="41" t="s">
        <v>86</v>
      </c>
      <c r="C14" s="41" t="s">
        <v>88</v>
      </c>
      <c r="D14" s="41" t="s">
        <v>89</v>
      </c>
      <c r="E14" s="41" t="s">
        <v>90</v>
      </c>
      <c r="F14" s="41" t="s">
        <v>91</v>
      </c>
      <c r="G14" s="41" t="s">
        <v>57</v>
      </c>
      <c r="H14" s="46">
        <v>44645</v>
      </c>
      <c r="I14" s="50"/>
      <c r="J14" s="51"/>
    </row>
    <row r="15" s="31" customFormat="1" ht="15.75" customHeight="1" spans="1:10">
      <c r="A15" s="40"/>
      <c r="B15" s="40" t="s">
        <v>92</v>
      </c>
      <c r="C15" s="40" t="s">
        <v>93</v>
      </c>
      <c r="D15" s="40"/>
      <c r="E15" s="40"/>
      <c r="F15" s="40"/>
      <c r="G15" s="40"/>
      <c r="H15" s="40"/>
      <c r="I15" s="40"/>
      <c r="J15" s="49"/>
    </row>
    <row r="16" s="1" customFormat="1" ht="60" spans="1:10">
      <c r="A16" s="41" t="s">
        <v>94</v>
      </c>
      <c r="B16" s="41" t="s">
        <v>95</v>
      </c>
      <c r="C16" s="41" t="s">
        <v>96</v>
      </c>
      <c r="D16" s="41" t="s">
        <v>97</v>
      </c>
      <c r="E16" s="41" t="s">
        <v>90</v>
      </c>
      <c r="F16" s="41" t="s">
        <v>98</v>
      </c>
      <c r="G16" s="41" t="s">
        <v>57</v>
      </c>
      <c r="H16" s="46">
        <v>44645</v>
      </c>
      <c r="I16" s="50"/>
      <c r="J16" s="51"/>
    </row>
    <row r="17" s="31" customFormat="1" ht="15.75" customHeight="1" spans="1:10">
      <c r="A17" s="40"/>
      <c r="B17" s="40" t="s">
        <v>99</v>
      </c>
      <c r="C17" s="40" t="s">
        <v>93</v>
      </c>
      <c r="D17" s="40"/>
      <c r="E17" s="40"/>
      <c r="F17" s="40"/>
      <c r="G17" s="40"/>
      <c r="H17" s="40"/>
      <c r="I17" s="40"/>
      <c r="J17" s="49"/>
    </row>
    <row r="18" s="1" customFormat="1" ht="84" spans="1:10">
      <c r="A18" s="41" t="s">
        <v>100</v>
      </c>
      <c r="B18" s="41" t="s">
        <v>101</v>
      </c>
      <c r="C18" s="41" t="s">
        <v>102</v>
      </c>
      <c r="D18" s="41" t="s">
        <v>103</v>
      </c>
      <c r="E18" s="41" t="s">
        <v>104</v>
      </c>
      <c r="F18" s="41" t="s">
        <v>105</v>
      </c>
      <c r="G18" s="41" t="s">
        <v>60</v>
      </c>
      <c r="H18" s="46">
        <v>44645</v>
      </c>
      <c r="I18" s="50"/>
      <c r="J18" s="51"/>
    </row>
    <row r="19" s="31" customFormat="1" ht="15.75" customHeight="1" spans="1:10">
      <c r="A19" s="40"/>
      <c r="B19" s="40" t="s">
        <v>106</v>
      </c>
      <c r="C19" s="40"/>
      <c r="D19" s="40"/>
      <c r="E19" s="40"/>
      <c r="F19" s="40"/>
      <c r="G19" s="40"/>
      <c r="H19" s="40"/>
      <c r="I19" s="40"/>
      <c r="J19" s="49"/>
    </row>
    <row r="20" s="1" customFormat="1" ht="36" spans="1:10">
      <c r="A20" s="41" t="s">
        <v>107</v>
      </c>
      <c r="B20" s="41" t="s">
        <v>108</v>
      </c>
      <c r="C20" s="41" t="s">
        <v>109</v>
      </c>
      <c r="D20" s="41" t="s">
        <v>110</v>
      </c>
      <c r="E20" s="41"/>
      <c r="F20" s="41" t="s">
        <v>111</v>
      </c>
      <c r="G20" s="41" t="s">
        <v>57</v>
      </c>
      <c r="H20" s="46">
        <v>44645</v>
      </c>
      <c r="I20" s="50"/>
      <c r="J20" s="51"/>
    </row>
    <row r="21" s="31" customFormat="1" ht="15.75" customHeight="1" spans="1:10">
      <c r="A21" s="40"/>
      <c r="B21" s="40" t="s">
        <v>112</v>
      </c>
      <c r="C21" s="40"/>
      <c r="D21" s="40"/>
      <c r="E21" s="40"/>
      <c r="F21" s="40"/>
      <c r="G21" s="40"/>
      <c r="H21" s="40"/>
      <c r="I21" s="40"/>
      <c r="J21" s="49"/>
    </row>
    <row r="22" s="1" customFormat="1" ht="48" spans="1:10">
      <c r="A22" s="41" t="s">
        <v>113</v>
      </c>
      <c r="B22" s="41" t="s">
        <v>114</v>
      </c>
      <c r="C22" s="41" t="s">
        <v>115</v>
      </c>
      <c r="D22" s="41" t="s">
        <v>116</v>
      </c>
      <c r="E22" s="41"/>
      <c r="F22" s="41" t="s">
        <v>117</v>
      </c>
      <c r="G22" s="41" t="s">
        <v>57</v>
      </c>
      <c r="H22" s="46">
        <v>44645</v>
      </c>
      <c r="I22" s="50"/>
      <c r="J22" s="51"/>
    </row>
    <row r="23" s="31" customFormat="1" ht="15.75" customHeight="1" spans="1:10">
      <c r="A23" s="40"/>
      <c r="B23" s="40" t="s">
        <v>118</v>
      </c>
      <c r="C23" s="40"/>
      <c r="D23" s="40"/>
      <c r="E23" s="40"/>
      <c r="F23" s="40"/>
      <c r="G23" s="40"/>
      <c r="H23" s="40"/>
      <c r="I23" s="40"/>
      <c r="J23" s="49"/>
    </row>
    <row r="24" s="1" customFormat="1" ht="72" spans="1:10">
      <c r="A24" s="41" t="s">
        <v>119</v>
      </c>
      <c r="B24" s="41" t="s">
        <v>120</v>
      </c>
      <c r="C24" s="41" t="s">
        <v>121</v>
      </c>
      <c r="D24" s="41" t="s">
        <v>122</v>
      </c>
      <c r="E24" s="41"/>
      <c r="F24" s="41" t="s">
        <v>123</v>
      </c>
      <c r="G24" s="41" t="s">
        <v>57</v>
      </c>
      <c r="H24" s="46">
        <v>44645</v>
      </c>
      <c r="I24" s="50"/>
      <c r="J24" s="51"/>
    </row>
  </sheetData>
  <mergeCells count="5">
    <mergeCell ref="B2:G2"/>
    <mergeCell ref="B3:G3"/>
    <mergeCell ref="B4:G4"/>
    <mergeCell ref="E5:G5"/>
    <mergeCell ref="E6:G6"/>
  </mergeCells>
  <dataValidations count="2">
    <dataValidation type="list" allowBlank="1" showErrorMessage="1" sqref="G12 G13 G14 G20 G21 G22 G23 G24 G9:G11 G15:G16 G17:G19">
      <formula1>$K$2:$K$4</formula1>
    </dataValidation>
    <dataValidation type="list" allowBlank="1" showErrorMessage="1" sqref="G1:G4 G7:G8 G25:G142">
      <formula1>$K$2:$K$6</formula1>
    </dataValidation>
  </dataValidation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2"/>
  <sheetViews>
    <sheetView topLeftCell="A5" workbookViewId="0">
      <selection activeCell="B3" sqref="B3:G3"/>
    </sheetView>
  </sheetViews>
  <sheetFormatPr defaultColWidth="9" defaultRowHeight="12"/>
  <cols>
    <col min="1" max="1" width="13.8157894736842" style="1" customWidth="1"/>
    <col min="2" max="2" width="19.0921052631579" style="1" customWidth="1"/>
    <col min="3" max="3" width="25.6315789473684" style="1" customWidth="1"/>
    <col min="4" max="4" width="30.0921052631579" style="1" customWidth="1"/>
    <col min="5" max="6" width="16.9078947368421" style="1" customWidth="1"/>
    <col min="7" max="7" width="7.09210526315789" style="1" customWidth="1"/>
    <col min="8" max="8" width="9" style="30"/>
    <col min="9" max="9" width="17.6315789473684" style="1" customWidth="1"/>
    <col min="10" max="10" width="8.26973684210526" style="1" customWidth="1"/>
    <col min="11" max="11" width="9" style="1" customWidth="1"/>
    <col min="12" max="16384" width="9" style="1"/>
  </cols>
  <sheetData>
    <row r="1" s="30" customFormat="1" spans="1:10">
      <c r="A1" s="12"/>
      <c r="B1" s="32"/>
      <c r="C1" s="32"/>
      <c r="D1" s="32"/>
      <c r="E1" s="32"/>
      <c r="F1" s="32"/>
      <c r="G1" s="32"/>
      <c r="H1" s="42"/>
      <c r="I1" s="47"/>
      <c r="J1" s="47"/>
    </row>
    <row r="2" s="30" customFormat="1" ht="15" customHeight="1" spans="1:11">
      <c r="A2" s="33" t="s">
        <v>55</v>
      </c>
      <c r="B2" s="34" t="s">
        <v>124</v>
      </c>
      <c r="C2" s="34"/>
      <c r="D2" s="34"/>
      <c r="E2" s="34"/>
      <c r="F2" s="34"/>
      <c r="G2" s="34"/>
      <c r="H2" s="43"/>
      <c r="I2" s="47"/>
      <c r="J2" s="47"/>
      <c r="K2" s="30" t="s">
        <v>57</v>
      </c>
    </row>
    <row r="3" s="30" customFormat="1" spans="1:11">
      <c r="A3" s="33" t="s">
        <v>58</v>
      </c>
      <c r="B3" s="34" t="s">
        <v>125</v>
      </c>
      <c r="C3" s="34"/>
      <c r="D3" s="34"/>
      <c r="E3" s="34"/>
      <c r="F3" s="34"/>
      <c r="G3" s="34"/>
      <c r="H3" s="43"/>
      <c r="I3" s="47"/>
      <c r="J3" s="47"/>
      <c r="K3" s="30" t="s">
        <v>60</v>
      </c>
    </row>
    <row r="4" s="30" customFormat="1" ht="18" customHeight="1" spans="1:11">
      <c r="A4" s="33" t="s">
        <v>61</v>
      </c>
      <c r="B4" s="34"/>
      <c r="C4" s="34"/>
      <c r="D4" s="34"/>
      <c r="E4" s="34"/>
      <c r="F4" s="34"/>
      <c r="G4" s="34"/>
      <c r="H4" s="43"/>
      <c r="I4" s="47"/>
      <c r="J4" s="47"/>
      <c r="K4" s="30" t="s">
        <v>62</v>
      </c>
    </row>
    <row r="5" s="30" customFormat="1" ht="19.5" customHeight="1" spans="1:11">
      <c r="A5" s="35" t="s">
        <v>57</v>
      </c>
      <c r="B5" s="36" t="s">
        <v>60</v>
      </c>
      <c r="C5" s="36" t="s">
        <v>62</v>
      </c>
      <c r="D5" s="36" t="s">
        <v>63</v>
      </c>
      <c r="E5" s="36" t="s">
        <v>64</v>
      </c>
      <c r="F5" s="36"/>
      <c r="G5" s="36"/>
      <c r="H5" s="38"/>
      <c r="I5" s="38"/>
      <c r="J5" s="38"/>
      <c r="K5" s="30" t="s">
        <v>65</v>
      </c>
    </row>
    <row r="6" s="30" customFormat="1" ht="15" customHeight="1" spans="1:10">
      <c r="A6" s="37">
        <f>COUNTIF(G9:G996,"Pass")</f>
        <v>7</v>
      </c>
      <c r="B6" s="37">
        <f>COUNTIF(G9:G996,"Fail")</f>
        <v>0</v>
      </c>
      <c r="C6" s="37">
        <f>E6-D6-B6-A6</f>
        <v>0</v>
      </c>
      <c r="D6" s="37">
        <f>COUNTIF(G$9:G$996,"N/A")</f>
        <v>0</v>
      </c>
      <c r="E6" s="44">
        <f>COUNTA(A9:A996)</f>
        <v>7</v>
      </c>
      <c r="F6" s="44"/>
      <c r="G6" s="44"/>
      <c r="H6" s="38"/>
      <c r="I6" s="38"/>
      <c r="J6" s="38"/>
    </row>
    <row r="7" s="30" customFormat="1" ht="15" customHeight="1" spans="4:10">
      <c r="D7" s="38"/>
      <c r="E7" s="38"/>
      <c r="F7" s="38"/>
      <c r="G7" s="38"/>
      <c r="H7" s="38"/>
      <c r="I7" s="38"/>
      <c r="J7" s="38"/>
    </row>
    <row r="8" s="30" customFormat="1" ht="25.5" customHeight="1" spans="1:10">
      <c r="A8" s="39" t="s">
        <v>66</v>
      </c>
      <c r="B8" s="39" t="s">
        <v>67</v>
      </c>
      <c r="C8" s="39" t="s">
        <v>68</v>
      </c>
      <c r="D8" s="39" t="s">
        <v>69</v>
      </c>
      <c r="E8" s="39" t="s">
        <v>70</v>
      </c>
      <c r="F8" s="45" t="s">
        <v>71</v>
      </c>
      <c r="G8" s="45" t="s">
        <v>72</v>
      </c>
      <c r="H8" s="45" t="s">
        <v>73</v>
      </c>
      <c r="I8" s="39" t="s">
        <v>74</v>
      </c>
      <c r="J8" s="48"/>
    </row>
    <row r="9" s="31" customFormat="1" ht="15.75" customHeight="1" spans="1:10">
      <c r="A9" s="40"/>
      <c r="B9" s="40" t="s">
        <v>80</v>
      </c>
      <c r="C9" s="40"/>
      <c r="D9" s="40"/>
      <c r="E9" s="40"/>
      <c r="F9" s="40"/>
      <c r="G9" s="40"/>
      <c r="H9" s="40"/>
      <c r="I9" s="40"/>
      <c r="J9" s="49"/>
    </row>
    <row r="10" s="1" customFormat="1" ht="36" spans="1:10">
      <c r="A10" s="41" t="s">
        <v>126</v>
      </c>
      <c r="B10" s="41" t="s">
        <v>82</v>
      </c>
      <c r="C10" s="41" t="s">
        <v>127</v>
      </c>
      <c r="D10" s="41" t="s">
        <v>84</v>
      </c>
      <c r="E10" s="41" t="s">
        <v>128</v>
      </c>
      <c r="F10" s="41" t="s">
        <v>85</v>
      </c>
      <c r="G10" s="41" t="s">
        <v>57</v>
      </c>
      <c r="H10" s="46">
        <v>44645</v>
      </c>
      <c r="I10" s="50"/>
      <c r="J10" s="51"/>
    </row>
    <row r="11" s="31" customFormat="1" ht="15.75" customHeight="1" spans="1:10">
      <c r="A11" s="40"/>
      <c r="B11" s="40" t="s">
        <v>86</v>
      </c>
      <c r="C11" s="40"/>
      <c r="D11" s="40"/>
      <c r="E11" s="40"/>
      <c r="F11" s="40"/>
      <c r="G11" s="40"/>
      <c r="H11" s="40"/>
      <c r="I11" s="40"/>
      <c r="J11" s="49"/>
    </row>
    <row r="12" s="1" customFormat="1" ht="48" spans="1:10">
      <c r="A12" s="41" t="s">
        <v>129</v>
      </c>
      <c r="B12" s="41" t="s">
        <v>86</v>
      </c>
      <c r="C12" s="41" t="s">
        <v>130</v>
      </c>
      <c r="D12" s="41" t="s">
        <v>131</v>
      </c>
      <c r="E12" s="41" t="s">
        <v>90</v>
      </c>
      <c r="F12" s="41" t="s">
        <v>132</v>
      </c>
      <c r="G12" s="41" t="s">
        <v>57</v>
      </c>
      <c r="H12" s="46">
        <v>44645</v>
      </c>
      <c r="I12" s="50"/>
      <c r="J12" s="51"/>
    </row>
    <row r="13" s="31" customFormat="1" ht="15.75" customHeight="1" spans="1:10">
      <c r="A13" s="40"/>
      <c r="B13" s="40" t="s">
        <v>39</v>
      </c>
      <c r="C13" s="40"/>
      <c r="D13" s="40"/>
      <c r="E13" s="40"/>
      <c r="F13" s="40"/>
      <c r="G13" s="40"/>
      <c r="H13" s="40"/>
      <c r="I13" s="40"/>
      <c r="J13" s="49"/>
    </row>
    <row r="14" s="1" customFormat="1" ht="48" spans="1:10">
      <c r="A14" s="41" t="s">
        <v>133</v>
      </c>
      <c r="B14" s="41" t="s">
        <v>134</v>
      </c>
      <c r="C14" s="41" t="s">
        <v>135</v>
      </c>
      <c r="D14" s="41" t="s">
        <v>136</v>
      </c>
      <c r="E14" s="41"/>
      <c r="F14" s="41" t="s">
        <v>137</v>
      </c>
      <c r="G14" s="41" t="s">
        <v>57</v>
      </c>
      <c r="H14" s="46">
        <v>44645</v>
      </c>
      <c r="I14" s="50"/>
      <c r="J14" s="51"/>
    </row>
    <row r="15" s="31" customFormat="1" ht="15.75" customHeight="1" spans="1:10">
      <c r="A15" s="40"/>
      <c r="B15" s="40" t="s">
        <v>138</v>
      </c>
      <c r="C15" s="40"/>
      <c r="D15" s="40"/>
      <c r="E15" s="40"/>
      <c r="F15" s="40"/>
      <c r="G15" s="40"/>
      <c r="H15" s="40"/>
      <c r="I15" s="40"/>
      <c r="J15" s="49"/>
    </row>
    <row r="16" s="1" customFormat="1" ht="60" spans="1:10">
      <c r="A16" s="41" t="s">
        <v>139</v>
      </c>
      <c r="B16" s="41" t="s">
        <v>120</v>
      </c>
      <c r="C16" s="41" t="s">
        <v>140</v>
      </c>
      <c r="D16" s="41" t="s">
        <v>141</v>
      </c>
      <c r="E16" s="41"/>
      <c r="F16" s="41" t="s">
        <v>123</v>
      </c>
      <c r="G16" s="41" t="s">
        <v>57</v>
      </c>
      <c r="H16" s="46">
        <v>44645</v>
      </c>
      <c r="I16" s="50"/>
      <c r="J16" s="51"/>
    </row>
    <row r="17" s="31" customFormat="1" ht="15.75" customHeight="1" spans="1:10">
      <c r="A17" s="40"/>
      <c r="B17" s="40" t="s">
        <v>46</v>
      </c>
      <c r="C17" s="40"/>
      <c r="D17" s="40"/>
      <c r="E17" s="40"/>
      <c r="F17" s="40"/>
      <c r="G17" s="40"/>
      <c r="H17" s="40"/>
      <c r="I17" s="40"/>
      <c r="J17" s="49"/>
    </row>
    <row r="18" s="1" customFormat="1" ht="48" spans="1:10">
      <c r="A18" s="41" t="s">
        <v>142</v>
      </c>
      <c r="B18" s="41" t="s">
        <v>48</v>
      </c>
      <c r="C18" s="41" t="s">
        <v>143</v>
      </c>
      <c r="D18" s="41" t="s">
        <v>144</v>
      </c>
      <c r="E18" s="41"/>
      <c r="F18" s="41" t="s">
        <v>145</v>
      </c>
      <c r="G18" s="41" t="s">
        <v>57</v>
      </c>
      <c r="H18" s="46">
        <v>44645</v>
      </c>
      <c r="I18" s="50"/>
      <c r="J18" s="51"/>
    </row>
    <row r="19" s="31" customFormat="1" ht="15.75" customHeight="1" spans="1:10">
      <c r="A19" s="40"/>
      <c r="B19" s="40" t="s">
        <v>50</v>
      </c>
      <c r="C19" s="40"/>
      <c r="D19" s="40"/>
      <c r="E19" s="40"/>
      <c r="F19" s="40"/>
      <c r="G19" s="40"/>
      <c r="H19" s="40"/>
      <c r="I19" s="40"/>
      <c r="J19" s="49"/>
    </row>
    <row r="20" s="1" customFormat="1" ht="48" spans="1:10">
      <c r="A20" s="41" t="s">
        <v>146</v>
      </c>
      <c r="B20" s="41" t="s">
        <v>147</v>
      </c>
      <c r="C20" s="41" t="s">
        <v>148</v>
      </c>
      <c r="D20" s="41" t="s">
        <v>149</v>
      </c>
      <c r="E20" s="41" t="s">
        <v>150</v>
      </c>
      <c r="F20" s="41" t="s">
        <v>151</v>
      </c>
      <c r="G20" s="41" t="s">
        <v>57</v>
      </c>
      <c r="H20" s="46">
        <v>44645</v>
      </c>
      <c r="I20" s="50"/>
      <c r="J20" s="51"/>
    </row>
    <row r="21" s="31" customFormat="1" ht="15.75" customHeight="1" spans="1:10">
      <c r="A21" s="40"/>
      <c r="B21" s="40" t="s">
        <v>53</v>
      </c>
      <c r="C21" s="40"/>
      <c r="D21" s="40"/>
      <c r="E21" s="40"/>
      <c r="F21" s="40"/>
      <c r="G21" s="40"/>
      <c r="H21" s="40"/>
      <c r="I21" s="40"/>
      <c r="J21" s="49"/>
    </row>
    <row r="22" s="1" customFormat="1" ht="72" spans="1:10">
      <c r="A22" s="41" t="s">
        <v>152</v>
      </c>
      <c r="B22" s="41" t="s">
        <v>153</v>
      </c>
      <c r="C22" s="41" t="s">
        <v>154</v>
      </c>
      <c r="D22" s="41" t="s">
        <v>155</v>
      </c>
      <c r="E22" s="41" t="s">
        <v>31</v>
      </c>
      <c r="F22" s="41" t="s">
        <v>156</v>
      </c>
      <c r="G22" s="41" t="s">
        <v>57</v>
      </c>
      <c r="H22" s="46">
        <v>44645</v>
      </c>
      <c r="I22" s="50"/>
      <c r="J22" s="51"/>
    </row>
  </sheetData>
  <mergeCells count="5">
    <mergeCell ref="B2:G2"/>
    <mergeCell ref="B3:G3"/>
    <mergeCell ref="B4:G4"/>
    <mergeCell ref="E5:G5"/>
    <mergeCell ref="E6:G6"/>
  </mergeCells>
  <dataValidations count="2">
    <dataValidation type="list" allowBlank="1" showErrorMessage="1" sqref="G9 G10 G11 G12 G13 G14 G15 G16 G17:G18 G19:G20 G21:G22">
      <formula1>$K$2:$K$4</formula1>
    </dataValidation>
    <dataValidation type="list" allowBlank="1" showErrorMessage="1" sqref="G1:G4 G7:G8 G23:G142">
      <formula1>$K$2:$K$5</formula1>
    </dataValidation>
  </dataValidation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6"/>
  <sheetViews>
    <sheetView workbookViewId="0">
      <selection activeCell="G31" sqref="G31"/>
    </sheetView>
  </sheetViews>
  <sheetFormatPr defaultColWidth="9" defaultRowHeight="12" outlineLevelCol="7"/>
  <cols>
    <col min="1" max="1" width="4.63157894736842" style="1" customWidth="1"/>
    <col min="2" max="2" width="13.4539473684211" style="1" customWidth="1"/>
    <col min="3" max="3" width="19.3618421052632" style="1" customWidth="1"/>
    <col min="4" max="7" width="9" style="1"/>
    <col min="8" max="9" width="33.0921052631579" style="1" customWidth="1"/>
    <col min="10" max="16384" width="9" style="1"/>
  </cols>
  <sheetData>
    <row r="1" ht="25.5" customHeight="1" spans="2:8">
      <c r="B1" s="2" t="s">
        <v>157</v>
      </c>
      <c r="C1" s="2"/>
      <c r="D1" s="2"/>
      <c r="E1" s="2"/>
      <c r="F1" s="2"/>
      <c r="G1" s="2"/>
      <c r="H1" s="2"/>
    </row>
    <row r="2" ht="14.25" customHeight="1" spans="1:8">
      <c r="A2" s="3"/>
      <c r="B2" s="3"/>
      <c r="C2" s="4"/>
      <c r="D2" s="4"/>
      <c r="E2" s="4"/>
      <c r="F2" s="4"/>
      <c r="G2" s="4"/>
      <c r="H2" s="23"/>
    </row>
    <row r="3" customHeight="1" spans="2:8">
      <c r="B3" s="5" t="s">
        <v>8</v>
      </c>
      <c r="C3" s="6" t="s">
        <v>3</v>
      </c>
      <c r="D3" s="6"/>
      <c r="E3" s="24" t="s">
        <v>158</v>
      </c>
      <c r="F3" s="24"/>
      <c r="G3" s="25"/>
      <c r="H3" s="26"/>
    </row>
    <row r="4" ht="21.75" customHeight="1" spans="1:8">
      <c r="A4" s="3"/>
      <c r="B4" s="7" t="s">
        <v>159</v>
      </c>
      <c r="C4" s="8"/>
      <c r="D4" s="8"/>
      <c r="E4" s="8"/>
      <c r="F4" s="8"/>
      <c r="G4" s="8"/>
      <c r="H4" s="8"/>
    </row>
    <row r="5" ht="14.25" customHeight="1" spans="1:8">
      <c r="A5" s="3"/>
      <c r="B5" s="9"/>
      <c r="C5" s="10"/>
      <c r="D5" s="4"/>
      <c r="E5" s="4"/>
      <c r="F5" s="4"/>
      <c r="G5" s="4"/>
      <c r="H5" s="23"/>
    </row>
    <row r="6" spans="2:8">
      <c r="B6" s="9"/>
      <c r="C6" s="10"/>
      <c r="D6" s="4"/>
      <c r="E6" s="4"/>
      <c r="F6" s="4"/>
      <c r="G6" s="4"/>
      <c r="H6" s="23"/>
    </row>
    <row r="7" spans="1:8">
      <c r="A7" s="11"/>
      <c r="B7" s="11"/>
      <c r="C7" s="11"/>
      <c r="D7" s="11"/>
      <c r="E7" s="11"/>
      <c r="F7" s="11"/>
      <c r="G7" s="11"/>
      <c r="H7" s="11"/>
    </row>
    <row r="8" spans="1:8">
      <c r="A8" s="12"/>
      <c r="B8" s="13" t="s">
        <v>11</v>
      </c>
      <c r="C8" s="13" t="s">
        <v>160</v>
      </c>
      <c r="D8" s="14" t="s">
        <v>57</v>
      </c>
      <c r="E8" s="13" t="s">
        <v>60</v>
      </c>
      <c r="F8" s="13" t="s">
        <v>62</v>
      </c>
      <c r="G8" s="13" t="s">
        <v>63</v>
      </c>
      <c r="H8" s="14" t="s">
        <v>161</v>
      </c>
    </row>
    <row r="9" spans="1:8">
      <c r="A9" s="11"/>
      <c r="B9" s="15">
        <v>1</v>
      </c>
      <c r="C9" s="16" t="str">
        <f>Admin!B2</f>
        <v>Admin Functions</v>
      </c>
      <c r="D9" s="15">
        <f>Admin!A6</f>
        <v>7</v>
      </c>
      <c r="E9" s="15">
        <f>Admin!B6</f>
        <v>1</v>
      </c>
      <c r="F9" s="15">
        <f>Admin!C6</f>
        <v>0</v>
      </c>
      <c r="G9" s="15">
        <f>Admin!D6</f>
        <v>0</v>
      </c>
      <c r="H9" s="15">
        <f>Admin!E6</f>
        <v>8</v>
      </c>
    </row>
    <row r="10" spans="1:8">
      <c r="A10" s="11"/>
      <c r="B10" s="15">
        <v>2</v>
      </c>
      <c r="C10" s="16" t="str">
        <f>Participant!B2</f>
        <v>Participant Functions</v>
      </c>
      <c r="D10" s="15">
        <f>Participant!A6</f>
        <v>7</v>
      </c>
      <c r="E10" s="15">
        <f>Participant!B6</f>
        <v>0</v>
      </c>
      <c r="F10" s="15">
        <f>Participant!C6</f>
        <v>0</v>
      </c>
      <c r="G10" s="15">
        <f>Participant!D6</f>
        <v>0</v>
      </c>
      <c r="H10" s="15">
        <f>Participant!E6</f>
        <v>7</v>
      </c>
    </row>
    <row r="11" spans="1:8">
      <c r="A11" s="11"/>
      <c r="B11" s="15"/>
      <c r="C11" s="16"/>
      <c r="D11" s="15"/>
      <c r="E11" s="15"/>
      <c r="F11" s="15"/>
      <c r="G11" s="15"/>
      <c r="H11" s="15"/>
    </row>
    <row r="12" spans="1:8">
      <c r="A12" s="11"/>
      <c r="B12" s="17"/>
      <c r="C12" s="18" t="s">
        <v>162</v>
      </c>
      <c r="D12" s="19">
        <f>SUM(D7:D11)</f>
        <v>14</v>
      </c>
      <c r="E12" s="19">
        <f>SUM(E7:E11)</f>
        <v>1</v>
      </c>
      <c r="F12" s="19">
        <f>SUM(F7:F11)</f>
        <v>0</v>
      </c>
      <c r="G12" s="19">
        <f>SUM(G7:G11)</f>
        <v>0</v>
      </c>
      <c r="H12" s="19">
        <f>SUM(H7:H11)</f>
        <v>15</v>
      </c>
    </row>
    <row r="13" spans="1:8">
      <c r="A13" s="11"/>
      <c r="B13" s="20"/>
      <c r="C13" s="11"/>
      <c r="D13" s="21"/>
      <c r="E13" s="27"/>
      <c r="F13" s="27"/>
      <c r="G13" s="27"/>
      <c r="H13" s="27"/>
    </row>
    <row r="14" spans="1:8">
      <c r="A14" s="11"/>
      <c r="B14" s="11"/>
      <c r="C14" s="22" t="s">
        <v>163</v>
      </c>
      <c r="D14" s="11"/>
      <c r="E14" s="28">
        <f>(D12+E12)*100/(H12-G12)</f>
        <v>100</v>
      </c>
      <c r="F14" s="11" t="s">
        <v>164</v>
      </c>
      <c r="G14" s="11"/>
      <c r="H14" s="29"/>
    </row>
    <row r="15" spans="1:8">
      <c r="A15" s="11"/>
      <c r="B15" s="11"/>
      <c r="C15" s="22" t="s">
        <v>165</v>
      </c>
      <c r="D15" s="11"/>
      <c r="E15" s="28">
        <f>D12*100/(H12-G12)</f>
        <v>93.3333333333333</v>
      </c>
      <c r="F15" s="11" t="s">
        <v>164</v>
      </c>
      <c r="G15" s="11"/>
      <c r="H15" s="29"/>
    </row>
    <row r="16" spans="3:4">
      <c r="C16" s="11"/>
      <c r="D16" s="11"/>
    </row>
  </sheetData>
  <mergeCells count="4">
    <mergeCell ref="B1:H1"/>
    <mergeCell ref="C3:D3"/>
    <mergeCell ref="E3:F3"/>
    <mergeCell ref="C4:H4"/>
  </mergeCells>
  <pageMargins left="0.747916666666667" right="0.747916666666667" top="0.984027777777778" bottom="1.14930555555556" header="0.511805555555556" footer="0.984027777777778"/>
  <pageSetup paperSize="9" firstPageNumber="0" orientation="landscape" useFirstPageNumber="1" horizontalDpi="300" verticalDpi="300"/>
  <headerFooter alignWithMargins="0">
    <oddHeader>&amp;L&amp;F&amp;RV2.1</oddHeader>
    <oddFooter>&amp;L&amp;"Arial,Regular"&amp;9 03e-BM/DE/HDCV/FSOFT&amp;C&amp;"Arial,Regular"&amp;9Internal use&amp;R&amp;"Arial,Regular"&amp;9&amp;P/&amp;N</oddFooter>
  </headerFooter>
</worksheet>
</file>

<file path=docProps/app.xml><?xml version="1.0" encoding="utf-8"?>
<Properties xmlns="http://schemas.openxmlformats.org/officeDocument/2006/extended-properties" xmlns:vt="http://schemas.openxmlformats.org/officeDocument/2006/docPropsVTypes">
  <Company>FSOFT</Company>
  <Application>Microsoft Excel</Application>
  <HeadingPairs>
    <vt:vector size="2" baseType="variant">
      <vt:variant>
        <vt:lpstr>工作表</vt:lpstr>
      </vt:variant>
      <vt:variant>
        <vt:i4>5</vt:i4>
      </vt:variant>
    </vt:vector>
  </HeadingPairs>
  <TitlesOfParts>
    <vt:vector size="5" baseType="lpstr">
      <vt:lpstr>Cover</vt:lpstr>
      <vt:lpstr>Test case List</vt:lpstr>
      <vt:lpstr>Admin</vt:lpstr>
      <vt:lpstr>Participant</vt:lpstr>
      <vt:lpstr>Test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Pham Thi Kim Dung (FHM.AVI)</dc:creator>
  <dc:description>Updates sheet Cover: Add logo, document code, creator, reviewer/approver.
Add sheet Test Case List.
Change Sheet Company, User, Provider to Modules. Add column Inter-test case dependent. Update these sheets.
Update Test Report</dc:description>
  <cp:lastModifiedBy>Vu Hong Viet (EBS.BOD)</cp:lastModifiedBy>
  <dcterms:created xsi:type="dcterms:W3CDTF">2019-09-09T20:13:00Z</dcterms:created>
  <cp:lastPrinted>2010-11-13T02:33:00Z</cp:lastPrinted>
  <dcterms:modified xsi:type="dcterms:W3CDTF">2022-03-25T19:46:06Z</dcterms:modified>
  <cp:category>BM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