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140" tabRatio="821" activeTab="1"/>
  </bookViews>
  <sheets>
    <sheet name="Cover" sheetId="1" r:id="rId1"/>
    <sheet name="Test case List" sheetId="2" r:id="rId2"/>
    <sheet name="Admin" sheetId="3" r:id="rId3"/>
    <sheet name="Participant" sheetId="4" r:id="rId4"/>
    <sheet name="Test Report" sheetId="5" r:id="rId5"/>
  </sheets>
  <definedNames>
    <definedName name="_xlnm._FilterDatabase" localSheetId="2" hidden="1">Admin!$A$8:$I$13</definedName>
    <definedName name="_xlnm._FilterDatabase" localSheetId="3" hidden="1">Participant!$A$8:$I$15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<sst xmlns="http://schemas.openxmlformats.org/spreadsheetml/2006/main" count="104">
  <si>
    <t>Template</t>
  </si>
  <si>
    <t>TEST CASE</t>
  </si>
  <si>
    <t>Project</t>
  </si>
  <si>
    <t>FunixPricingChain</t>
  </si>
  <si>
    <t>Version</t>
  </si>
  <si>
    <t>1.0.0</t>
  </si>
  <si>
    <t xml:space="preserve"> </t>
  </si>
  <si>
    <t>TEST CASE LIST</t>
  </si>
  <si>
    <t>Project Name</t>
  </si>
  <si>
    <t>Test Environment Setup Description</t>
  </si>
  <si>
    <t xml:space="preserve">
1. Private Ethereum network (Ganache)
2. Web Browser
3. Metamask
4. Truffle develop
5. Localhost</t>
  </si>
  <si>
    <t>No</t>
  </si>
  <si>
    <t>Function Name</t>
  </si>
  <si>
    <t>Sheet Name</t>
  </si>
  <si>
    <t>Description</t>
  </si>
  <si>
    <t>Pre-Condition</t>
  </si>
  <si>
    <t>Initiate a new Pricing Session</t>
  </si>
  <si>
    <t>Admin</t>
  </si>
  <si>
    <t>Init new pricing session</t>
  </si>
  <si>
    <t>Need to have product, timeout is optional</t>
  </si>
  <si>
    <t>2</t>
  </si>
  <si>
    <t>Get Session List</t>
  </si>
  <si>
    <t>Admin/Participant</t>
  </si>
  <si>
    <t>Get list session</t>
  </si>
  <si>
    <t>3</t>
  </si>
  <si>
    <t>Get Session Detail</t>
  </si>
  <si>
    <t>Get one session detail</t>
  </si>
  <si>
    <t>Session is existed</t>
  </si>
  <si>
    <t>4</t>
  </si>
  <si>
    <t>Close Pricing Session</t>
  </si>
  <si>
    <t>Close pricing session</t>
  </si>
  <si>
    <t>Session is not closed yet</t>
  </si>
  <si>
    <t>5</t>
  </si>
  <si>
    <t>Get User List</t>
  </si>
  <si>
    <t>Get user list</t>
  </si>
  <si>
    <t>6</t>
  </si>
  <si>
    <t>Get User Info</t>
  </si>
  <si>
    <t>Get user info</t>
  </si>
  <si>
    <t>User address is existed</t>
  </si>
  <si>
    <t>7</t>
  </si>
  <si>
    <t>Update User Info</t>
  </si>
  <si>
    <t>Update only email and name</t>
  </si>
  <si>
    <t>8</t>
  </si>
  <si>
    <t>Set final price for session</t>
  </si>
  <si>
    <t>9</t>
  </si>
  <si>
    <t>Sign in</t>
  </si>
  <si>
    <t>Participant</t>
  </si>
  <si>
    <t>Sign in into application</t>
  </si>
  <si>
    <t>10</t>
  </si>
  <si>
    <t>Sign up</t>
  </si>
  <si>
    <t>Sign up new account</t>
  </si>
  <si>
    <t>11</t>
  </si>
  <si>
    <t>Submit Price</t>
  </si>
  <si>
    <t>Submit pricing for a product session</t>
  </si>
  <si>
    <t>Module Code</t>
  </si>
  <si>
    <t>Admin Functions</t>
  </si>
  <si>
    <t>Pass</t>
  </si>
  <si>
    <t>Test requirement</t>
  </si>
  <si>
    <t>&lt;Brief description about requirements which are tested in this sheet&gt;</t>
  </si>
  <si>
    <t>Fail</t>
  </si>
  <si>
    <t>Req ID</t>
  </si>
  <si>
    <t>Untested</t>
  </si>
  <si>
    <t>N/A</t>
  </si>
  <si>
    <t>Number of Test cases</t>
  </si>
  <si>
    <t>NA</t>
  </si>
  <si>
    <t>ID</t>
  </si>
  <si>
    <t>Test Case Description</t>
  </si>
  <si>
    <t>Test Case Procedure</t>
  </si>
  <si>
    <t>Expected Output</t>
  </si>
  <si>
    <t>Inter-test case Dependence</t>
  </si>
  <si>
    <t>Actual Output</t>
  </si>
  <si>
    <t>Result</t>
  </si>
  <si>
    <t>Test date</t>
  </si>
  <si>
    <t>Note</t>
  </si>
  <si>
    <t>A Sample Function</t>
  </si>
  <si>
    <t>Sample case</t>
  </si>
  <si>
    <r>
      <rPr>
        <i/>
        <sz val="10"/>
        <rFont val="Arial"/>
        <charset val="134"/>
      </rPr>
      <t xml:space="preserve">&lt;Brief description of this case: what is tested?&gt;
</t>
    </r>
    <r>
      <rPr>
        <sz val="10"/>
        <rFont val="Arial"/>
        <charset val="134"/>
      </rPr>
      <t>Ex: Test viewing "Company" form.</t>
    </r>
  </si>
  <si>
    <r>
      <rPr>
        <i/>
        <sz val="10"/>
        <rFont val="Arial"/>
        <charset val="134"/>
      </rPr>
      <t xml:space="preserve">&lt;Describe steps to perform this case&gt;
</t>
    </r>
    <r>
      <rPr>
        <sz val="10"/>
        <rFont val="Arial"/>
        <charset val="134"/>
      </rPr>
      <t>Ex:
1. Login the system with Manager role.
2. Click "Company" tab in the left menu.</t>
    </r>
  </si>
  <si>
    <r>
      <rPr>
        <i/>
        <sz val="10"/>
        <rFont val="Arial"/>
        <charset val="134"/>
      </rPr>
      <t xml:space="preserve">&lt;Describe results which meet customer's requirement&gt;
</t>
    </r>
    <r>
      <rPr>
        <sz val="10"/>
        <rFont val="Arial"/>
        <charset val="134"/>
      </rPr>
      <t>Ex:
The "Company" view form is displayed with the following information:
- Company name
- Company address
- Phone
- Fax</t>
    </r>
  </si>
  <si>
    <t xml:space="preserve">&lt;List all test cases or conditions that must be done before performing this case&gt;
</t>
  </si>
  <si>
    <t>&lt;Describe actual result of the test&gt;</t>
  </si>
  <si>
    <t>Admin-1.1</t>
  </si>
  <si>
    <t>&lt;Test case 1&gt;</t>
  </si>
  <si>
    <t>&lt;Function name&gt;</t>
  </si>
  <si>
    <t>Admin-2.1</t>
  </si>
  <si>
    <t>&lt;Test case 2&gt;</t>
  </si>
  <si>
    <t>Admin-2.2</t>
  </si>
  <si>
    <t>&lt;Test case 3&gt;</t>
  </si>
  <si>
    <t>Participant Functions</t>
  </si>
  <si>
    <t>&lt;ID of the requirement which are tested in this sheet&gt;</t>
  </si>
  <si>
    <t>Update Participant Info</t>
  </si>
  <si>
    <t>Participant-1.1</t>
  </si>
  <si>
    <t>Update Participant Fullname and Email</t>
  </si>
  <si>
    <t>&lt;Test case 4&gt;</t>
  </si>
  <si>
    <t>&lt;Test case 5&gt;</t>
  </si>
  <si>
    <t>TEST REPORT</t>
  </si>
  <si>
    <t>Creator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</si>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</sst>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d\-mmm\-yy;@"/>
    <numFmt numFmtId="43" formatCode="_-* #,##0.00_-;\-* #,##0.00_-;_-* &quot;-&quot;??_-;_-@_-"/>
  </numFmts>
  <fonts count="42">
    <font>
      <sz val="11"/>
      <name val="ＭＳ Ｐゴシック"/>
      <charset val="128"/>
    </font>
    <font>
      <sz val="10"/>
      <name val="Arial"/>
      <charset val="134"/>
    </font>
    <font>
      <b/>
      <sz val="2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sz val="10"/>
      <color indexed="60"/>
      <name val="Arial"/>
      <charset val="134"/>
    </font>
    <font>
      <i/>
      <sz val="10"/>
      <color indexed="17"/>
      <name val="Arial"/>
      <charset val="134"/>
    </font>
    <font>
      <b/>
      <sz val="10"/>
      <color indexed="9"/>
      <name val="Arial"/>
      <charset val="134"/>
    </font>
    <font>
      <sz val="10"/>
      <color indexed="9"/>
      <name val="Arial"/>
      <charset val="134"/>
    </font>
    <font>
      <sz val="10"/>
      <color indexed="8"/>
      <name val="Arial"/>
      <charset val="134"/>
    </font>
    <font>
      <b/>
      <sz val="10"/>
      <color theme="0"/>
      <name val="Arial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b/>
      <sz val="20"/>
      <name val="Arial"/>
      <charset val="134"/>
    </font>
    <font>
      <sz val="10"/>
      <name val="Tahoma"/>
      <charset val="134"/>
    </font>
    <font>
      <i/>
      <sz val="14"/>
      <color indexed="60"/>
      <name val="Arial"/>
      <charset val="134"/>
    </font>
    <font>
      <b/>
      <sz val="22"/>
      <color theme="1"/>
      <name val="Arial"/>
      <charset val="134"/>
    </font>
    <font>
      <sz val="24"/>
      <color indexed="60"/>
      <name val="Arial"/>
      <charset val="134"/>
    </font>
    <font>
      <b/>
      <sz val="9"/>
      <color indexed="16"/>
      <name val="Tahoma"/>
      <charset val="134"/>
    </font>
    <font>
      <sz val="18"/>
      <color indexed="60"/>
      <name val="Arial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ＭＳ ゴシック"/>
      <charset val="128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599993896298105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6" tint="0.599993896298105"/>
        <bgColor indexed="41"/>
      </patternFill>
    </fill>
    <fill>
      <patternFill patternType="solid">
        <fgColor theme="6"/>
        <bgColor indexed="32"/>
      </patternFill>
    </fill>
    <fill>
      <patternFill patternType="solid">
        <fgColor theme="0" tint="-0.149998474074526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1" fillId="0" borderId="0"/>
    <xf numFmtId="0" fontId="1" fillId="0" borderId="0"/>
    <xf numFmtId="0" fontId="0" fillId="0" borderId="0"/>
    <xf numFmtId="0" fontId="39" fillId="0" borderId="0"/>
    <xf numFmtId="0" fontId="21" fillId="3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38" fillId="0" borderId="2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41" fillId="17" borderId="28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33" borderId="27" applyNumberFormat="0" applyFont="0" applyAlignment="0" applyProtection="0">
      <alignment vertical="center"/>
    </xf>
    <xf numFmtId="0" fontId="36" fillId="21" borderId="2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3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2" borderId="21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</cellStyleXfs>
  <cellXfs count="124">
    <xf numFmtId="0" fontId="0" fillId="0" borderId="0" xfId="0"/>
    <xf numFmtId="0" fontId="1" fillId="2" borderId="0" xfId="0" applyFont="1" applyFill="1"/>
    <xf numFmtId="0" fontId="2" fillId="2" borderId="0" xfId="3" applyFont="1" applyFill="1" applyBorder="1" applyAlignment="1">
      <alignment horizontal="center"/>
    </xf>
    <xf numFmtId="0" fontId="3" fillId="2" borderId="0" xfId="3" applyFont="1" applyFill="1" applyBorder="1"/>
    <xf numFmtId="0" fontId="1" fillId="2" borderId="0" xfId="3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4" fillId="2" borderId="1" xfId="3" applyFont="1" applyFill="1" applyBorder="1" applyAlignment="1">
      <alignment vertical="top"/>
    </xf>
    <xf numFmtId="0" fontId="5" fillId="2" borderId="0" xfId="0" applyFont="1" applyFill="1"/>
    <xf numFmtId="0" fontId="6" fillId="2" borderId="0" xfId="3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/>
    <xf numFmtId="0" fontId="7" fillId="4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/>
    <xf numFmtId="0" fontId="8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176" fontId="1" fillId="2" borderId="0" xfId="3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9" fontId="1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wrapText="1"/>
    </xf>
    <xf numFmtId="0" fontId="3" fillId="3" borderId="2" xfId="15" applyFont="1" applyFill="1" applyBorder="1" applyAlignment="1">
      <alignment horizontal="left" wrapText="1"/>
    </xf>
    <xf numFmtId="0" fontId="4" fillId="2" borderId="2" xfId="15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10" fillId="4" borderId="1" xfId="15" applyFont="1" applyFill="1" applyBorder="1" applyAlignment="1">
      <alignment horizontal="center" vertical="center" wrapText="1"/>
    </xf>
    <xf numFmtId="0" fontId="3" fillId="5" borderId="1" xfId="15" applyFont="1" applyFill="1" applyBorder="1" applyAlignment="1">
      <alignment horizontal="left" vertical="center"/>
    </xf>
    <xf numFmtId="0" fontId="1" fillId="2" borderId="1" xfId="15" applyFont="1" applyFill="1" applyBorder="1" applyAlignment="1">
      <alignment vertical="top" wrapText="1"/>
    </xf>
    <xf numFmtId="0" fontId="4" fillId="2" borderId="1" xfId="15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 applyProtection="1">
      <alignment wrapText="1"/>
    </xf>
    <xf numFmtId="0" fontId="1" fillId="2" borderId="0" xfId="0" applyFont="1" applyFill="1" applyAlignment="1" applyProtection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7" fillId="6" borderId="1" xfId="15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0" borderId="0" xfId="15" applyFont="1" applyFill="1" applyBorder="1" applyAlignment="1">
      <alignment horizontal="left" vertical="center"/>
    </xf>
    <xf numFmtId="0" fontId="1" fillId="2" borderId="0" xfId="15" applyFont="1" applyFill="1" applyBorder="1" applyAlignment="1">
      <alignment vertical="top" wrapText="1"/>
    </xf>
    <xf numFmtId="0" fontId="1" fillId="2" borderId="0" xfId="0" applyFont="1" applyFill="1" applyAlignment="1">
      <alignment wrapText="1"/>
    </xf>
    <xf numFmtId="0" fontId="3" fillId="2" borderId="0" xfId="15" applyFont="1" applyFill="1" applyBorder="1" applyAlignment="1">
      <alignment horizontal="center" vertical="center" wrapText="1"/>
    </xf>
    <xf numFmtId="0" fontId="3" fillId="2" borderId="0" xfId="15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9" fillId="2" borderId="0" xfId="0" applyFont="1" applyFill="1" applyAlignment="1"/>
    <xf numFmtId="0" fontId="9" fillId="2" borderId="0" xfId="0" applyFont="1" applyFill="1" applyAlignment="1">
      <alignment vertical="top"/>
    </xf>
    <xf numFmtId="0" fontId="11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wrapText="1"/>
    </xf>
    <xf numFmtId="0" fontId="7" fillId="4" borderId="1" xfId="15" applyFont="1" applyFill="1" applyBorder="1" applyAlignment="1">
      <alignment horizontal="center" vertical="center" wrapText="1"/>
    </xf>
    <xf numFmtId="0" fontId="11" fillId="2" borderId="0" xfId="0" applyFont="1" applyFill="1" applyAlignment="1">
      <alignment wrapText="1"/>
    </xf>
    <xf numFmtId="0" fontId="11" fillId="2" borderId="0" xfId="0" applyFont="1" applyFill="1" applyBorder="1" applyAlignment="1">
      <alignment horizontal="center" wrapText="1"/>
    </xf>
    <xf numFmtId="0" fontId="12" fillId="2" borderId="0" xfId="15" applyFont="1" applyFill="1" applyBorder="1" applyAlignment="1">
      <alignment horizontal="center" vertical="center" wrapText="1"/>
    </xf>
    <xf numFmtId="0" fontId="12" fillId="2" borderId="0" xfId="15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top" wrapText="1"/>
    </xf>
    <xf numFmtId="49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center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center"/>
    </xf>
    <xf numFmtId="49" fontId="1" fillId="2" borderId="0" xfId="0" applyNumberFormat="1" applyFont="1" applyFill="1" applyProtection="1">
      <protection hidden="1"/>
    </xf>
    <xf numFmtId="49" fontId="3" fillId="2" borderId="0" xfId="0" applyNumberFormat="1" applyFont="1" applyFill="1" applyAlignment="1">
      <alignment horizontal="left"/>
    </xf>
    <xf numFmtId="49" fontId="3" fillId="7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3" fillId="7" borderId="2" xfId="0" applyNumberFormat="1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vertical="top" wrapText="1"/>
    </xf>
    <xf numFmtId="49" fontId="3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Alignment="1" applyProtection="1">
      <alignment vertical="center"/>
      <protection hidden="1"/>
    </xf>
    <xf numFmtId="49" fontId="1" fillId="2" borderId="0" xfId="0" applyNumberFormat="1" applyFont="1" applyFill="1" applyAlignment="1">
      <alignment horizontal="left" vertical="center"/>
    </xf>
    <xf numFmtId="49" fontId="10" fillId="8" borderId="3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0" fillId="8" borderId="8" xfId="0" applyNumberFormat="1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center" vertical="center"/>
    </xf>
    <xf numFmtId="0" fontId="1" fillId="9" borderId="0" xfId="47" applyFill="1"/>
    <xf numFmtId="0" fontId="1" fillId="9" borderId="10" xfId="47" applyFill="1" applyBorder="1"/>
    <xf numFmtId="0" fontId="1" fillId="9" borderId="11" xfId="47" applyFill="1" applyBorder="1"/>
    <xf numFmtId="0" fontId="14" fillId="9" borderId="11" xfId="47" applyFont="1" applyFill="1" applyBorder="1" applyAlignment="1">
      <alignment horizontal="left" indent="4"/>
    </xf>
    <xf numFmtId="0" fontId="1" fillId="9" borderId="12" xfId="47" applyFill="1" applyBorder="1"/>
    <xf numFmtId="0" fontId="1" fillId="9" borderId="0" xfId="47" applyFill="1" applyBorder="1"/>
    <xf numFmtId="0" fontId="14" fillId="9" borderId="0" xfId="47" applyFont="1" applyFill="1" applyBorder="1" applyAlignment="1">
      <alignment horizontal="left" indent="4"/>
    </xf>
    <xf numFmtId="0" fontId="15" fillId="9" borderId="0" xfId="47" applyFont="1" applyFill="1" applyBorder="1" applyAlignment="1">
      <alignment horizontal="center"/>
    </xf>
    <xf numFmtId="0" fontId="14" fillId="9" borderId="0" xfId="47" applyFont="1" applyFill="1" applyBorder="1" applyAlignment="1">
      <alignment horizontal="right" indent="3"/>
    </xf>
    <xf numFmtId="0" fontId="16" fillId="9" borderId="12" xfId="47" applyFont="1" applyFill="1" applyBorder="1" applyAlignment="1">
      <alignment horizontal="center"/>
    </xf>
    <xf numFmtId="0" fontId="16" fillId="9" borderId="0" xfId="47" applyFont="1" applyFill="1" applyBorder="1" applyAlignment="1">
      <alignment horizontal="center"/>
    </xf>
    <xf numFmtId="0" fontId="17" fillId="9" borderId="12" xfId="47" applyFont="1" applyFill="1" applyBorder="1" applyAlignment="1">
      <alignment horizontal="center"/>
    </xf>
    <xf numFmtId="0" fontId="17" fillId="9" borderId="0" xfId="47" applyFont="1" applyFill="1" applyBorder="1" applyAlignment="1">
      <alignment horizontal="center"/>
    </xf>
    <xf numFmtId="0" fontId="18" fillId="9" borderId="0" xfId="47" applyFont="1" applyFill="1" applyBorder="1" applyAlignment="1">
      <alignment horizontal="left" vertical="top"/>
    </xf>
    <xf numFmtId="0" fontId="3" fillId="9" borderId="0" xfId="47" applyFont="1" applyFill="1" applyBorder="1" applyAlignment="1">
      <alignment vertical="center"/>
    </xf>
    <xf numFmtId="0" fontId="1" fillId="9" borderId="13" xfId="47" applyFill="1" applyBorder="1"/>
    <xf numFmtId="0" fontId="1" fillId="9" borderId="14" xfId="47" applyFill="1" applyBorder="1"/>
    <xf numFmtId="0" fontId="19" fillId="9" borderId="0" xfId="47" applyFont="1" applyFill="1" applyBorder="1" applyAlignment="1">
      <alignment horizontal="center"/>
    </xf>
    <xf numFmtId="0" fontId="20" fillId="10" borderId="15" xfId="2" applyFont="1" applyFill="1" applyBorder="1" applyAlignment="1">
      <alignment horizontal="center" vertical="center"/>
    </xf>
    <xf numFmtId="0" fontId="20" fillId="10" borderId="16" xfId="2" applyFont="1" applyFill="1" applyBorder="1" applyAlignment="1">
      <alignment horizontal="center" vertical="center"/>
    </xf>
    <xf numFmtId="0" fontId="20" fillId="10" borderId="17" xfId="2" applyFont="1" applyFill="1" applyBorder="1" applyAlignment="1">
      <alignment horizontal="center" vertical="center"/>
    </xf>
    <xf numFmtId="0" fontId="20" fillId="10" borderId="18" xfId="2" applyFont="1" applyFill="1" applyBorder="1" applyAlignment="1">
      <alignment horizontal="center" vertical="center"/>
    </xf>
    <xf numFmtId="0" fontId="3" fillId="9" borderId="0" xfId="47" applyFont="1" applyFill="1" applyBorder="1" applyAlignment="1">
      <alignment horizontal="center"/>
    </xf>
    <xf numFmtId="0" fontId="1" fillId="9" borderId="0" xfId="47" applyFont="1" applyFill="1" applyBorder="1"/>
    <xf numFmtId="0" fontId="3" fillId="10" borderId="16" xfId="2" applyFont="1" applyFill="1" applyBorder="1" applyAlignment="1">
      <alignment horizontal="center" vertical="center"/>
    </xf>
    <xf numFmtId="49" fontId="3" fillId="10" borderId="18" xfId="2" applyNumberFormat="1" applyFont="1" applyFill="1" applyBorder="1" applyAlignment="1">
      <alignment horizontal="center" vertical="center"/>
    </xf>
    <xf numFmtId="0" fontId="1" fillId="9" borderId="19" xfId="47" applyFill="1" applyBorder="1"/>
    <xf numFmtId="0" fontId="1" fillId="9" borderId="20" xfId="47" applyFill="1" applyBorder="1"/>
    <xf numFmtId="0" fontId="16" fillId="9" borderId="20" xfId="47" applyFont="1" applyFill="1" applyBorder="1" applyAlignment="1">
      <alignment horizontal="center"/>
    </xf>
    <xf numFmtId="0" fontId="17" fillId="9" borderId="20" xfId="47" applyFont="1" applyFill="1" applyBorder="1" applyAlignment="1">
      <alignment horizontal="center"/>
    </xf>
    <xf numFmtId="0" fontId="1" fillId="9" borderId="15" xfId="47" applyFill="1" applyBorder="1"/>
  </cellXfs>
  <cellStyles count="55">
    <cellStyle name="Normal" xfId="0" builtinId="0"/>
    <cellStyle name="Normal 2" xfId="1"/>
    <cellStyle name="Normal 2 2 23" xfId="2"/>
    <cellStyle name="Normal_Functional Test Case v1.0" xfId="3"/>
    <cellStyle name="標準_結合試験(AllOvertheWorld)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Normal_Sheet1" xfId="15"/>
    <cellStyle name="Linked Cell" xfId="16" builtinId="24"/>
    <cellStyle name="40% - Accent3" xfId="17" builtinId="39"/>
    <cellStyle name="60% - Accent2" xfId="18" builtinId="36"/>
    <cellStyle name="Accent3" xfId="19" builtinId="37"/>
    <cellStyle name="40% - Accent2" xfId="20" builtinId="35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Normal 4" xfId="47"/>
    <cellStyle name="20% - Accent2" xfId="48" builtinId="34"/>
    <cellStyle name="Link" xfId="49" builtinId="8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1"/>
  <sheetViews>
    <sheetView workbookViewId="0">
      <selection activeCell="H22" sqref="H22"/>
    </sheetView>
  </sheetViews>
  <sheetFormatPr defaultColWidth="9" defaultRowHeight="12"/>
  <cols>
    <col min="1" max="1" width="1.90789473684211" style="93" customWidth="1"/>
    <col min="2" max="8" width="8.26973684210526" style="93" customWidth="1"/>
    <col min="9" max="10" width="14.3618421052632" style="93" customWidth="1"/>
    <col min="11" max="13" width="8.26973684210526" style="93" customWidth="1"/>
    <col min="14" max="14" width="8.63157894736842" style="93" customWidth="1"/>
    <col min="15" max="15" width="7.26973684210526" style="93" customWidth="1"/>
    <col min="16" max="16" width="4.36184210526316" style="93" customWidth="1"/>
    <col min="17" max="16384" width="9" style="93"/>
  </cols>
  <sheetData>
    <row r="2" ht="12.8" spans="2:15">
      <c r="B2" s="94"/>
      <c r="C2" s="95"/>
      <c r="D2" s="96"/>
      <c r="E2" s="95"/>
      <c r="F2" s="95"/>
      <c r="G2" s="95"/>
      <c r="H2" s="95"/>
      <c r="I2" s="95"/>
      <c r="J2" s="95"/>
      <c r="K2" s="95"/>
      <c r="L2" s="95"/>
      <c r="M2" s="95"/>
      <c r="N2" s="95"/>
      <c r="O2" s="119"/>
    </row>
    <row r="3" ht="12.8" spans="2:15">
      <c r="B3" s="97"/>
      <c r="C3" s="98"/>
      <c r="D3" s="99"/>
      <c r="E3" s="98"/>
      <c r="F3" s="98"/>
      <c r="G3" s="98"/>
      <c r="H3" s="98"/>
      <c r="I3" s="98"/>
      <c r="J3" s="98"/>
      <c r="K3" s="98"/>
      <c r="L3" s="98"/>
      <c r="M3" s="98"/>
      <c r="N3" s="98"/>
      <c r="O3" s="120"/>
    </row>
    <row r="4" ht="16.4" spans="2:15">
      <c r="B4" s="97"/>
      <c r="C4" s="98"/>
      <c r="D4" s="100"/>
      <c r="E4" s="98"/>
      <c r="F4" s="98"/>
      <c r="G4" s="98"/>
      <c r="H4" s="98"/>
      <c r="I4" s="98"/>
      <c r="J4" s="98"/>
      <c r="K4" s="98"/>
      <c r="L4" s="98"/>
      <c r="M4" s="98"/>
      <c r="N4" s="98"/>
      <c r="O4" s="120"/>
    </row>
    <row r="5" ht="16.4" spans="2:15">
      <c r="B5" s="97"/>
      <c r="C5" s="98"/>
      <c r="D5" s="100"/>
      <c r="E5" s="98"/>
      <c r="F5" s="98"/>
      <c r="G5" s="98"/>
      <c r="H5" s="98"/>
      <c r="I5" s="98"/>
      <c r="J5" s="98"/>
      <c r="K5" s="98"/>
      <c r="L5" s="98"/>
      <c r="M5" s="98"/>
      <c r="N5" s="98"/>
      <c r="O5" s="120"/>
    </row>
    <row r="6" spans="2:15">
      <c r="B6" s="9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120"/>
    </row>
    <row r="7" ht="12.8" spans="2:15">
      <c r="B7" s="97"/>
      <c r="C7" s="98"/>
      <c r="D7" s="101"/>
      <c r="E7" s="98"/>
      <c r="F7" s="98"/>
      <c r="G7" s="98"/>
      <c r="H7" s="98"/>
      <c r="I7" s="98"/>
      <c r="J7" s="98"/>
      <c r="K7" s="98"/>
      <c r="L7" s="98"/>
      <c r="M7" s="98"/>
      <c r="N7" s="98"/>
      <c r="O7" s="120"/>
    </row>
    <row r="8" ht="12.8" spans="2:15">
      <c r="B8" s="97"/>
      <c r="C8" s="98"/>
      <c r="D8" s="101"/>
      <c r="E8" s="98"/>
      <c r="F8" s="98"/>
      <c r="G8" s="98"/>
      <c r="H8" s="98"/>
      <c r="I8" s="98"/>
      <c r="J8" s="98"/>
      <c r="K8" s="98"/>
      <c r="L8" s="98"/>
      <c r="M8" s="98"/>
      <c r="N8" s="98"/>
      <c r="O8" s="120"/>
    </row>
    <row r="9" ht="21.2" spans="2:15">
      <c r="B9" s="97"/>
      <c r="C9" s="98"/>
      <c r="D9" s="98"/>
      <c r="E9" s="110"/>
      <c r="F9" s="98"/>
      <c r="G9" s="98"/>
      <c r="H9" s="98"/>
      <c r="I9" s="98"/>
      <c r="J9" s="98"/>
      <c r="K9" s="98"/>
      <c r="L9" s="98"/>
      <c r="M9" s="98"/>
      <c r="N9" s="98"/>
      <c r="O9" s="120"/>
    </row>
    <row r="10" ht="38.5" customHeight="1" spans="2:15">
      <c r="B10" s="102" t="s">
        <v>0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1"/>
    </row>
    <row r="11" ht="37" customHeight="1" spans="2:15">
      <c r="B11" s="102" t="s">
        <v>1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1"/>
    </row>
    <row r="12" ht="27.6" spans="2:15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22"/>
    </row>
    <row r="13" spans="2:15">
      <c r="B13" s="9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120"/>
    </row>
    <row r="14" spans="2:15"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20"/>
    </row>
    <row r="15" spans="2:15">
      <c r="B15" s="97"/>
      <c r="C15" s="98"/>
      <c r="D15" s="98"/>
      <c r="E15" s="98"/>
      <c r="F15" s="111" t="s">
        <v>2</v>
      </c>
      <c r="G15" s="112"/>
      <c r="H15" s="112"/>
      <c r="I15" s="117" t="s">
        <v>3</v>
      </c>
      <c r="J15" s="117"/>
      <c r="K15" s="98"/>
      <c r="L15" s="98"/>
      <c r="M15" s="98"/>
      <c r="N15" s="98"/>
      <c r="O15" s="120"/>
    </row>
    <row r="16" spans="2:15">
      <c r="B16" s="97"/>
      <c r="C16" s="98"/>
      <c r="D16" s="106"/>
      <c r="E16" s="106"/>
      <c r="F16" s="113" t="s">
        <v>4</v>
      </c>
      <c r="G16" s="114"/>
      <c r="H16" s="114"/>
      <c r="I16" s="118" t="s">
        <v>5</v>
      </c>
      <c r="J16" s="118"/>
      <c r="K16" s="98"/>
      <c r="L16" s="98"/>
      <c r="M16" s="98"/>
      <c r="N16" s="98"/>
      <c r="O16" s="120"/>
    </row>
    <row r="17" spans="2:15"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120"/>
    </row>
    <row r="18" spans="2:15"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0"/>
    </row>
    <row r="19" spans="2:15"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120"/>
    </row>
    <row r="20" spans="2:15">
      <c r="B20" s="97"/>
      <c r="C20" s="107"/>
      <c r="D20" s="107"/>
      <c r="E20" s="107"/>
      <c r="F20" s="107"/>
      <c r="G20" s="107"/>
      <c r="H20" s="107"/>
      <c r="I20" s="107"/>
      <c r="J20" s="107"/>
      <c r="K20" s="107"/>
      <c r="L20" s="98"/>
      <c r="M20" s="98"/>
      <c r="N20" s="98"/>
      <c r="O20" s="120"/>
    </row>
    <row r="21" spans="2:15"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20"/>
    </row>
    <row r="22" spans="2:15"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120"/>
    </row>
    <row r="23" spans="2:15">
      <c r="B23" s="97"/>
      <c r="C23" s="98"/>
      <c r="D23" s="98"/>
      <c r="E23" s="98"/>
      <c r="F23" s="98"/>
      <c r="G23" s="115"/>
      <c r="H23" s="115"/>
      <c r="I23" s="115"/>
      <c r="J23" s="98"/>
      <c r="K23" s="98"/>
      <c r="L23" s="98"/>
      <c r="M23" s="98"/>
      <c r="N23" s="98"/>
      <c r="O23" s="120"/>
    </row>
    <row r="24" spans="2:15"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23"/>
    </row>
    <row r="25" spans="2:10">
      <c r="B25" s="98"/>
      <c r="C25" s="98"/>
      <c r="D25" s="98"/>
      <c r="E25" s="98"/>
      <c r="F25" s="98"/>
      <c r="G25" s="98"/>
      <c r="H25" s="98"/>
      <c r="I25" s="98"/>
      <c r="J25" s="98"/>
    </row>
    <row r="26" spans="2:10">
      <c r="B26" s="98"/>
      <c r="C26" s="98"/>
      <c r="D26" s="98"/>
      <c r="E26" s="98"/>
      <c r="F26" s="98"/>
      <c r="G26" s="98"/>
      <c r="H26" s="98"/>
      <c r="I26" s="98"/>
      <c r="J26" s="98"/>
    </row>
    <row r="27" spans="2:10">
      <c r="B27" s="98"/>
      <c r="C27" s="98"/>
      <c r="D27" s="98"/>
      <c r="E27" s="98"/>
      <c r="F27" s="98"/>
      <c r="G27" s="98"/>
      <c r="H27" s="98"/>
      <c r="I27" s="98"/>
      <c r="J27" s="98"/>
    </row>
    <row r="28" spans="2:10">
      <c r="B28" s="98"/>
      <c r="C28" s="98"/>
      <c r="D28" s="98"/>
      <c r="E28" s="98"/>
      <c r="F28" s="98"/>
      <c r="G28" s="98"/>
      <c r="H28" s="98"/>
      <c r="I28" s="98"/>
      <c r="J28" s="98"/>
    </row>
    <row r="29" spans="2:10">
      <c r="B29" s="98"/>
      <c r="C29" s="98"/>
      <c r="D29" s="98"/>
      <c r="E29" s="98"/>
      <c r="F29" s="98"/>
      <c r="G29" s="98"/>
      <c r="H29" s="98"/>
      <c r="I29" s="98"/>
      <c r="J29" s="98"/>
    </row>
    <row r="30" spans="2:10">
      <c r="B30" s="98"/>
      <c r="C30" s="98"/>
      <c r="D30" s="98"/>
      <c r="E30" s="115"/>
      <c r="F30" s="115"/>
      <c r="G30" s="115"/>
      <c r="H30" s="98"/>
      <c r="I30" s="98"/>
      <c r="J30" s="98"/>
    </row>
    <row r="31" spans="2:10">
      <c r="B31" s="98"/>
      <c r="C31" s="98"/>
      <c r="D31" s="98"/>
      <c r="E31" s="116"/>
      <c r="F31" s="98"/>
      <c r="G31" s="98"/>
      <c r="H31" s="98"/>
      <c r="I31" s="98"/>
      <c r="J31" s="98"/>
    </row>
  </sheetData>
  <mergeCells count="9">
    <mergeCell ref="B10:O10"/>
    <mergeCell ref="B11:O11"/>
    <mergeCell ref="B12:O12"/>
    <mergeCell ref="F15:H15"/>
    <mergeCell ref="I15:J15"/>
    <mergeCell ref="F16:H16"/>
    <mergeCell ref="I16:J16"/>
    <mergeCell ref="G23:I23"/>
    <mergeCell ref="E30:G30"/>
  </mergeCells>
  <pageMargins left="0.470138888888889" right="0.470138888888889" top="0.5" bottom="0.35" header="0.511805555555556" footer="0.170138888888889"/>
  <pageSetup paperSize="9" firstPageNumber="0" orientation="landscape" useFirstPageNumber="1" horizontalDpi="300" verticalDpi="300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"/>
  <sheetViews>
    <sheetView tabSelected="1" workbookViewId="0">
      <selection activeCell="E26" sqref="E26"/>
    </sheetView>
  </sheetViews>
  <sheetFormatPr defaultColWidth="9" defaultRowHeight="12" outlineLevelCol="5"/>
  <cols>
    <col min="1" max="1" width="1.36184210526316" style="72" customWidth="1"/>
    <col min="2" max="2" width="5.90789473684211" style="72" customWidth="1"/>
    <col min="3" max="3" width="23.7236842105263" style="73" customWidth="1"/>
    <col min="4" max="4" width="17.0921052631579" style="73" customWidth="1"/>
    <col min="5" max="5" width="49.6315789473684" style="73" customWidth="1"/>
    <col min="6" max="6" width="30.6315789473684" style="73" customWidth="1"/>
    <col min="7" max="16384" width="9" style="72"/>
  </cols>
  <sheetData>
    <row r="1" ht="23.2" spans="1:6">
      <c r="A1" s="72" t="s">
        <v>6</v>
      </c>
      <c r="B1" s="74" t="s">
        <v>7</v>
      </c>
      <c r="C1" s="74"/>
      <c r="D1" s="74"/>
      <c r="E1" s="74"/>
      <c r="F1" s="74"/>
    </row>
    <row r="2" ht="13.5" customHeight="1" spans="2:5">
      <c r="B2" s="75"/>
      <c r="D2" s="76"/>
      <c r="E2" s="76"/>
    </row>
    <row r="3" spans="2:6">
      <c r="B3" s="77" t="s">
        <v>8</v>
      </c>
      <c r="C3" s="77"/>
      <c r="D3" s="78"/>
      <c r="E3" s="78"/>
      <c r="F3" s="78"/>
    </row>
    <row r="4" s="69" customFormat="1" ht="84.75" customHeight="1" spans="2:6">
      <c r="B4" s="79" t="s">
        <v>9</v>
      </c>
      <c r="C4" s="79"/>
      <c r="D4" s="80" t="s">
        <v>10</v>
      </c>
      <c r="E4" s="80"/>
      <c r="F4" s="80"/>
    </row>
    <row r="5" spans="2:6">
      <c r="B5" s="81"/>
      <c r="C5" s="82"/>
      <c r="D5" s="82"/>
      <c r="E5" s="82"/>
      <c r="F5" s="82"/>
    </row>
    <row r="6" s="70" customFormat="1" spans="2:6">
      <c r="B6" s="83"/>
      <c r="C6" s="84"/>
      <c r="D6" s="84"/>
      <c r="E6" s="84"/>
      <c r="F6" s="84"/>
    </row>
    <row r="7" s="71" customFormat="1" ht="21" customHeight="1" spans="2:6">
      <c r="B7" s="85" t="s">
        <v>11</v>
      </c>
      <c r="C7" s="86" t="s">
        <v>12</v>
      </c>
      <c r="D7" s="86" t="s">
        <v>13</v>
      </c>
      <c r="E7" s="91" t="s">
        <v>14</v>
      </c>
      <c r="F7" s="92" t="s">
        <v>15</v>
      </c>
    </row>
    <row r="8" spans="2:6">
      <c r="B8" s="87">
        <v>1</v>
      </c>
      <c r="C8" s="88" t="s">
        <v>16</v>
      </c>
      <c r="D8" s="88" t="s">
        <v>17</v>
      </c>
      <c r="E8" s="88" t="s">
        <v>18</v>
      </c>
      <c r="F8" s="88" t="s">
        <v>19</v>
      </c>
    </row>
    <row r="9" spans="2:6">
      <c r="B9" s="87" t="s">
        <v>20</v>
      </c>
      <c r="C9" s="88" t="s">
        <v>21</v>
      </c>
      <c r="D9" s="88" t="s">
        <v>22</v>
      </c>
      <c r="E9" s="88" t="s">
        <v>23</v>
      </c>
      <c r="F9" s="88"/>
    </row>
    <row r="10" spans="2:6">
      <c r="B10" s="87" t="s">
        <v>24</v>
      </c>
      <c r="C10" s="73" t="s">
        <v>25</v>
      </c>
      <c r="D10" s="88" t="s">
        <v>22</v>
      </c>
      <c r="E10" s="88" t="s">
        <v>26</v>
      </c>
      <c r="F10" s="88" t="s">
        <v>27</v>
      </c>
    </row>
    <row r="11" spans="2:6">
      <c r="B11" s="87" t="s">
        <v>28</v>
      </c>
      <c r="C11" s="88" t="s">
        <v>29</v>
      </c>
      <c r="D11" s="88" t="s">
        <v>17</v>
      </c>
      <c r="E11" s="88" t="s">
        <v>30</v>
      </c>
      <c r="F11" s="88" t="s">
        <v>31</v>
      </c>
    </row>
    <row r="12" spans="2:6">
      <c r="B12" s="87" t="s">
        <v>32</v>
      </c>
      <c r="C12" s="88" t="s">
        <v>33</v>
      </c>
      <c r="D12" s="88" t="s">
        <v>17</v>
      </c>
      <c r="E12" s="88" t="s">
        <v>34</v>
      </c>
      <c r="F12" s="88"/>
    </row>
    <row r="13" spans="2:6">
      <c r="B13" s="87" t="s">
        <v>35</v>
      </c>
      <c r="C13" s="88" t="s">
        <v>36</v>
      </c>
      <c r="D13" s="88" t="s">
        <v>22</v>
      </c>
      <c r="E13" s="88" t="s">
        <v>37</v>
      </c>
      <c r="F13" s="88" t="s">
        <v>38</v>
      </c>
    </row>
    <row r="14" spans="2:6">
      <c r="B14" s="87" t="s">
        <v>39</v>
      </c>
      <c r="C14" s="88" t="s">
        <v>40</v>
      </c>
      <c r="D14" s="88" t="s">
        <v>22</v>
      </c>
      <c r="E14" s="88" t="s">
        <v>41</v>
      </c>
      <c r="F14" s="88"/>
    </row>
    <row r="15" spans="2:6">
      <c r="B15" s="87" t="s">
        <v>42</v>
      </c>
      <c r="C15" s="88" t="s">
        <v>43</v>
      </c>
      <c r="D15" s="88" t="s">
        <v>17</v>
      </c>
      <c r="E15" s="88" t="s">
        <v>43</v>
      </c>
      <c r="F15" s="88"/>
    </row>
    <row r="16" spans="2:6">
      <c r="B16" s="87" t="s">
        <v>44</v>
      </c>
      <c r="C16" s="88" t="s">
        <v>45</v>
      </c>
      <c r="D16" s="88" t="s">
        <v>46</v>
      </c>
      <c r="E16" s="88" t="s">
        <v>47</v>
      </c>
      <c r="F16" s="88"/>
    </row>
    <row r="17" spans="2:6">
      <c r="B17" s="87" t="s">
        <v>48</v>
      </c>
      <c r="C17" s="88" t="s">
        <v>49</v>
      </c>
      <c r="D17" s="88" t="s">
        <v>46</v>
      </c>
      <c r="E17" s="88" t="s">
        <v>50</v>
      </c>
      <c r="F17" s="88"/>
    </row>
    <row r="18" spans="2:6">
      <c r="B18" s="87" t="s">
        <v>51</v>
      </c>
      <c r="C18" s="88" t="s">
        <v>52</v>
      </c>
      <c r="D18" s="88" t="s">
        <v>46</v>
      </c>
      <c r="E18" s="88" t="s">
        <v>53</v>
      </c>
      <c r="F18" s="88"/>
    </row>
    <row r="19" spans="2:6">
      <c r="B19" s="89"/>
      <c r="C19" s="90"/>
      <c r="D19" s="88"/>
      <c r="E19" s="88"/>
      <c r="F19" s="88"/>
    </row>
  </sheetData>
  <mergeCells count="5">
    <mergeCell ref="B1:F1"/>
    <mergeCell ref="B3:C3"/>
    <mergeCell ref="D3:F3"/>
    <mergeCell ref="B4:C4"/>
    <mergeCell ref="D4:F4"/>
  </mergeCells>
  <pageMargins left="0.747916666666667" right="0.747916666666667" top="0.984027777777778" bottom="1.14930555555556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E10" sqref="E10"/>
    </sheetView>
  </sheetViews>
  <sheetFormatPr defaultColWidth="9" defaultRowHeight="12"/>
  <cols>
    <col min="1" max="1" width="11.7236842105263" style="1" customWidth="1"/>
    <col min="2" max="2" width="19.0921052631579" style="1" customWidth="1"/>
    <col min="3" max="3" width="25.6315789473684" style="1" customWidth="1"/>
    <col min="4" max="4" width="28.4539473684211" style="1" customWidth="1"/>
    <col min="5" max="6" width="16.9078947368421" style="1" customWidth="1"/>
    <col min="7" max="7" width="7.09210526315789" style="1" customWidth="1"/>
    <col min="8" max="8" width="9" style="30"/>
    <col min="9" max="9" width="17.6315789473684" style="1" customWidth="1"/>
    <col min="10" max="10" width="8.26973684210526" style="60" customWidth="1"/>
    <col min="11" max="11" width="9" style="1" customWidth="1"/>
    <col min="12" max="16384" width="9" style="1"/>
  </cols>
  <sheetData>
    <row r="1" s="58" customFormat="1" spans="1:10">
      <c r="A1" s="61"/>
      <c r="B1" s="62"/>
      <c r="C1" s="62"/>
      <c r="D1" s="62"/>
      <c r="E1" s="62"/>
      <c r="F1" s="62"/>
      <c r="G1" s="32"/>
      <c r="H1" s="45"/>
      <c r="I1" s="53"/>
      <c r="J1" s="64"/>
    </row>
    <row r="2" s="58" customFormat="1" ht="15" customHeight="1" spans="1:11">
      <c r="A2" s="33" t="s">
        <v>54</v>
      </c>
      <c r="B2" s="34" t="s">
        <v>55</v>
      </c>
      <c r="C2" s="34"/>
      <c r="D2" s="34"/>
      <c r="E2" s="34"/>
      <c r="F2" s="34"/>
      <c r="G2" s="34"/>
      <c r="H2" s="46"/>
      <c r="I2" s="53"/>
      <c r="J2" s="64"/>
      <c r="K2" s="58" t="s">
        <v>56</v>
      </c>
    </row>
    <row r="3" s="58" customFormat="1" ht="25.5" customHeight="1" spans="1:11">
      <c r="A3" s="33" t="s">
        <v>57</v>
      </c>
      <c r="B3" s="34" t="s">
        <v>58</v>
      </c>
      <c r="C3" s="34"/>
      <c r="D3" s="34"/>
      <c r="E3" s="34"/>
      <c r="F3" s="34"/>
      <c r="G3" s="34"/>
      <c r="H3" s="46"/>
      <c r="I3" s="53"/>
      <c r="J3" s="64"/>
      <c r="K3" s="58" t="s">
        <v>59</v>
      </c>
    </row>
    <row r="4" s="58" customFormat="1" ht="18" customHeight="1" spans="1:11">
      <c r="A4" s="33" t="s">
        <v>60</v>
      </c>
      <c r="B4" s="34" t="s">
        <v>58</v>
      </c>
      <c r="C4" s="34"/>
      <c r="D4" s="34"/>
      <c r="E4" s="34"/>
      <c r="F4" s="34"/>
      <c r="G4" s="34"/>
      <c r="H4" s="46"/>
      <c r="I4" s="53"/>
      <c r="J4" s="64"/>
      <c r="K4" s="58" t="s">
        <v>61</v>
      </c>
    </row>
    <row r="5" s="58" customFormat="1" ht="19.5" customHeight="1" spans="1:11">
      <c r="A5" s="35" t="s">
        <v>56</v>
      </c>
      <c r="B5" s="36" t="s">
        <v>59</v>
      </c>
      <c r="C5" s="36" t="s">
        <v>61</v>
      </c>
      <c r="D5" s="36" t="s">
        <v>62</v>
      </c>
      <c r="E5" s="36" t="s">
        <v>63</v>
      </c>
      <c r="F5" s="36"/>
      <c r="G5" s="36"/>
      <c r="H5" s="38"/>
      <c r="I5" s="38"/>
      <c r="J5" s="65"/>
      <c r="K5" s="58" t="s">
        <v>64</v>
      </c>
    </row>
    <row r="6" s="58" customFormat="1" ht="15" customHeight="1" spans="1:10">
      <c r="A6" s="37">
        <f>COUNTIF(G10:G995,"Pass")</f>
        <v>0</v>
      </c>
      <c r="B6" s="37">
        <f>COUNTIF(G10:G995,"Fail")</f>
        <v>0</v>
      </c>
      <c r="C6" s="37">
        <f>E6-D6-B6-A6</f>
        <v>4</v>
      </c>
      <c r="D6" s="37">
        <f>COUNTIF(G$10:G$995,"N/A")</f>
        <v>0</v>
      </c>
      <c r="E6" s="47">
        <f>COUNTA(A10:A995)</f>
        <v>4</v>
      </c>
      <c r="F6" s="47"/>
      <c r="G6" s="47"/>
      <c r="H6" s="38"/>
      <c r="I6" s="38"/>
      <c r="J6" s="65"/>
    </row>
    <row r="7" s="58" customFormat="1" ht="15" customHeight="1" spans="4:10">
      <c r="D7" s="29"/>
      <c r="E7" s="29"/>
      <c r="F7" s="29"/>
      <c r="G7" s="38"/>
      <c r="H7" s="38"/>
      <c r="I7" s="38"/>
      <c r="J7" s="65"/>
    </row>
    <row r="8" s="58" customFormat="1" ht="25.5" customHeight="1" spans="1:10">
      <c r="A8" s="63" t="s">
        <v>65</v>
      </c>
      <c r="B8" s="63" t="s">
        <v>66</v>
      </c>
      <c r="C8" s="63" t="s">
        <v>67</v>
      </c>
      <c r="D8" s="63" t="s">
        <v>68</v>
      </c>
      <c r="E8" s="63" t="s">
        <v>69</v>
      </c>
      <c r="F8" s="48" t="s">
        <v>70</v>
      </c>
      <c r="G8" s="48" t="s">
        <v>71</v>
      </c>
      <c r="H8" s="48" t="s">
        <v>72</v>
      </c>
      <c r="I8" s="63" t="s">
        <v>73</v>
      </c>
      <c r="J8" s="66"/>
    </row>
    <row r="9" s="58" customFormat="1" ht="15.75" customHeight="1" spans="1:10">
      <c r="A9" s="40"/>
      <c r="B9" s="40" t="s">
        <v>74</v>
      </c>
      <c r="C9" s="40"/>
      <c r="D9" s="40"/>
      <c r="E9" s="40"/>
      <c r="F9" s="40"/>
      <c r="G9" s="40"/>
      <c r="H9" s="40"/>
      <c r="I9" s="40"/>
      <c r="J9" s="67"/>
    </row>
    <row r="10" s="59" customFormat="1" ht="121" customHeight="1" spans="1:10">
      <c r="A10" s="41" t="s">
        <v>75</v>
      </c>
      <c r="B10" s="42" t="s">
        <v>76</v>
      </c>
      <c r="C10" s="42" t="s">
        <v>77</v>
      </c>
      <c r="D10" s="43" t="s">
        <v>78</v>
      </c>
      <c r="E10" s="43" t="s">
        <v>79</v>
      </c>
      <c r="F10" s="43" t="s">
        <v>80</v>
      </c>
      <c r="G10" s="41"/>
      <c r="H10" s="41"/>
      <c r="I10" s="56"/>
      <c r="J10" s="68"/>
    </row>
    <row r="11" s="58" customFormat="1" ht="15.75" customHeight="1" spans="1:10">
      <c r="A11" s="40"/>
      <c r="B11" s="40" t="s">
        <v>16</v>
      </c>
      <c r="C11" s="40"/>
      <c r="D11" s="40"/>
      <c r="E11" s="40"/>
      <c r="F11" s="40"/>
      <c r="G11" s="40"/>
      <c r="H11" s="40"/>
      <c r="I11" s="40"/>
      <c r="J11" s="67"/>
    </row>
    <row r="12" spans="1:10">
      <c r="A12" s="41" t="s">
        <v>81</v>
      </c>
      <c r="B12" s="41" t="s">
        <v>82</v>
      </c>
      <c r="C12" s="41"/>
      <c r="D12" s="41"/>
      <c r="E12" s="41"/>
      <c r="F12" s="41"/>
      <c r="G12" s="41"/>
      <c r="H12" s="41"/>
      <c r="I12" s="56"/>
      <c r="J12" s="68"/>
    </row>
    <row r="13" s="58" customFormat="1" ht="15.75" customHeight="1" spans="1:10">
      <c r="A13" s="40"/>
      <c r="B13" s="40" t="s">
        <v>83</v>
      </c>
      <c r="C13" s="40"/>
      <c r="D13" s="40"/>
      <c r="E13" s="40"/>
      <c r="F13" s="40"/>
      <c r="G13" s="40"/>
      <c r="H13" s="40"/>
      <c r="I13" s="40"/>
      <c r="J13" s="67"/>
    </row>
    <row r="14" spans="1:10">
      <c r="A14" s="41" t="s">
        <v>84</v>
      </c>
      <c r="B14" s="41" t="s">
        <v>85</v>
      </c>
      <c r="C14" s="41"/>
      <c r="D14" s="41"/>
      <c r="E14" s="41"/>
      <c r="F14" s="41"/>
      <c r="G14" s="41"/>
      <c r="H14" s="41"/>
      <c r="I14" s="56"/>
      <c r="J14" s="68"/>
    </row>
    <row r="15" spans="1:10">
      <c r="A15" s="41" t="s">
        <v>86</v>
      </c>
      <c r="B15" s="41" t="s">
        <v>87</v>
      </c>
      <c r="C15" s="41"/>
      <c r="D15" s="41"/>
      <c r="E15" s="41"/>
      <c r="F15" s="41"/>
      <c r="G15" s="41"/>
      <c r="H15" s="41"/>
      <c r="I15" s="56"/>
      <c r="J15" s="68"/>
    </row>
  </sheetData>
  <mergeCells count="5">
    <mergeCell ref="B2:G2"/>
    <mergeCell ref="B3:G3"/>
    <mergeCell ref="B4:G4"/>
    <mergeCell ref="E5:G5"/>
    <mergeCell ref="E6:G6"/>
  </mergeCells>
  <dataValidations count="2">
    <dataValidation type="list" allowBlank="1" showErrorMessage="1" sqref="G1:G4 G7:G9 G16:G142">
      <formula1>$K$2:$K$6</formula1>
    </dataValidation>
    <dataValidation type="list" allowBlank="1" showErrorMessage="1" sqref="G10:G15">
      <formula1>$K$2:$K$4</formula1>
    </dataValidation>
  </dataValidations>
  <pageMargins left="0.747916666666667" right="0.747916666666667" top="0.984027777777778" bottom="1.14930555555556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opLeftCell="A4" workbookViewId="0">
      <selection activeCell="D10" sqref="D10"/>
    </sheetView>
  </sheetViews>
  <sheetFormatPr defaultColWidth="9" defaultRowHeight="12"/>
  <cols>
    <col min="1" max="1" width="13.8157894736842" style="1" customWidth="1"/>
    <col min="2" max="2" width="19.0921052631579" style="1" customWidth="1"/>
    <col min="3" max="3" width="25.6315789473684" style="1" customWidth="1"/>
    <col min="4" max="4" width="30.0921052631579" style="1" customWidth="1"/>
    <col min="5" max="6" width="16.9078947368421" style="1" customWidth="1"/>
    <col min="7" max="7" width="7.09210526315789" style="1" customWidth="1"/>
    <col min="8" max="8" width="9" style="30"/>
    <col min="9" max="9" width="17.6315789473684" style="1" customWidth="1"/>
    <col min="10" max="10" width="8.26973684210526" style="1" customWidth="1"/>
    <col min="11" max="11" width="9" style="1" customWidth="1"/>
    <col min="12" max="16384" width="9" style="1"/>
  </cols>
  <sheetData>
    <row r="1" s="30" customFormat="1" spans="1:10">
      <c r="A1" s="12"/>
      <c r="B1" s="32"/>
      <c r="C1" s="32"/>
      <c r="D1" s="32"/>
      <c r="E1" s="32"/>
      <c r="F1" s="32"/>
      <c r="G1" s="32"/>
      <c r="H1" s="45"/>
      <c r="I1" s="53"/>
      <c r="J1" s="53"/>
    </row>
    <row r="2" s="30" customFormat="1" ht="15" customHeight="1" spans="1:11">
      <c r="A2" s="33" t="s">
        <v>54</v>
      </c>
      <c r="B2" s="34" t="s">
        <v>88</v>
      </c>
      <c r="C2" s="34"/>
      <c r="D2" s="34"/>
      <c r="E2" s="34"/>
      <c r="F2" s="34"/>
      <c r="G2" s="34"/>
      <c r="H2" s="46"/>
      <c r="I2" s="53"/>
      <c r="J2" s="53"/>
      <c r="K2" s="30" t="s">
        <v>56</v>
      </c>
    </row>
    <row r="3" s="30" customFormat="1" spans="1:11">
      <c r="A3" s="33" t="s">
        <v>57</v>
      </c>
      <c r="B3" s="34" t="s">
        <v>58</v>
      </c>
      <c r="C3" s="34"/>
      <c r="D3" s="34"/>
      <c r="E3" s="34"/>
      <c r="F3" s="34"/>
      <c r="G3" s="34"/>
      <c r="H3" s="46"/>
      <c r="I3" s="53"/>
      <c r="J3" s="53"/>
      <c r="K3" s="30" t="s">
        <v>59</v>
      </c>
    </row>
    <row r="4" s="30" customFormat="1" ht="18" customHeight="1" spans="1:11">
      <c r="A4" s="33" t="s">
        <v>60</v>
      </c>
      <c r="B4" s="34" t="s">
        <v>89</v>
      </c>
      <c r="C4" s="34"/>
      <c r="D4" s="34"/>
      <c r="E4" s="34"/>
      <c r="F4" s="34"/>
      <c r="G4" s="34"/>
      <c r="H4" s="46"/>
      <c r="I4" s="53"/>
      <c r="J4" s="53"/>
      <c r="K4" s="30" t="s">
        <v>61</v>
      </c>
    </row>
    <row r="5" s="30" customFormat="1" ht="19.5" customHeight="1" spans="1:11">
      <c r="A5" s="35" t="s">
        <v>56</v>
      </c>
      <c r="B5" s="36" t="s">
        <v>59</v>
      </c>
      <c r="C5" s="36" t="s">
        <v>61</v>
      </c>
      <c r="D5" s="36" t="s">
        <v>62</v>
      </c>
      <c r="E5" s="36" t="s">
        <v>63</v>
      </c>
      <c r="F5" s="36"/>
      <c r="G5" s="36"/>
      <c r="H5" s="38"/>
      <c r="I5" s="38"/>
      <c r="J5" s="38"/>
      <c r="K5" s="30" t="s">
        <v>64</v>
      </c>
    </row>
    <row r="6" s="30" customFormat="1" ht="15" customHeight="1" spans="1:10">
      <c r="A6" s="37">
        <f>COUNTIF(G10:G998,"Pass")</f>
        <v>0</v>
      </c>
      <c r="B6" s="37">
        <f>COUNTIF(G10:G998,"Fail")</f>
        <v>0</v>
      </c>
      <c r="C6" s="37">
        <f>E6-D6-B6-A6</f>
        <v>1</v>
      </c>
      <c r="D6" s="37">
        <f>COUNTIF(G$10:G$998,"N/A")</f>
        <v>0</v>
      </c>
      <c r="E6" s="47">
        <f>COUNTA(A10:A998)</f>
        <v>1</v>
      </c>
      <c r="F6" s="47"/>
      <c r="G6" s="47"/>
      <c r="H6" s="38"/>
      <c r="I6" s="38"/>
      <c r="J6" s="38"/>
    </row>
    <row r="7" s="30" customFormat="1" ht="15" customHeight="1" spans="4:10">
      <c r="D7" s="38"/>
      <c r="E7" s="38"/>
      <c r="F7" s="38"/>
      <c r="G7" s="38"/>
      <c r="H7" s="38"/>
      <c r="I7" s="38"/>
      <c r="J7" s="38"/>
    </row>
    <row r="8" s="30" customFormat="1" ht="25.5" customHeight="1" spans="1:10">
      <c r="A8" s="39" t="s">
        <v>65</v>
      </c>
      <c r="B8" s="39" t="s">
        <v>66</v>
      </c>
      <c r="C8" s="39" t="s">
        <v>67</v>
      </c>
      <c r="D8" s="39" t="s">
        <v>68</v>
      </c>
      <c r="E8" s="39" t="s">
        <v>69</v>
      </c>
      <c r="F8" s="48" t="s">
        <v>70</v>
      </c>
      <c r="G8" s="48" t="s">
        <v>71</v>
      </c>
      <c r="H8" s="48" t="s">
        <v>72</v>
      </c>
      <c r="I8" s="39" t="s">
        <v>73</v>
      </c>
      <c r="J8" s="54"/>
    </row>
    <row r="9" s="30" customFormat="1" ht="15.75" customHeight="1" spans="1:10">
      <c r="A9" s="40"/>
      <c r="B9" s="40" t="s">
        <v>90</v>
      </c>
      <c r="C9" s="40"/>
      <c r="D9" s="40"/>
      <c r="E9" s="40"/>
      <c r="F9" s="40"/>
      <c r="G9" s="40"/>
      <c r="H9" s="40"/>
      <c r="I9" s="40"/>
      <c r="J9" s="55"/>
    </row>
    <row r="10" s="31" customFormat="1" ht="121" customHeight="1" spans="1:10">
      <c r="A10" s="41" t="s">
        <v>91</v>
      </c>
      <c r="B10" s="42" t="s">
        <v>92</v>
      </c>
      <c r="C10" s="42"/>
      <c r="D10" s="43"/>
      <c r="E10" s="43"/>
      <c r="F10" s="43"/>
      <c r="G10" s="41"/>
      <c r="H10" s="41"/>
      <c r="I10" s="56"/>
      <c r="J10" s="57"/>
    </row>
    <row r="11" spans="1:10">
      <c r="A11" s="41"/>
      <c r="B11" s="41" t="s">
        <v>85</v>
      </c>
      <c r="C11" s="41"/>
      <c r="D11" s="44"/>
      <c r="E11" s="44"/>
      <c r="F11" s="44"/>
      <c r="G11" s="41"/>
      <c r="H11" s="41"/>
      <c r="I11" s="56"/>
      <c r="J11" s="57"/>
    </row>
    <row r="12" spans="1:10">
      <c r="A12" s="41"/>
      <c r="B12" s="41" t="s">
        <v>87</v>
      </c>
      <c r="C12" s="41"/>
      <c r="D12" s="44"/>
      <c r="E12" s="44"/>
      <c r="F12" s="44"/>
      <c r="G12" s="41"/>
      <c r="H12" s="41"/>
      <c r="I12" s="56"/>
      <c r="J12" s="57"/>
    </row>
    <row r="13" s="30" customFormat="1" ht="15.75" customHeight="1" spans="1:10">
      <c r="A13" s="40"/>
      <c r="B13" s="40" t="s">
        <v>83</v>
      </c>
      <c r="C13" s="40"/>
      <c r="D13" s="40"/>
      <c r="E13" s="40"/>
      <c r="F13" s="40"/>
      <c r="G13" s="40"/>
      <c r="H13" s="40"/>
      <c r="I13" s="40"/>
      <c r="J13" s="55"/>
    </row>
    <row r="14" spans="1:10">
      <c r="A14" s="41"/>
      <c r="B14" s="41" t="s">
        <v>93</v>
      </c>
      <c r="C14" s="41"/>
      <c r="D14" s="41"/>
      <c r="E14" s="41"/>
      <c r="F14" s="41"/>
      <c r="G14" s="41"/>
      <c r="H14" s="41"/>
      <c r="I14" s="56"/>
      <c r="J14" s="57"/>
    </row>
    <row r="15" spans="1:10">
      <c r="A15" s="41"/>
      <c r="B15" s="41" t="s">
        <v>94</v>
      </c>
      <c r="C15" s="41"/>
      <c r="D15" s="41"/>
      <c r="E15" s="41"/>
      <c r="F15" s="41"/>
      <c r="G15" s="49"/>
      <c r="H15" s="50"/>
      <c r="I15" s="49"/>
      <c r="J15" s="11"/>
    </row>
    <row r="16" spans="7:12">
      <c r="G16" s="51"/>
      <c r="J16" s="55"/>
      <c r="K16" s="30"/>
      <c r="L16" s="30"/>
    </row>
    <row r="17" spans="7:10">
      <c r="G17" s="52"/>
      <c r="J17" s="57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4 G7:G9 G10:G15 G16:G144">
      <formula1>$K$2:$K$5</formula1>
    </dataValidation>
  </dataValidations>
  <pageMargins left="0.747916666666667" right="0.747916666666667" top="0.984027777777778" bottom="1.14930555555556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H9" sqref="H9"/>
    </sheetView>
  </sheetViews>
  <sheetFormatPr defaultColWidth="9" defaultRowHeight="12" outlineLevelCol="7"/>
  <cols>
    <col min="1" max="1" width="4.63157894736842" style="1" customWidth="1"/>
    <col min="2" max="2" width="13.4539473684211" style="1" customWidth="1"/>
    <col min="3" max="3" width="19.3618421052632" style="1" customWidth="1"/>
    <col min="4" max="7" width="9" style="1"/>
    <col min="8" max="9" width="33.0921052631579" style="1" customWidth="1"/>
    <col min="10" max="16384" width="9" style="1"/>
  </cols>
  <sheetData>
    <row r="1" ht="25.5" customHeight="1" spans="2:8">
      <c r="B1" s="2" t="s">
        <v>95</v>
      </c>
      <c r="C1" s="2"/>
      <c r="D1" s="2"/>
      <c r="E1" s="2"/>
      <c r="F1" s="2"/>
      <c r="G1" s="2"/>
      <c r="H1" s="2"/>
    </row>
    <row r="2" ht="14.25" customHeight="1" spans="1:8">
      <c r="A2" s="3"/>
      <c r="B2" s="3"/>
      <c r="C2" s="4"/>
      <c r="D2" s="4"/>
      <c r="E2" s="4"/>
      <c r="F2" s="4"/>
      <c r="G2" s="4"/>
      <c r="H2" s="23"/>
    </row>
    <row r="3" customHeight="1" spans="2:8">
      <c r="B3" s="5" t="s">
        <v>8</v>
      </c>
      <c r="C3" s="6" t="s">
        <v>3</v>
      </c>
      <c r="D3" s="6"/>
      <c r="E3" s="24" t="s">
        <v>96</v>
      </c>
      <c r="F3" s="24"/>
      <c r="G3" s="25"/>
      <c r="H3" s="26"/>
    </row>
    <row r="4" ht="21.75" customHeight="1" spans="1:8">
      <c r="A4" s="3"/>
      <c r="B4" s="7" t="s">
        <v>97</v>
      </c>
      <c r="C4" s="8"/>
      <c r="D4" s="8"/>
      <c r="E4" s="8"/>
      <c r="F4" s="8"/>
      <c r="G4" s="8"/>
      <c r="H4" s="8"/>
    </row>
    <row r="5" ht="14.25" customHeight="1" spans="1:8">
      <c r="A5" s="3"/>
      <c r="B5" s="9"/>
      <c r="C5" s="10"/>
      <c r="D5" s="4"/>
      <c r="E5" s="4"/>
      <c r="F5" s="4"/>
      <c r="G5" s="4"/>
      <c r="H5" s="23"/>
    </row>
    <row r="6" spans="2:8">
      <c r="B6" s="9"/>
      <c r="C6" s="10"/>
      <c r="D6" s="4"/>
      <c r="E6" s="4"/>
      <c r="F6" s="4"/>
      <c r="G6" s="4"/>
      <c r="H6" s="23"/>
    </row>
    <row r="7" spans="1:8">
      <c r="A7" s="11"/>
      <c r="B7" s="11"/>
      <c r="C7" s="11"/>
      <c r="D7" s="11"/>
      <c r="E7" s="11"/>
      <c r="F7" s="11"/>
      <c r="G7" s="11"/>
      <c r="H7" s="11"/>
    </row>
    <row r="8" spans="1:8">
      <c r="A8" s="12"/>
      <c r="B8" s="13" t="s">
        <v>11</v>
      </c>
      <c r="C8" s="13" t="s">
        <v>98</v>
      </c>
      <c r="D8" s="14" t="s">
        <v>56</v>
      </c>
      <c r="E8" s="13" t="s">
        <v>59</v>
      </c>
      <c r="F8" s="13" t="s">
        <v>61</v>
      </c>
      <c r="G8" s="13" t="s">
        <v>62</v>
      </c>
      <c r="H8" s="14" t="s">
        <v>99</v>
      </c>
    </row>
    <row r="9" spans="1:8">
      <c r="A9" s="11"/>
      <c r="B9" s="15">
        <v>1</v>
      </c>
      <c r="C9" s="16" t="str">
        <f>Admin!B2</f>
        <v>Admin Functions</v>
      </c>
      <c r="D9" s="15">
        <f>Admin!A6</f>
        <v>0</v>
      </c>
      <c r="E9" s="15">
        <f>Admin!B6</f>
        <v>0</v>
      </c>
      <c r="F9" s="15">
        <f>Admin!C6</f>
        <v>4</v>
      </c>
      <c r="G9" s="15">
        <f>Admin!D6</f>
        <v>0</v>
      </c>
      <c r="H9" s="15">
        <f>Admin!E6</f>
        <v>4</v>
      </c>
    </row>
    <row r="10" spans="1:8">
      <c r="A10" s="11"/>
      <c r="B10" s="15">
        <v>2</v>
      </c>
      <c r="C10" s="16" t="str">
        <f>Participant!B2</f>
        <v>Participant Functions</v>
      </c>
      <c r="D10" s="15">
        <f>Participant!A6</f>
        <v>0</v>
      </c>
      <c r="E10" s="15">
        <f>Participant!B6</f>
        <v>0</v>
      </c>
      <c r="F10" s="15">
        <f>Participant!C6</f>
        <v>1</v>
      </c>
      <c r="G10" s="15">
        <f>Participant!D6</f>
        <v>0</v>
      </c>
      <c r="H10" s="15">
        <f>Participant!E6</f>
        <v>1</v>
      </c>
    </row>
    <row r="11" spans="1:8">
      <c r="A11" s="11"/>
      <c r="B11" s="15"/>
      <c r="C11" s="16"/>
      <c r="D11" s="15"/>
      <c r="E11" s="15"/>
      <c r="F11" s="15"/>
      <c r="G11" s="15"/>
      <c r="H11" s="15"/>
    </row>
    <row r="12" spans="1:8">
      <c r="A12" s="11"/>
      <c r="B12" s="17"/>
      <c r="C12" s="18" t="s">
        <v>100</v>
      </c>
      <c r="D12" s="19">
        <f>SUM(D7:D11)</f>
        <v>0</v>
      </c>
      <c r="E12" s="19">
        <f>SUM(E7:E11)</f>
        <v>0</v>
      </c>
      <c r="F12" s="19">
        <f>SUM(F7:F11)</f>
        <v>5</v>
      </c>
      <c r="G12" s="19">
        <f>SUM(G7:G11)</f>
        <v>0</v>
      </c>
      <c r="H12" s="19">
        <f>SUM(H7:H11)</f>
        <v>5</v>
      </c>
    </row>
    <row r="13" spans="1:8">
      <c r="A13" s="11"/>
      <c r="B13" s="20"/>
      <c r="C13" s="11"/>
      <c r="D13" s="21"/>
      <c r="E13" s="27"/>
      <c r="F13" s="27"/>
      <c r="G13" s="27"/>
      <c r="H13" s="27"/>
    </row>
    <row r="14" spans="1:8">
      <c r="A14" s="11"/>
      <c r="B14" s="11"/>
      <c r="C14" s="22" t="s">
        <v>101</v>
      </c>
      <c r="D14" s="11"/>
      <c r="E14" s="28">
        <f>(D12+E12)*100/(H12-G12)</f>
        <v>0</v>
      </c>
      <c r="F14" s="11" t="s">
        <v>102</v>
      </c>
      <c r="G14" s="11"/>
      <c r="H14" s="29"/>
    </row>
    <row r="15" spans="1:8">
      <c r="A15" s="11"/>
      <c r="B15" s="11"/>
      <c r="C15" s="22" t="s">
        <v>103</v>
      </c>
      <c r="D15" s="11"/>
      <c r="E15" s="28">
        <f>D12*100/(H12-G12)</f>
        <v>0</v>
      </c>
      <c r="F15" s="11" t="s">
        <v>102</v>
      </c>
      <c r="G15" s="11"/>
      <c r="H15" s="29"/>
    </row>
    <row r="16" spans="3:4">
      <c r="C16" s="11"/>
      <c r="D16" s="11"/>
    </row>
  </sheetData>
  <mergeCells count="4">
    <mergeCell ref="B1:H1"/>
    <mergeCell ref="C3:D3"/>
    <mergeCell ref="E3:F3"/>
    <mergeCell ref="C4:H4"/>
  </mergeCells>
  <pageMargins left="0.747916666666667" right="0.747916666666667" top="0.984027777777778" bottom="1.14930555555556" header="0.511805555555556" footer="0.984027777777778"/>
  <pageSetup paperSize="9" firstPageNumber="0" orientation="landscape" useFirstPageNumber="1" horizontalDpi="300" verticalDpi="300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FSOFT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Admin</vt:lpstr>
      <vt:lpstr>Participant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Thi Kim Dung (FHM.AVI)</dc:creator>
  <dc:description>Updates sheet Cover: Add logo, document code, creator, reviewer/approver.
Add sheet Test Case List.
Change Sheet Company, User, Provider to Modules. Add column Inter-test case dependent. Update these sheets.
Update Test Report</dc:description>
  <cp:lastModifiedBy>Vu Hong Viet (EBS.BOD)</cp:lastModifiedBy>
  <dcterms:created xsi:type="dcterms:W3CDTF">2019-09-09T20:13:00Z</dcterms:created>
  <cp:lastPrinted>2010-11-13T02:33:00Z</cp:lastPrinted>
  <dcterms:modified xsi:type="dcterms:W3CDTF">2022-03-25T18:54:57Z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