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codeName="{4D1C537B-E38A-612A-F078-A93A15B4B7F4}"/>
  <workbookPr filterPrivacy="1" codeName="ThisWorkbook"/>
  <xr:revisionPtr revIDLastSave="0" documentId="8_{8C37A612-D288-40BA-B6B2-4B745378A083}" xr6:coauthVersionLast="46" xr6:coauthVersionMax="46" xr10:uidLastSave="{00000000-0000-0000-0000-000000000000}"/>
  <bookViews>
    <workbookView xWindow="-98" yWindow="-98" windowWidth="20715" windowHeight="13276" tabRatio="948" firstSheet="6" activeTab="7" xr2:uid="{00000000-000D-0000-FFFF-FFFF00000000}"/>
  </bookViews>
  <sheets>
    <sheet name="STI ETF " sheetId="3" r:id="rId1"/>
    <sheet name="SiMSCI " sheetId="2" r:id="rId2"/>
    <sheet name="Name Conversion " sheetId="5" r:id="rId3"/>
    <sheet name="Live Price - STATIC" sheetId="27" r:id="rId4"/>
    <sheet name="Spread" sheetId="1" r:id="rId5"/>
    <sheet name=" Unhedged Manual Bid STATIC" sheetId="21" r:id="rId6"/>
    <sheet name="Trading MSCI Bid - STATIC " sheetId="22" r:id="rId7"/>
    <sheet name=" Unhedged Manual Ask STATIC" sheetId="18" r:id="rId8"/>
    <sheet name="Data Fitting for Spread" sheetId="28" r:id="rId9"/>
    <sheet name="Arrival time Stimulation " sheetId="29" r:id="rId10"/>
    <sheet name="Spread - STATIC" sheetId="20" r:id="rId11"/>
    <sheet name="Trading MSCI Ask - STATIC" sheetId="23" r:id="rId12"/>
    <sheet name="Trading ETF Bid -STATIC" sheetId="24" r:id="rId13"/>
    <sheet name="Trading ETF Ask -STATIC" sheetId="25" r:id="rId14"/>
    <sheet name="Live Price" sheetId="4" r:id="rId15"/>
    <sheet name="Historical data" sheetId="13" r:id="rId16"/>
    <sheet name="Dividend " sheetId="7" r:id="rId17"/>
    <sheet name=" Unhedged Manual Trading - Bid" sheetId="17" r:id="rId18"/>
    <sheet name="Trading MSCI Bid" sheetId="12" r:id="rId19"/>
    <sheet name="Trading MSCI Ask" sheetId="14" r:id="rId20"/>
    <sheet name="Trading ETF Bid" sheetId="15" r:id="rId21"/>
    <sheet name="Trading ETF Ask" sheetId="16" r:id="rId22"/>
  </sheets>
  <functionGroups builtInGroupCount="19"/>
  <definedNames>
    <definedName name="solver_adj" localSheetId="8" hidden="1">'Data Fitting for Spread'!$BH$4:$BH$5</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0</definedName>
    <definedName name="solver_nwt" localSheetId="8" hidden="1">1</definedName>
    <definedName name="solver_opt" localSheetId="8" hidden="1">'Data Fitting for Spread'!$BH$8</definedName>
    <definedName name="solver_pre" localSheetId="8" hidden="1">0.000001</definedName>
    <definedName name="solver_rbv" localSheetId="8" hidden="1">1</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2</definedName>
    <definedName name="solver_val" localSheetId="8" hidden="1">0</definedName>
    <definedName name="solver_ver" localSheetId="8" hidden="1">3</definedName>
    <definedName name="SpreadsheetBuilder_11" localSheetId="5" hidden="1">Spread!#REF!</definedName>
    <definedName name="SpreadsheetBuilder_11" localSheetId="3" hidden="1">Spread!#REF!</definedName>
    <definedName name="SpreadsheetBuilder_11" localSheetId="10" hidden="1">'Spread - STATIC'!#REF!</definedName>
    <definedName name="SpreadsheetBuilder_11" localSheetId="13" hidden="1">Spread!#REF!</definedName>
    <definedName name="SpreadsheetBuilder_11" localSheetId="12" hidden="1">Spread!#REF!</definedName>
    <definedName name="SpreadsheetBuilder_11" localSheetId="11" hidden="1">Spread!#REF!</definedName>
    <definedName name="SpreadsheetBuilder_11" localSheetId="6" hidden="1">Spread!#REF!</definedName>
    <definedName name="SpreadsheetBuilder_11" hidden="1">Spread!#REF!</definedName>
    <definedName name="SpreadsheetBuilder_12" localSheetId="3" hidden="1">'Live Price - STATIC'!$I$4:$J$6</definedName>
    <definedName name="SpreadsheetBuilder_12" hidden="1">'Live Price'!$I$4:$J$6</definedName>
    <definedName name="SpreadsheetBuilder_13" localSheetId="5" hidden="1">Spread!#REF!</definedName>
    <definedName name="SpreadsheetBuilder_13" localSheetId="3" hidden="1">Spread!#REF!</definedName>
    <definedName name="SpreadsheetBuilder_13" localSheetId="10" hidden="1">'Spread - STATIC'!$G$67:$H$69</definedName>
    <definedName name="SpreadsheetBuilder_13" localSheetId="13" hidden="1">Spread!#REF!</definedName>
    <definedName name="SpreadsheetBuilder_13" localSheetId="12" hidden="1">Spread!#REF!</definedName>
    <definedName name="SpreadsheetBuilder_13" localSheetId="11" hidden="1">Spread!#REF!</definedName>
    <definedName name="SpreadsheetBuilder_13" localSheetId="6" hidden="1">Spread!#REF!</definedName>
    <definedName name="SpreadsheetBuilder_13" hidden="1">Spread!#REF!</definedName>
    <definedName name="SpreadsheetBuilder_14" localSheetId="3" hidden="1">'Live Price - STATIC'!$W$41:$Y$44</definedName>
    <definedName name="SpreadsheetBuilder_14" hidden="1">'Live Price'!$W$41:$Y$44</definedName>
    <definedName name="SpreadsheetBuilder_15" localSheetId="3" hidden="1">'Live Price - STATIC'!$M$1:$N$3</definedName>
    <definedName name="SpreadsheetBuilder_15" hidden="1">'Live Price'!$M$1:$N$3</definedName>
    <definedName name="SpreadsheetBuilder_2" localSheetId="5" hidden="1">Spread!#REF!</definedName>
    <definedName name="SpreadsheetBuilder_2" localSheetId="3" hidden="1">Spread!#REF!</definedName>
    <definedName name="SpreadsheetBuilder_2" localSheetId="10" hidden="1">'Spread - STATIC'!#REF!</definedName>
    <definedName name="SpreadsheetBuilder_2" localSheetId="13" hidden="1">Spread!#REF!</definedName>
    <definedName name="SpreadsheetBuilder_2" localSheetId="12" hidden="1">Spread!#REF!</definedName>
    <definedName name="SpreadsheetBuilder_2" localSheetId="11" hidden="1">Spread!#REF!</definedName>
    <definedName name="SpreadsheetBuilder_2" localSheetId="6" hidden="1">Spread!#REF!</definedName>
    <definedName name="SpreadsheetBuilder_2" hidden="1">Spread!#REF!</definedName>
    <definedName name="SpreadsheetBuilder_3" localSheetId="5" hidden="1">Spread!#REF!</definedName>
    <definedName name="SpreadsheetBuilder_3" localSheetId="3" hidden="1">Spread!#REF!</definedName>
    <definedName name="SpreadsheetBuilder_3" localSheetId="10" hidden="1">'Spread - STATIC'!#REF!</definedName>
    <definedName name="SpreadsheetBuilder_3" localSheetId="13" hidden="1">Spread!#REF!</definedName>
    <definedName name="SpreadsheetBuilder_3" localSheetId="12" hidden="1">Spread!#REF!</definedName>
    <definedName name="SpreadsheetBuilder_3" localSheetId="11" hidden="1">Spread!#REF!</definedName>
    <definedName name="SpreadsheetBuilder_3" localSheetId="6" hidden="1">Spread!#REF!</definedName>
    <definedName name="SpreadsheetBuilder_3" hidden="1">Spread!#REF!</definedName>
    <definedName name="SpreadsheetBuilder_4" localSheetId="5" hidden="1">'Live Price'!#REF!</definedName>
    <definedName name="SpreadsheetBuilder_4" localSheetId="3" hidden="1">'Live Price - STATIC'!#REF!</definedName>
    <definedName name="SpreadsheetBuilder_4" localSheetId="10" hidden="1">'Live Price'!#REF!</definedName>
    <definedName name="SpreadsheetBuilder_4" localSheetId="13" hidden="1">'Live Price'!#REF!</definedName>
    <definedName name="SpreadsheetBuilder_4" localSheetId="12" hidden="1">'Live Price'!#REF!</definedName>
    <definedName name="SpreadsheetBuilder_4" localSheetId="11" hidden="1">'Live Price'!#REF!</definedName>
    <definedName name="SpreadsheetBuilder_4" localSheetId="6" hidden="1">'Live Price'!#REF!</definedName>
    <definedName name="SpreadsheetBuilder_4" hidden="1">'Live Price'!#REF!</definedName>
    <definedName name="SpreadsheetBuilder_5" localSheetId="5" hidden="1">'Live Price'!#REF!</definedName>
    <definedName name="SpreadsheetBuilder_5" localSheetId="3" hidden="1">'Live Price - STATIC'!#REF!</definedName>
    <definedName name="SpreadsheetBuilder_5" localSheetId="10" hidden="1">'Live Price'!#REF!</definedName>
    <definedName name="SpreadsheetBuilder_5" localSheetId="13" hidden="1">'Live Price'!#REF!</definedName>
    <definedName name="SpreadsheetBuilder_5" localSheetId="12" hidden="1">'Live Price'!#REF!</definedName>
    <definedName name="SpreadsheetBuilder_5" localSheetId="11" hidden="1">'Live Price'!#REF!</definedName>
    <definedName name="SpreadsheetBuilder_5" localSheetId="6" hidden="1">'Live Price'!#REF!</definedName>
    <definedName name="SpreadsheetBuilder_5" hidden="1">'Live Price'!#REF!</definedName>
    <definedName name="SpreadsheetBuilder_6" localSheetId="3" hidden="1">'Live Price - STATIC'!$W$2:$Z$22</definedName>
    <definedName name="SpreadsheetBuilder_6" hidden="1">'Live Price'!$W$2:$Z$22</definedName>
    <definedName name="SpreadsheetBuilder_7" localSheetId="3" hidden="1">'Live Price - STATIC'!$C$3:$F$34</definedName>
    <definedName name="SpreadsheetBuilder_7" hidden="1">'Live Price'!$C$3:$F$34</definedName>
    <definedName name="SpreadsheetBuilder_8" localSheetId="3" hidden="1">'Live Price - STATIC'!$W$33:$Z$37</definedName>
    <definedName name="SpreadsheetBuilder_8" hidden="1">'Live Price'!$W$33:$Z$37</definedName>
    <definedName name="SpreadsheetBuilder_9" localSheetId="5" hidden="1">Spread!#REF!</definedName>
    <definedName name="SpreadsheetBuilder_9" localSheetId="3" hidden="1">Spread!#REF!</definedName>
    <definedName name="SpreadsheetBuilder_9" localSheetId="10" hidden="1">'Spread - STATIC'!#REF!</definedName>
    <definedName name="SpreadsheetBuilder_9" localSheetId="13" hidden="1">Spread!#REF!</definedName>
    <definedName name="SpreadsheetBuilder_9" localSheetId="12" hidden="1">Spread!#REF!</definedName>
    <definedName name="SpreadsheetBuilder_9" localSheetId="11" hidden="1">Spread!#REF!</definedName>
    <definedName name="SpreadsheetBuilder_9" localSheetId="6" hidden="1">Spread!#REF!</definedName>
    <definedName name="SpreadsheetBuilder_9" hidden="1">Spread!#REF!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5" i="29" l="1"/>
  <c r="H14" i="29" s="1"/>
  <c r="I30" i="29"/>
  <c r="G11" i="29"/>
  <c r="G15" i="29"/>
  <c r="G14" i="29" s="1"/>
  <c r="BH12" i="28"/>
  <c r="BG14" i="28"/>
  <c r="BG12" i="28"/>
  <c r="BG13" i="28"/>
  <c r="X3" i="12"/>
  <c r="K6" i="5"/>
  <c r="AG6" i="3"/>
  <c r="D4" i="1"/>
  <c r="C4" i="5"/>
  <c r="R5" i="2"/>
  <c r="B3" i="1"/>
  <c r="H22" i="7"/>
  <c r="J25" i="29"/>
  <c r="J24" i="29"/>
  <c r="I25" i="29"/>
  <c r="I24" i="29"/>
  <c r="F53" i="29"/>
  <c r="F54" i="29"/>
  <c r="F55" i="29"/>
  <c r="F56" i="29"/>
  <c r="F57" i="29"/>
  <c r="F58" i="29"/>
  <c r="F59" i="29"/>
  <c r="F60" i="29"/>
  <c r="F61" i="29"/>
  <c r="F62" i="29"/>
  <c r="F63" i="29"/>
  <c r="F64" i="29"/>
  <c r="F65" i="29"/>
  <c r="F66" i="29"/>
  <c r="F67" i="29"/>
  <c r="F68" i="29"/>
  <c r="F69" i="29"/>
  <c r="F70" i="29"/>
  <c r="F71" i="29"/>
  <c r="F72" i="29"/>
  <c r="F73" i="29"/>
  <c r="F74" i="29"/>
  <c r="F75" i="29"/>
  <c r="F76" i="29"/>
  <c r="F77" i="29"/>
  <c r="F78" i="29"/>
  <c r="F79" i="29"/>
  <c r="F80" i="29"/>
  <c r="F81" i="29"/>
  <c r="F82" i="29"/>
  <c r="F83" i="29"/>
  <c r="F84" i="29"/>
  <c r="F85" i="29"/>
  <c r="F86" i="29"/>
  <c r="F87" i="29"/>
  <c r="F88" i="29"/>
  <c r="F89" i="29"/>
  <c r="F90" i="29"/>
  <c r="F91" i="29"/>
  <c r="F92" i="29"/>
  <c r="F93" i="29"/>
  <c r="F94" i="29"/>
  <c r="F95" i="29"/>
  <c r="F96" i="29"/>
  <c r="F97" i="29"/>
  <c r="F98" i="29"/>
  <c r="F99" i="29"/>
  <c r="F100" i="29"/>
  <c r="F101" i="29"/>
  <c r="F102" i="29"/>
  <c r="F103" i="29"/>
  <c r="F104" i="29"/>
  <c r="F105" i="29"/>
  <c r="F106" i="29"/>
  <c r="F107" i="29"/>
  <c r="F108" i="29"/>
  <c r="F109" i="29"/>
  <c r="F110" i="29"/>
  <c r="F111" i="29"/>
  <c r="F112" i="29"/>
  <c r="F113" i="29"/>
  <c r="F114" i="29"/>
  <c r="F115" i="29"/>
  <c r="F116" i="29"/>
  <c r="F117" i="29"/>
  <c r="F118" i="29"/>
  <c r="F119" i="29"/>
  <c r="F120" i="29"/>
  <c r="F121" i="29"/>
  <c r="F122" i="29"/>
  <c r="F123" i="29"/>
  <c r="F124" i="29"/>
  <c r="F125" i="29"/>
  <c r="F126" i="29"/>
  <c r="F127" i="29"/>
  <c r="F128" i="29"/>
  <c r="F129" i="29"/>
  <c r="F130" i="29"/>
  <c r="F131" i="29"/>
  <c r="F132" i="29"/>
  <c r="F133" i="29"/>
  <c r="F134" i="29"/>
  <c r="F135" i="29"/>
  <c r="F136" i="29"/>
  <c r="F137" i="29"/>
  <c r="F138" i="29"/>
  <c r="F139" i="29"/>
  <c r="F140" i="29"/>
  <c r="F141" i="29"/>
  <c r="F142" i="29"/>
  <c r="F143" i="29"/>
  <c r="F144" i="29"/>
  <c r="F145" i="29"/>
  <c r="F146" i="29"/>
  <c r="F147" i="29"/>
  <c r="F148" i="29"/>
  <c r="F149" i="29"/>
  <c r="F150" i="29"/>
  <c r="F151" i="29"/>
  <c r="F152" i="29"/>
  <c r="F153" i="29"/>
  <c r="F154" i="29"/>
  <c r="F155" i="29"/>
  <c r="F156" i="29"/>
  <c r="F157" i="29"/>
  <c r="F158" i="29"/>
  <c r="F159" i="29"/>
  <c r="F160" i="29"/>
  <c r="F161" i="29"/>
  <c r="F162" i="29"/>
  <c r="F163" i="29"/>
  <c r="F164" i="29"/>
  <c r="F165" i="29"/>
  <c r="F166" i="29"/>
  <c r="F167" i="29"/>
  <c r="F168" i="29"/>
  <c r="F169" i="29"/>
  <c r="F170" i="29"/>
  <c r="F171" i="29"/>
  <c r="F172" i="29"/>
  <c r="F173" i="29"/>
  <c r="F174" i="29"/>
  <c r="F175" i="29"/>
  <c r="F176" i="29"/>
  <c r="F177" i="29"/>
  <c r="F178" i="29"/>
  <c r="F179" i="29"/>
  <c r="F180" i="29"/>
  <c r="F181" i="29"/>
  <c r="F182" i="29"/>
  <c r="F183" i="29"/>
  <c r="F184" i="29"/>
  <c r="F185" i="29"/>
  <c r="F186" i="29"/>
  <c r="F187" i="29"/>
  <c r="F188" i="29"/>
  <c r="F189" i="29"/>
  <c r="F190" i="29"/>
  <c r="F191" i="29"/>
  <c r="F192" i="29"/>
  <c r="F193" i="29"/>
  <c r="F194" i="29"/>
  <c r="F195" i="29"/>
  <c r="F196" i="29"/>
  <c r="F197" i="29"/>
  <c r="F198" i="29"/>
  <c r="F199" i="29"/>
  <c r="F200" i="29"/>
  <c r="F201" i="29"/>
  <c r="F202" i="29"/>
  <c r="F203" i="29"/>
  <c r="F204" i="29"/>
  <c r="F205" i="29"/>
  <c r="F206" i="29"/>
  <c r="F207" i="29"/>
  <c r="F208" i="29"/>
  <c r="F209" i="29"/>
  <c r="F210" i="29"/>
  <c r="F211" i="29"/>
  <c r="F212" i="29"/>
  <c r="F213" i="29"/>
  <c r="F214" i="29"/>
  <c r="F215" i="29"/>
  <c r="F216" i="29"/>
  <c r="F217" i="29"/>
  <c r="F218" i="29"/>
  <c r="F219" i="29"/>
  <c r="F220" i="29"/>
  <c r="F221" i="29"/>
  <c r="F222" i="29"/>
  <c r="F223" i="29"/>
  <c r="F224" i="29"/>
  <c r="F225" i="29"/>
  <c r="F226" i="29"/>
  <c r="F227" i="29"/>
  <c r="F228" i="29"/>
  <c r="F229" i="29"/>
  <c r="F230" i="29"/>
  <c r="F231" i="29"/>
  <c r="F232" i="29"/>
  <c r="F233" i="29"/>
  <c r="F234" i="29"/>
  <c r="F235" i="29"/>
  <c r="F236" i="29"/>
  <c r="F237" i="29"/>
  <c r="F238" i="29"/>
  <c r="F239" i="29"/>
  <c r="F240" i="29"/>
  <c r="F241" i="29"/>
  <c r="F242" i="29"/>
  <c r="F243" i="29"/>
  <c r="F244" i="29"/>
  <c r="F245" i="29"/>
  <c r="F246" i="29"/>
  <c r="F247" i="29"/>
  <c r="F248" i="29"/>
  <c r="F249" i="29"/>
  <c r="F250" i="29"/>
  <c r="F251" i="29"/>
  <c r="F252" i="29"/>
  <c r="F253" i="29"/>
  <c r="F254" i="29"/>
  <c r="F255" i="29"/>
  <c r="F256" i="29"/>
  <c r="F257" i="29"/>
  <c r="F258" i="29"/>
  <c r="F259" i="29"/>
  <c r="F260" i="29"/>
  <c r="F261" i="29"/>
  <c r="F262" i="29"/>
  <c r="F263" i="29"/>
  <c r="F264" i="29"/>
  <c r="F265" i="29"/>
  <c r="F266" i="29"/>
  <c r="F267" i="29"/>
  <c r="F268" i="29"/>
  <c r="F269" i="29"/>
  <c r="F270" i="29"/>
  <c r="F271" i="29"/>
  <c r="F272" i="29"/>
  <c r="F273" i="29"/>
  <c r="F274" i="29"/>
  <c r="F275" i="29"/>
  <c r="F276" i="29"/>
  <c r="F277" i="29"/>
  <c r="F278" i="29"/>
  <c r="F279" i="29"/>
  <c r="F280" i="29"/>
  <c r="F281" i="29"/>
  <c r="F282" i="29"/>
  <c r="F283" i="29"/>
  <c r="F284" i="29"/>
  <c r="F285" i="29"/>
  <c r="F286" i="29"/>
  <c r="F287" i="29"/>
  <c r="F288" i="29"/>
  <c r="F289" i="29"/>
  <c r="F290" i="29"/>
  <c r="F291" i="29"/>
  <c r="F292" i="29"/>
  <c r="F293" i="29"/>
  <c r="F294" i="29"/>
  <c r="F295" i="29"/>
  <c r="F296" i="29"/>
  <c r="F297" i="29"/>
  <c r="F298" i="29"/>
  <c r="F299" i="29"/>
  <c r="F300" i="29"/>
  <c r="F301" i="29"/>
  <c r="F302" i="29"/>
  <c r="F303" i="29"/>
  <c r="F304" i="29"/>
  <c r="F305" i="29"/>
  <c r="F306" i="29"/>
  <c r="F307" i="29"/>
  <c r="F308" i="29"/>
  <c r="F309" i="29"/>
  <c r="F310" i="29"/>
  <c r="F311" i="29"/>
  <c r="F312" i="29"/>
  <c r="F313" i="29"/>
  <c r="F314" i="29"/>
  <c r="F315" i="29"/>
  <c r="F316" i="29"/>
  <c r="F317" i="29"/>
  <c r="F318" i="29"/>
  <c r="F319" i="29"/>
  <c r="F320" i="29"/>
  <c r="F321" i="29"/>
  <c r="F322" i="29"/>
  <c r="F323" i="29"/>
  <c r="F324" i="29"/>
  <c r="F325" i="29"/>
  <c r="F326" i="29"/>
  <c r="F327" i="29"/>
  <c r="F328" i="29"/>
  <c r="F329" i="29"/>
  <c r="F330" i="29"/>
  <c r="F331" i="29"/>
  <c r="F332" i="29"/>
  <c r="F333" i="29"/>
  <c r="F334" i="29"/>
  <c r="F335" i="29"/>
  <c r="F336" i="29"/>
  <c r="F337" i="29"/>
  <c r="F338" i="29"/>
  <c r="F339" i="29"/>
  <c r="F340" i="29"/>
  <c r="F341" i="29"/>
  <c r="F342" i="29"/>
  <c r="F343" i="29"/>
  <c r="F344" i="29"/>
  <c r="F345" i="29"/>
  <c r="F346" i="29"/>
  <c r="F347" i="29"/>
  <c r="F348" i="29"/>
  <c r="F349" i="29"/>
  <c r="F350" i="29"/>
  <c r="F351" i="29"/>
  <c r="F352" i="29"/>
  <c r="F353" i="29"/>
  <c r="F354" i="29"/>
  <c r="F355" i="29"/>
  <c r="F356" i="29"/>
  <c r="F357" i="29"/>
  <c r="F358" i="29"/>
  <c r="F359" i="29"/>
  <c r="F360" i="29"/>
  <c r="F361" i="29"/>
  <c r="F362" i="29"/>
  <c r="F363" i="29"/>
  <c r="F364" i="29"/>
  <c r="F365" i="29"/>
  <c r="F366" i="29"/>
  <c r="F367" i="29"/>
  <c r="F368" i="29"/>
  <c r="F369" i="29"/>
  <c r="F370" i="29"/>
  <c r="F371" i="29"/>
  <c r="F372" i="29"/>
  <c r="F373" i="29"/>
  <c r="F374" i="29"/>
  <c r="F375" i="29"/>
  <c r="F376" i="29"/>
  <c r="F377" i="29"/>
  <c r="F378" i="29"/>
  <c r="F379" i="29"/>
  <c r="F380" i="29"/>
  <c r="F381" i="29"/>
  <c r="F382" i="29"/>
  <c r="F383" i="29"/>
  <c r="F384" i="29"/>
  <c r="F385" i="29"/>
  <c r="F386" i="29"/>
  <c r="F387" i="29"/>
  <c r="F388" i="29"/>
  <c r="F389" i="29"/>
  <c r="F390" i="29"/>
  <c r="F391" i="29"/>
  <c r="F392" i="29"/>
  <c r="F393" i="29"/>
  <c r="F394" i="29"/>
  <c r="F395" i="29"/>
  <c r="F396" i="29"/>
  <c r="F397" i="29"/>
  <c r="F398" i="29"/>
  <c r="F399" i="29"/>
  <c r="F400" i="29"/>
  <c r="F401" i="29"/>
  <c r="F402" i="29"/>
  <c r="F403" i="29"/>
  <c r="F404" i="29"/>
  <c r="F405" i="29"/>
  <c r="F406" i="29"/>
  <c r="F407" i="29"/>
  <c r="F408" i="29"/>
  <c r="F409" i="29"/>
  <c r="F410" i="29"/>
  <c r="F411" i="29"/>
  <c r="F412" i="29"/>
  <c r="F413" i="29"/>
  <c r="F414" i="29"/>
  <c r="F415" i="29"/>
  <c r="F416" i="29"/>
  <c r="F417" i="29"/>
  <c r="F418" i="29"/>
  <c r="F419" i="29"/>
  <c r="F420" i="29"/>
  <c r="F421" i="29"/>
  <c r="F422" i="29"/>
  <c r="F423" i="29"/>
  <c r="F424" i="29"/>
  <c r="F425" i="29"/>
  <c r="F426" i="29"/>
  <c r="F427" i="29"/>
  <c r="F428" i="29"/>
  <c r="F429" i="29"/>
  <c r="F430" i="29"/>
  <c r="F431" i="29"/>
  <c r="F432" i="29"/>
  <c r="F433" i="29"/>
  <c r="F434" i="29"/>
  <c r="F435" i="29"/>
  <c r="F436" i="29"/>
  <c r="F437" i="29"/>
  <c r="F438" i="29"/>
  <c r="F439" i="29"/>
  <c r="F440" i="29"/>
  <c r="F441" i="29"/>
  <c r="F442" i="29"/>
  <c r="F443" i="29"/>
  <c r="F444" i="29"/>
  <c r="F445" i="29"/>
  <c r="F446" i="29"/>
  <c r="F447" i="29"/>
  <c r="F448" i="29"/>
  <c r="F449" i="29"/>
  <c r="F450" i="29"/>
  <c r="F451" i="29"/>
  <c r="F452" i="29"/>
  <c r="F453" i="29"/>
  <c r="F454" i="29"/>
  <c r="F455" i="29"/>
  <c r="F456" i="29"/>
  <c r="F457" i="29"/>
  <c r="F458" i="29"/>
  <c r="F459" i="29"/>
  <c r="F460" i="29"/>
  <c r="F461" i="29"/>
  <c r="F462" i="29"/>
  <c r="F463" i="29"/>
  <c r="F464" i="29"/>
  <c r="F465" i="29"/>
  <c r="F466" i="29"/>
  <c r="F467" i="29"/>
  <c r="F468" i="29"/>
  <c r="F469" i="29"/>
  <c r="F470" i="29"/>
  <c r="F471" i="29"/>
  <c r="F472" i="29"/>
  <c r="F473" i="29"/>
  <c r="F474" i="29"/>
  <c r="F475" i="29"/>
  <c r="F476" i="29"/>
  <c r="F477" i="29"/>
  <c r="F478" i="29"/>
  <c r="F479" i="29"/>
  <c r="F480" i="29"/>
  <c r="F481" i="29"/>
  <c r="F482" i="29"/>
  <c r="F483" i="29"/>
  <c r="F484" i="29"/>
  <c r="F485" i="29"/>
  <c r="F486" i="29"/>
  <c r="F487" i="29"/>
  <c r="F488" i="29"/>
  <c r="F489" i="29"/>
  <c r="F490" i="29"/>
  <c r="F491" i="29"/>
  <c r="F492" i="29"/>
  <c r="F493" i="29"/>
  <c r="F494" i="29"/>
  <c r="F495" i="29"/>
  <c r="F496" i="29"/>
  <c r="F497" i="29"/>
  <c r="F498" i="29"/>
  <c r="F499" i="29"/>
  <c r="F500" i="29"/>
  <c r="F501" i="29"/>
  <c r="F502" i="29"/>
  <c r="F503" i="29"/>
  <c r="F504" i="29"/>
  <c r="F505" i="29"/>
  <c r="F506" i="29"/>
  <c r="F507" i="29"/>
  <c r="F508" i="29"/>
  <c r="F509" i="29"/>
  <c r="F510" i="29"/>
  <c r="F511" i="29"/>
  <c r="F512" i="29"/>
  <c r="F513" i="29"/>
  <c r="F514" i="29"/>
  <c r="F515" i="29"/>
  <c r="F516" i="29"/>
  <c r="F517" i="29"/>
  <c r="F518" i="29"/>
  <c r="F519" i="29"/>
  <c r="F520" i="29"/>
  <c r="F521" i="29"/>
  <c r="F522" i="29"/>
  <c r="F523" i="29"/>
  <c r="F524" i="29"/>
  <c r="F525" i="29"/>
  <c r="F526" i="29"/>
  <c r="F527" i="29"/>
  <c r="F528" i="29"/>
  <c r="F529" i="29"/>
  <c r="F530" i="29"/>
  <c r="F531" i="29"/>
  <c r="F532" i="29"/>
  <c r="F533" i="29"/>
  <c r="F534" i="29"/>
  <c r="F535" i="29"/>
  <c r="F536" i="29"/>
  <c r="F537" i="29"/>
  <c r="F538" i="29"/>
  <c r="F539" i="29"/>
  <c r="F540" i="29"/>
  <c r="F541" i="29"/>
  <c r="F542" i="29"/>
  <c r="F543" i="29"/>
  <c r="F544" i="29"/>
  <c r="F545" i="29"/>
  <c r="F546" i="29"/>
  <c r="F547" i="29"/>
  <c r="F548" i="29"/>
  <c r="F549" i="29"/>
  <c r="F550" i="29"/>
  <c r="F551" i="29"/>
  <c r="F552" i="29"/>
  <c r="F553" i="29"/>
  <c r="F554" i="29"/>
  <c r="F555" i="29"/>
  <c r="F556" i="29"/>
  <c r="F557" i="29"/>
  <c r="F558" i="29"/>
  <c r="F559" i="29"/>
  <c r="F560" i="29"/>
  <c r="F561" i="29"/>
  <c r="F562" i="29"/>
  <c r="F563" i="29"/>
  <c r="F564" i="29"/>
  <c r="F565" i="29"/>
  <c r="F566" i="29"/>
  <c r="F567" i="29"/>
  <c r="F568" i="29"/>
  <c r="F569" i="29"/>
  <c r="F570" i="29"/>
  <c r="F571" i="29"/>
  <c r="F572" i="29"/>
  <c r="F573" i="29"/>
  <c r="F574" i="29"/>
  <c r="F575" i="29"/>
  <c r="F576" i="29"/>
  <c r="F577" i="29"/>
  <c r="F578" i="29"/>
  <c r="F579" i="29"/>
  <c r="F580" i="29"/>
  <c r="F581" i="29"/>
  <c r="F582" i="29"/>
  <c r="F583" i="29"/>
  <c r="F584" i="29"/>
  <c r="F585" i="29"/>
  <c r="F586" i="29"/>
  <c r="F587" i="29"/>
  <c r="F588" i="29"/>
  <c r="F589" i="29"/>
  <c r="F590" i="29"/>
  <c r="F591" i="29"/>
  <c r="F592" i="29"/>
  <c r="F593" i="29"/>
  <c r="F594" i="29"/>
  <c r="F595" i="29"/>
  <c r="F596" i="29"/>
  <c r="F597" i="29"/>
  <c r="F598" i="29"/>
  <c r="F599" i="29"/>
  <c r="F600" i="29"/>
  <c r="F601" i="29"/>
  <c r="F602" i="29"/>
  <c r="F603" i="29"/>
  <c r="F604" i="29"/>
  <c r="F605" i="29"/>
  <c r="F606" i="29"/>
  <c r="F607" i="29"/>
  <c r="F608" i="29"/>
  <c r="F609" i="29"/>
  <c r="F610" i="29"/>
  <c r="F611" i="29"/>
  <c r="F612" i="29"/>
  <c r="F613" i="29"/>
  <c r="F614" i="29"/>
  <c r="F615" i="29"/>
  <c r="F616" i="29"/>
  <c r="F617" i="29"/>
  <c r="F618" i="29"/>
  <c r="F619" i="29"/>
  <c r="F620" i="29"/>
  <c r="F621" i="29"/>
  <c r="F622" i="29"/>
  <c r="F623" i="29"/>
  <c r="F624" i="29"/>
  <c r="F625" i="29"/>
  <c r="F626" i="29"/>
  <c r="F627" i="29"/>
  <c r="F628" i="29"/>
  <c r="F629" i="29"/>
  <c r="F630" i="29"/>
  <c r="F631" i="29"/>
  <c r="F632" i="29"/>
  <c r="F633" i="29"/>
  <c r="F634" i="29"/>
  <c r="F635" i="29"/>
  <c r="F636" i="29"/>
  <c r="F637" i="29"/>
  <c r="F638" i="29"/>
  <c r="F639" i="29"/>
  <c r="F640" i="29"/>
  <c r="F641" i="29"/>
  <c r="F642" i="29"/>
  <c r="F643" i="29"/>
  <c r="F644" i="29"/>
  <c r="F645" i="29"/>
  <c r="F646" i="29"/>
  <c r="F647" i="29"/>
  <c r="F648" i="29"/>
  <c r="F649" i="29"/>
  <c r="F650" i="29"/>
  <c r="F651" i="29"/>
  <c r="F652" i="29"/>
  <c r="F653" i="29"/>
  <c r="F654" i="29"/>
  <c r="F655" i="29"/>
  <c r="F656" i="29"/>
  <c r="F657" i="29"/>
  <c r="F658" i="29"/>
  <c r="F659" i="29"/>
  <c r="F660" i="29"/>
  <c r="F661" i="29"/>
  <c r="F662" i="29"/>
  <c r="F663" i="29"/>
  <c r="F664" i="29"/>
  <c r="F665" i="29"/>
  <c r="F666" i="29"/>
  <c r="F667" i="29"/>
  <c r="F668" i="29"/>
  <c r="F669" i="29"/>
  <c r="F670" i="29"/>
  <c r="F671" i="29"/>
  <c r="F672" i="29"/>
  <c r="F673" i="29"/>
  <c r="F674" i="29"/>
  <c r="F675" i="29"/>
  <c r="F676" i="29"/>
  <c r="F677" i="29"/>
  <c r="F678" i="29"/>
  <c r="F679" i="29"/>
  <c r="F680" i="29"/>
  <c r="F681" i="29"/>
  <c r="F682" i="29"/>
  <c r="F683" i="29"/>
  <c r="F684" i="29"/>
  <c r="F685" i="29"/>
  <c r="F686" i="29"/>
  <c r="F687" i="29"/>
  <c r="F688" i="29"/>
  <c r="F689" i="29"/>
  <c r="F690" i="29"/>
  <c r="F691" i="29"/>
  <c r="F692" i="29"/>
  <c r="F693" i="29"/>
  <c r="F694" i="29"/>
  <c r="F695" i="29"/>
  <c r="F696" i="29"/>
  <c r="F697" i="29"/>
  <c r="F698" i="29"/>
  <c r="F699" i="29"/>
  <c r="F700" i="29"/>
  <c r="F701" i="29"/>
  <c r="F702" i="29"/>
  <c r="F703" i="29"/>
  <c r="F704" i="29"/>
  <c r="F705" i="29"/>
  <c r="F706" i="29"/>
  <c r="F707" i="29"/>
  <c r="F708" i="29"/>
  <c r="F709" i="29"/>
  <c r="F710" i="29"/>
  <c r="F711" i="29"/>
  <c r="F712" i="29"/>
  <c r="F713" i="29"/>
  <c r="F714" i="29"/>
  <c r="F715" i="29"/>
  <c r="F716" i="29"/>
  <c r="F717" i="29"/>
  <c r="F718" i="29"/>
  <c r="F719" i="29"/>
  <c r="F720" i="29"/>
  <c r="F721" i="29"/>
  <c r="F722" i="29"/>
  <c r="F723" i="29"/>
  <c r="F724" i="29"/>
  <c r="F725" i="29"/>
  <c r="F726" i="29"/>
  <c r="F727" i="29"/>
  <c r="F728" i="29"/>
  <c r="F729" i="29"/>
  <c r="F730" i="29"/>
  <c r="F731" i="29"/>
  <c r="F732" i="29"/>
  <c r="F733" i="29"/>
  <c r="F734" i="29"/>
  <c r="F735" i="29"/>
  <c r="F736" i="29"/>
  <c r="F737" i="29"/>
  <c r="F738" i="29"/>
  <c r="F739" i="29"/>
  <c r="F740" i="29"/>
  <c r="F741" i="29"/>
  <c r="F742" i="29"/>
  <c r="F743" i="29"/>
  <c r="F744" i="29"/>
  <c r="F745" i="29"/>
  <c r="F746" i="29"/>
  <c r="F747" i="29"/>
  <c r="F748" i="29"/>
  <c r="F749" i="29"/>
  <c r="F750" i="29"/>
  <c r="F751" i="29"/>
  <c r="F752" i="29"/>
  <c r="F753" i="29"/>
  <c r="F754" i="29"/>
  <c r="F755" i="29"/>
  <c r="F756" i="29"/>
  <c r="F757" i="29"/>
  <c r="F758" i="29"/>
  <c r="F759" i="29"/>
  <c r="F760" i="29"/>
  <c r="F761" i="29"/>
  <c r="F762" i="29"/>
  <c r="F763" i="29"/>
  <c r="F764" i="29"/>
  <c r="F765" i="29"/>
  <c r="F766" i="29"/>
  <c r="F767" i="29"/>
  <c r="F768" i="29"/>
  <c r="F769" i="29"/>
  <c r="F770" i="29"/>
  <c r="F771" i="29"/>
  <c r="F772" i="29"/>
  <c r="F773" i="29"/>
  <c r="F774" i="29"/>
  <c r="F775" i="29"/>
  <c r="F776" i="29"/>
  <c r="F777" i="29"/>
  <c r="F778" i="29"/>
  <c r="F779" i="29"/>
  <c r="F780" i="29"/>
  <c r="F781" i="29"/>
  <c r="F782" i="29"/>
  <c r="F783" i="29"/>
  <c r="F784" i="29"/>
  <c r="F785" i="29"/>
  <c r="F786" i="29"/>
  <c r="F787" i="29"/>
  <c r="F788" i="29"/>
  <c r="F789" i="29"/>
  <c r="F790" i="29"/>
  <c r="F791" i="29"/>
  <c r="F792" i="29"/>
  <c r="F793" i="29"/>
  <c r="F794" i="29"/>
  <c r="F795" i="29"/>
  <c r="F796" i="29"/>
  <c r="F797" i="29"/>
  <c r="F798" i="29"/>
  <c r="F799" i="29"/>
  <c r="F800" i="29"/>
  <c r="F801" i="29"/>
  <c r="F802" i="29"/>
  <c r="F803" i="29"/>
  <c r="F804" i="29"/>
  <c r="F805" i="29"/>
  <c r="F806" i="29"/>
  <c r="F807" i="29"/>
  <c r="F808" i="29"/>
  <c r="F809" i="29"/>
  <c r="F810" i="29"/>
  <c r="F811" i="29"/>
  <c r="F812" i="29"/>
  <c r="F813" i="29"/>
  <c r="F814" i="29"/>
  <c r="F815" i="29"/>
  <c r="F816" i="29"/>
  <c r="F817" i="29"/>
  <c r="F818" i="29"/>
  <c r="F819" i="29"/>
  <c r="F820" i="29"/>
  <c r="F821" i="29"/>
  <c r="F822" i="29"/>
  <c r="F823" i="29"/>
  <c r="F824" i="29"/>
  <c r="F825" i="29"/>
  <c r="F826" i="29"/>
  <c r="F827" i="29"/>
  <c r="F828" i="29"/>
  <c r="F829" i="29"/>
  <c r="F830" i="29"/>
  <c r="F831" i="29"/>
  <c r="F832" i="29"/>
  <c r="F833" i="29"/>
  <c r="F834" i="29"/>
  <c r="F835" i="29"/>
  <c r="F836" i="29"/>
  <c r="F837" i="29"/>
  <c r="F838" i="29"/>
  <c r="F839" i="29"/>
  <c r="F840" i="29"/>
  <c r="F841" i="29"/>
  <c r="F842" i="29"/>
  <c r="F843" i="29"/>
  <c r="F844" i="29"/>
  <c r="F845" i="29"/>
  <c r="F846" i="29"/>
  <c r="F847" i="29"/>
  <c r="F848" i="29"/>
  <c r="F849" i="29"/>
  <c r="F850" i="29"/>
  <c r="F851" i="29"/>
  <c r="F852" i="29"/>
  <c r="F853" i="29"/>
  <c r="F854" i="29"/>
  <c r="F855" i="29"/>
  <c r="F856" i="29"/>
  <c r="F857" i="29"/>
  <c r="F858" i="29"/>
  <c r="F859" i="29"/>
  <c r="F860" i="29"/>
  <c r="F861" i="29"/>
  <c r="F862" i="29"/>
  <c r="F863" i="29"/>
  <c r="F864" i="29"/>
  <c r="F865" i="29"/>
  <c r="F866" i="29"/>
  <c r="F867" i="29"/>
  <c r="F868" i="29"/>
  <c r="F869" i="29"/>
  <c r="F870" i="29"/>
  <c r="F871" i="29"/>
  <c r="F872" i="29"/>
  <c r="F873" i="29"/>
  <c r="F874" i="29"/>
  <c r="F875" i="29"/>
  <c r="F876" i="29"/>
  <c r="F877" i="29"/>
  <c r="F878" i="29"/>
  <c r="F879" i="29"/>
  <c r="F880" i="29"/>
  <c r="F881" i="29"/>
  <c r="F882" i="29"/>
  <c r="F883" i="29"/>
  <c r="F884" i="29"/>
  <c r="F885" i="29"/>
  <c r="F886" i="29"/>
  <c r="F887" i="29"/>
  <c r="F888" i="29"/>
  <c r="F889" i="29"/>
  <c r="F890" i="29"/>
  <c r="F891" i="29"/>
  <c r="F892" i="29"/>
  <c r="F893" i="29"/>
  <c r="F894" i="29"/>
  <c r="F895" i="29"/>
  <c r="F896" i="29"/>
  <c r="F897" i="29"/>
  <c r="F898" i="29"/>
  <c r="F899" i="29"/>
  <c r="F900" i="29"/>
  <c r="F901" i="29"/>
  <c r="F902" i="29"/>
  <c r="F903" i="29"/>
  <c r="F904" i="29"/>
  <c r="F905" i="29"/>
  <c r="F906" i="29"/>
  <c r="F907" i="29"/>
  <c r="F908" i="29"/>
  <c r="F909" i="29"/>
  <c r="F910" i="29"/>
  <c r="F911" i="29"/>
  <c r="F912" i="29"/>
  <c r="F913" i="29"/>
  <c r="F914" i="29"/>
  <c r="F915" i="29"/>
  <c r="F916" i="29"/>
  <c r="F917" i="29"/>
  <c r="F918" i="29"/>
  <c r="F919" i="29"/>
  <c r="F920" i="29"/>
  <c r="F921" i="29"/>
  <c r="F922" i="29"/>
  <c r="F923" i="29"/>
  <c r="F924" i="29"/>
  <c r="F925" i="29"/>
  <c r="F926" i="29"/>
  <c r="F927" i="29"/>
  <c r="F928" i="29"/>
  <c r="F929" i="29"/>
  <c r="F930" i="29"/>
  <c r="F931" i="29"/>
  <c r="F932" i="29"/>
  <c r="F933" i="29"/>
  <c r="F934" i="29"/>
  <c r="F935" i="29"/>
  <c r="F936" i="29"/>
  <c r="F937" i="29"/>
  <c r="F938" i="29"/>
  <c r="F939" i="29"/>
  <c r="F940" i="29"/>
  <c r="F941" i="29"/>
  <c r="F942" i="29"/>
  <c r="F943" i="29"/>
  <c r="F944" i="29"/>
  <c r="F945" i="29"/>
  <c r="F946" i="29"/>
  <c r="F947" i="29"/>
  <c r="F948" i="29"/>
  <c r="F949" i="29"/>
  <c r="F950" i="29"/>
  <c r="F951" i="29"/>
  <c r="F952" i="29"/>
  <c r="F953" i="29"/>
  <c r="F954" i="29"/>
  <c r="F955" i="29"/>
  <c r="F956" i="29"/>
  <c r="F957" i="29"/>
  <c r="F958" i="29"/>
  <c r="F959" i="29"/>
  <c r="F960" i="29"/>
  <c r="F961" i="29"/>
  <c r="F962" i="29"/>
  <c r="F963" i="29"/>
  <c r="F964" i="29"/>
  <c r="F965" i="29"/>
  <c r="F966" i="29"/>
  <c r="F967" i="29"/>
  <c r="F968" i="29"/>
  <c r="F969" i="29"/>
  <c r="F970" i="29"/>
  <c r="F971" i="29"/>
  <c r="F972" i="29"/>
  <c r="F973" i="29"/>
  <c r="F974" i="29"/>
  <c r="F975" i="29"/>
  <c r="F976" i="29"/>
  <c r="F977" i="29"/>
  <c r="F978" i="29"/>
  <c r="F979" i="29"/>
  <c r="F980" i="29"/>
  <c r="F981" i="29"/>
  <c r="F982" i="29"/>
  <c r="F983" i="29"/>
  <c r="F984" i="29"/>
  <c r="F985" i="29"/>
  <c r="F986" i="29"/>
  <c r="F987" i="29"/>
  <c r="F988" i="29"/>
  <c r="F989" i="29"/>
  <c r="F990" i="29"/>
  <c r="F991" i="29"/>
  <c r="F992" i="29"/>
  <c r="F993" i="29"/>
  <c r="F994" i="29"/>
  <c r="F995" i="29"/>
  <c r="F996" i="29"/>
  <c r="F997" i="29"/>
  <c r="F998" i="29"/>
  <c r="F999" i="29"/>
  <c r="F1000" i="29"/>
  <c r="F1001" i="29"/>
  <c r="F1002" i="29"/>
  <c r="F1003" i="29"/>
  <c r="F1004" i="29"/>
  <c r="F1005" i="29"/>
  <c r="F1006" i="29"/>
  <c r="F1007" i="29"/>
  <c r="F1008" i="29"/>
  <c r="F1009" i="29"/>
  <c r="F1010" i="29"/>
  <c r="F1011" i="29"/>
  <c r="F1012" i="29"/>
  <c r="F1013" i="29"/>
  <c r="F1014" i="29"/>
  <c r="F1015" i="29"/>
  <c r="F1016" i="29"/>
  <c r="F1017" i="29"/>
  <c r="F1018" i="29"/>
  <c r="F1019" i="29"/>
  <c r="F1020" i="29"/>
  <c r="F1021" i="29"/>
  <c r="F1022" i="29"/>
  <c r="F1023" i="29"/>
  <c r="F26" i="29"/>
  <c r="F27" i="29"/>
  <c r="F28" i="29"/>
  <c r="F29" i="29"/>
  <c r="F30" i="29"/>
  <c r="F31" i="29"/>
  <c r="F32" i="29"/>
  <c r="F33" i="29"/>
  <c r="F34" i="29"/>
  <c r="F35" i="29"/>
  <c r="F36" i="29"/>
  <c r="F37" i="29"/>
  <c r="F38" i="29"/>
  <c r="F39" i="29"/>
  <c r="F40" i="29"/>
  <c r="F41" i="29"/>
  <c r="F42" i="29"/>
  <c r="F43" i="29"/>
  <c r="F44" i="29"/>
  <c r="F45" i="29"/>
  <c r="F46" i="29"/>
  <c r="F47" i="29"/>
  <c r="F48" i="29"/>
  <c r="F49" i="29"/>
  <c r="F50" i="29"/>
  <c r="F51" i="29"/>
  <c r="F52" i="29"/>
  <c r="F25" i="29"/>
  <c r="H13" i="29"/>
  <c r="D13" i="29"/>
  <c r="D14" i="29"/>
  <c r="D15" i="29"/>
  <c r="D12" i="29"/>
  <c r="C14" i="29"/>
  <c r="C15" i="29"/>
  <c r="C13" i="29"/>
  <c r="T6" i="29"/>
  <c r="T5" i="29"/>
  <c r="T4" i="29"/>
  <c r="T3" i="29"/>
  <c r="BE12" i="28"/>
  <c r="BE1058" i="28"/>
  <c r="BE1057" i="28"/>
  <c r="BE1056" i="28"/>
  <c r="BE1055" i="28"/>
  <c r="BE1054" i="28"/>
  <c r="BG1054" i="28" s="1"/>
  <c r="BE1053" i="28"/>
  <c r="BE1052" i="28"/>
  <c r="BE1051" i="28"/>
  <c r="BH1051" i="28" s="1"/>
  <c r="BE1050" i="28"/>
  <c r="BE1049" i="28"/>
  <c r="BE1048" i="28"/>
  <c r="BE1047" i="28"/>
  <c r="BE1046" i="28"/>
  <c r="BE1045" i="28"/>
  <c r="BE1044" i="28"/>
  <c r="BE1043" i="28"/>
  <c r="BH1043" i="28" s="1"/>
  <c r="BE1042" i="28"/>
  <c r="BE1041" i="28"/>
  <c r="BE1040" i="28"/>
  <c r="BE1039" i="28"/>
  <c r="BE1038" i="28"/>
  <c r="BE1037" i="28"/>
  <c r="BE1036" i="28"/>
  <c r="BE1035" i="28"/>
  <c r="BE1034" i="28"/>
  <c r="BE1033" i="28"/>
  <c r="BE1032" i="28"/>
  <c r="BE1031" i="28"/>
  <c r="BE1030" i="28"/>
  <c r="BE1029" i="28"/>
  <c r="BE1028" i="28"/>
  <c r="BE1027" i="28"/>
  <c r="BE1026" i="28"/>
  <c r="BE1025" i="28"/>
  <c r="BE1024" i="28"/>
  <c r="BE1023" i="28"/>
  <c r="BH1023" i="28" s="1"/>
  <c r="BE1022" i="28"/>
  <c r="BE1021" i="28"/>
  <c r="BE1020" i="28"/>
  <c r="BE1019" i="28"/>
  <c r="BE1018" i="28"/>
  <c r="BE1017" i="28"/>
  <c r="BE1016" i="28"/>
  <c r="BE1015" i="28"/>
  <c r="BE1014" i="28"/>
  <c r="BE1013" i="28"/>
  <c r="BE1012" i="28"/>
  <c r="BE1011" i="28"/>
  <c r="BE1010" i="28"/>
  <c r="BE1009" i="28"/>
  <c r="BE1008" i="28"/>
  <c r="BE1007" i="28"/>
  <c r="BE1006" i="28"/>
  <c r="BE1005" i="28"/>
  <c r="BE1004" i="28"/>
  <c r="BE1003" i="28"/>
  <c r="BE1002" i="28"/>
  <c r="BE1001" i="28"/>
  <c r="BH1001" i="28" s="1"/>
  <c r="BE1000" i="28"/>
  <c r="BE999" i="28"/>
  <c r="BE998" i="28"/>
  <c r="BE997" i="28"/>
  <c r="BE996" i="28"/>
  <c r="BE995" i="28"/>
  <c r="BE994" i="28"/>
  <c r="BE993" i="28"/>
  <c r="BE992" i="28"/>
  <c r="BE991" i="28"/>
  <c r="BE990" i="28"/>
  <c r="BE989" i="28"/>
  <c r="BE988" i="28"/>
  <c r="BE987" i="28"/>
  <c r="BE986" i="28"/>
  <c r="BE985" i="28"/>
  <c r="BE984" i="28"/>
  <c r="BE983" i="28"/>
  <c r="BE982" i="28"/>
  <c r="BE981" i="28"/>
  <c r="BE980" i="28"/>
  <c r="BE979" i="28"/>
  <c r="BH979" i="28" s="1"/>
  <c r="BE978" i="28"/>
  <c r="BE977" i="28"/>
  <c r="BE976" i="28"/>
  <c r="BE975" i="28"/>
  <c r="BE974" i="28"/>
  <c r="BE973" i="28"/>
  <c r="BE972" i="28"/>
  <c r="BE971" i="28"/>
  <c r="BE970" i="28"/>
  <c r="BE969" i="28"/>
  <c r="BE968" i="28"/>
  <c r="BE967" i="28"/>
  <c r="BE966" i="28"/>
  <c r="BE965" i="28"/>
  <c r="BE964" i="28"/>
  <c r="BE963" i="28"/>
  <c r="BE962" i="28"/>
  <c r="BE961" i="28"/>
  <c r="BE960" i="28"/>
  <c r="BE959" i="28"/>
  <c r="BH959" i="28" s="1"/>
  <c r="BE958" i="28"/>
  <c r="BE957" i="28"/>
  <c r="BE956" i="28"/>
  <c r="BE955" i="28"/>
  <c r="BE954" i="28"/>
  <c r="BE953" i="28"/>
  <c r="BE952" i="28"/>
  <c r="BE951" i="28"/>
  <c r="BE950" i="28"/>
  <c r="BE949" i="28"/>
  <c r="BE948" i="28"/>
  <c r="BE947" i="28"/>
  <c r="BE946" i="28"/>
  <c r="BE945" i="28"/>
  <c r="BE944" i="28"/>
  <c r="BE943" i="28"/>
  <c r="BE942" i="28"/>
  <c r="BE941" i="28"/>
  <c r="BE940" i="28"/>
  <c r="BE939" i="28"/>
  <c r="BE938" i="28"/>
  <c r="BE937" i="28"/>
  <c r="BH937" i="28" s="1"/>
  <c r="BE936" i="28"/>
  <c r="BE935" i="28"/>
  <c r="BE934" i="28"/>
  <c r="BE933" i="28"/>
  <c r="BG933" i="28" s="1"/>
  <c r="BE932" i="28"/>
  <c r="BE931" i="28"/>
  <c r="BE930" i="28"/>
  <c r="BE929" i="28"/>
  <c r="BE928" i="28"/>
  <c r="BE927" i="28"/>
  <c r="BE926" i="28"/>
  <c r="BE925" i="28"/>
  <c r="BE924" i="28"/>
  <c r="BE923" i="28"/>
  <c r="BE922" i="28"/>
  <c r="BE921" i="28"/>
  <c r="BE920" i="28"/>
  <c r="BE919" i="28"/>
  <c r="BE918" i="28"/>
  <c r="BE917" i="28"/>
  <c r="BE916" i="28"/>
  <c r="BE915" i="28"/>
  <c r="BH915" i="28" s="1"/>
  <c r="BE914" i="28"/>
  <c r="BE913" i="28"/>
  <c r="BE912" i="28"/>
  <c r="BE911" i="28"/>
  <c r="BE910" i="28"/>
  <c r="BE909" i="28"/>
  <c r="BE908" i="28"/>
  <c r="BE907" i="28"/>
  <c r="BE906" i="28"/>
  <c r="BE905" i="28"/>
  <c r="BE904" i="28"/>
  <c r="BE903" i="28"/>
  <c r="BE902" i="28"/>
  <c r="BE901" i="28"/>
  <c r="BE900" i="28"/>
  <c r="BE899" i="28"/>
  <c r="BE898" i="28"/>
  <c r="BE897" i="28"/>
  <c r="BE896" i="28"/>
  <c r="BE895" i="28"/>
  <c r="BH895" i="28" s="1"/>
  <c r="BE894" i="28"/>
  <c r="BE893" i="28"/>
  <c r="BE892" i="28"/>
  <c r="BE891" i="28"/>
  <c r="BE890" i="28"/>
  <c r="BE889" i="28"/>
  <c r="BE888" i="28"/>
  <c r="BE887" i="28"/>
  <c r="BE886" i="28"/>
  <c r="BE885" i="28"/>
  <c r="BE884" i="28"/>
  <c r="BE883" i="28"/>
  <c r="BE882" i="28"/>
  <c r="BE881" i="28"/>
  <c r="BE880" i="28"/>
  <c r="BE879" i="28"/>
  <c r="BE878" i="28"/>
  <c r="BE877" i="28"/>
  <c r="BE876" i="28"/>
  <c r="BE875" i="28"/>
  <c r="BE874" i="28"/>
  <c r="BE873" i="28"/>
  <c r="BH873" i="28" s="1"/>
  <c r="BE872" i="28"/>
  <c r="BE871" i="28"/>
  <c r="BE870" i="28"/>
  <c r="BE869" i="28"/>
  <c r="BE868" i="28"/>
  <c r="BE867" i="28"/>
  <c r="BE866" i="28"/>
  <c r="BE865" i="28"/>
  <c r="BE864" i="28"/>
  <c r="BE863" i="28"/>
  <c r="BE862" i="28"/>
  <c r="BE861" i="28"/>
  <c r="BE860" i="28"/>
  <c r="BE859" i="28"/>
  <c r="BE858" i="28"/>
  <c r="BE857" i="28"/>
  <c r="BE856" i="28"/>
  <c r="BE855" i="28"/>
  <c r="BE854" i="28"/>
  <c r="BE853" i="28"/>
  <c r="BE852" i="28"/>
  <c r="BE851" i="28"/>
  <c r="BH851" i="28" s="1"/>
  <c r="BE850" i="28"/>
  <c r="BE849" i="28"/>
  <c r="BE848" i="28"/>
  <c r="BE847" i="28"/>
  <c r="BE846" i="28"/>
  <c r="BE845" i="28"/>
  <c r="BE844" i="28"/>
  <c r="BE843" i="28"/>
  <c r="BE842" i="28"/>
  <c r="BE841" i="28"/>
  <c r="BE840" i="28"/>
  <c r="BE839" i="28"/>
  <c r="BE838" i="28"/>
  <c r="BE837" i="28"/>
  <c r="BE836" i="28"/>
  <c r="BE835" i="28"/>
  <c r="BE834" i="28"/>
  <c r="BE833" i="28"/>
  <c r="BE832" i="28"/>
  <c r="BE831" i="28"/>
  <c r="BH831" i="28" s="1"/>
  <c r="BE830" i="28"/>
  <c r="BE829" i="28"/>
  <c r="BE828" i="28"/>
  <c r="BE827" i="28"/>
  <c r="BE826" i="28"/>
  <c r="BE825" i="28"/>
  <c r="BE824" i="28"/>
  <c r="BE823" i="28"/>
  <c r="BE822" i="28"/>
  <c r="BE821" i="28"/>
  <c r="BE820" i="28"/>
  <c r="BE819" i="28"/>
  <c r="BE818" i="28"/>
  <c r="BE817" i="28"/>
  <c r="BE816" i="28"/>
  <c r="BE815" i="28"/>
  <c r="BE814" i="28"/>
  <c r="BE813" i="28"/>
  <c r="BE812" i="28"/>
  <c r="BE811" i="28"/>
  <c r="BE810" i="28"/>
  <c r="BE809" i="28"/>
  <c r="BH809" i="28" s="1"/>
  <c r="BE808" i="28"/>
  <c r="BE807" i="28"/>
  <c r="BE806" i="28"/>
  <c r="BE805" i="28"/>
  <c r="BE804" i="28"/>
  <c r="BE803" i="28"/>
  <c r="BE802" i="28"/>
  <c r="BE801" i="28"/>
  <c r="BE800" i="28"/>
  <c r="BE799" i="28"/>
  <c r="BE798" i="28"/>
  <c r="BE797" i="28"/>
  <c r="BE796" i="28"/>
  <c r="BE795" i="28"/>
  <c r="BE794" i="28"/>
  <c r="BE793" i="28"/>
  <c r="BE792" i="28"/>
  <c r="BE791" i="28"/>
  <c r="BE790" i="28"/>
  <c r="BE789" i="28"/>
  <c r="BE788" i="28"/>
  <c r="BE787" i="28"/>
  <c r="BH787" i="28" s="1"/>
  <c r="BE786" i="28"/>
  <c r="BE785" i="28"/>
  <c r="BE784" i="28"/>
  <c r="BE783" i="28"/>
  <c r="BE782" i="28"/>
  <c r="BE781" i="28"/>
  <c r="BE780" i="28"/>
  <c r="BE779" i="28"/>
  <c r="BE778" i="28"/>
  <c r="BE777" i="28"/>
  <c r="BE776" i="28"/>
  <c r="BE775" i="28"/>
  <c r="BE774" i="28"/>
  <c r="BE773" i="28"/>
  <c r="BE772" i="28"/>
  <c r="BE771" i="28"/>
  <c r="BE770" i="28"/>
  <c r="BE769" i="28"/>
  <c r="BE768" i="28"/>
  <c r="BE767" i="28"/>
  <c r="BH767" i="28" s="1"/>
  <c r="BE766" i="28"/>
  <c r="BE765" i="28"/>
  <c r="BE764" i="28"/>
  <c r="BE763" i="28"/>
  <c r="BE762" i="28"/>
  <c r="BE761" i="28"/>
  <c r="BE760" i="28"/>
  <c r="BE759" i="28"/>
  <c r="BE758" i="28"/>
  <c r="BE757" i="28"/>
  <c r="BE756" i="28"/>
  <c r="BE755" i="28"/>
  <c r="BE754" i="28"/>
  <c r="BE753" i="28"/>
  <c r="BE752" i="28"/>
  <c r="BE751" i="28"/>
  <c r="BE750" i="28"/>
  <c r="BE749" i="28"/>
  <c r="BE748" i="28"/>
  <c r="BE747" i="28"/>
  <c r="BE746" i="28"/>
  <c r="BE745" i="28"/>
  <c r="BH745" i="28" s="1"/>
  <c r="BE744" i="28"/>
  <c r="BE743" i="28"/>
  <c r="BE742" i="28"/>
  <c r="BE741" i="28"/>
  <c r="BE740" i="28"/>
  <c r="BE739" i="28"/>
  <c r="BE738" i="28"/>
  <c r="BE737" i="28"/>
  <c r="BE736" i="28"/>
  <c r="BE735" i="28"/>
  <c r="BE734" i="28"/>
  <c r="BE733" i="28"/>
  <c r="BE732" i="28"/>
  <c r="BE731" i="28"/>
  <c r="BE730" i="28"/>
  <c r="BE729" i="28"/>
  <c r="BE728" i="28"/>
  <c r="BE727" i="28"/>
  <c r="BE726" i="28"/>
  <c r="BE725" i="28"/>
  <c r="BE724" i="28"/>
  <c r="BE723" i="28"/>
  <c r="BH723" i="28" s="1"/>
  <c r="BE722" i="28"/>
  <c r="BE721" i="28"/>
  <c r="BE720" i="28"/>
  <c r="BE719" i="28"/>
  <c r="BE718" i="28"/>
  <c r="BE717" i="28"/>
  <c r="BE716" i="28"/>
  <c r="BE715" i="28"/>
  <c r="BE714" i="28"/>
  <c r="BE713" i="28"/>
  <c r="BE712" i="28"/>
  <c r="BE711" i="28"/>
  <c r="BE710" i="28"/>
  <c r="BE709" i="28"/>
  <c r="BE708" i="28"/>
  <c r="BE707" i="28"/>
  <c r="BE706" i="28"/>
  <c r="BE705" i="28"/>
  <c r="BE704" i="28"/>
  <c r="BE703" i="28"/>
  <c r="BH703" i="28" s="1"/>
  <c r="BE702" i="28"/>
  <c r="BE701" i="28"/>
  <c r="BE700" i="28"/>
  <c r="BE699" i="28"/>
  <c r="BE698" i="28"/>
  <c r="BE697" i="28"/>
  <c r="BE696" i="28"/>
  <c r="BE695" i="28"/>
  <c r="BE694" i="28"/>
  <c r="BE693" i="28"/>
  <c r="BE692" i="28"/>
  <c r="BE691" i="28"/>
  <c r="BE690" i="28"/>
  <c r="BE689" i="28"/>
  <c r="BE688" i="28"/>
  <c r="BE687" i="28"/>
  <c r="BE686" i="28"/>
  <c r="BE685" i="28"/>
  <c r="BE684" i="28"/>
  <c r="BE683" i="28"/>
  <c r="BE682" i="28"/>
  <c r="BE681" i="28"/>
  <c r="BH681" i="28" s="1"/>
  <c r="BE680" i="28"/>
  <c r="BE679" i="28"/>
  <c r="BE678" i="28"/>
  <c r="BE677" i="28"/>
  <c r="BE676" i="28"/>
  <c r="BE675" i="28"/>
  <c r="BE674" i="28"/>
  <c r="BE673" i="28"/>
  <c r="BE672" i="28"/>
  <c r="BE671" i="28"/>
  <c r="BE670" i="28"/>
  <c r="BE669" i="28"/>
  <c r="BE668" i="28"/>
  <c r="BE667" i="28"/>
  <c r="BE666" i="28"/>
  <c r="BE665" i="28"/>
  <c r="BE664" i="28"/>
  <c r="BE663" i="28"/>
  <c r="BE662" i="28"/>
  <c r="BE661" i="28"/>
  <c r="BE660" i="28"/>
  <c r="BE659" i="28"/>
  <c r="BH659" i="28" s="1"/>
  <c r="BE658" i="28"/>
  <c r="BE657" i="28"/>
  <c r="BE656" i="28"/>
  <c r="BE655" i="28"/>
  <c r="BE654" i="28"/>
  <c r="BE653" i="28"/>
  <c r="BE652" i="28"/>
  <c r="BE651" i="28"/>
  <c r="BE650" i="28"/>
  <c r="BE649" i="28"/>
  <c r="BE648" i="28"/>
  <c r="BE647" i="28"/>
  <c r="BE646" i="28"/>
  <c r="BE645" i="28"/>
  <c r="BE644" i="28"/>
  <c r="BE643" i="28"/>
  <c r="BE642" i="28"/>
  <c r="BE641" i="28"/>
  <c r="BE640" i="28"/>
  <c r="BE639" i="28"/>
  <c r="BH639" i="28" s="1"/>
  <c r="BE638" i="28"/>
  <c r="BE637" i="28"/>
  <c r="BE636" i="28"/>
  <c r="BE635" i="28"/>
  <c r="BE634" i="28"/>
  <c r="BE633" i="28"/>
  <c r="BE632" i="28"/>
  <c r="BE631" i="28"/>
  <c r="BE630" i="28"/>
  <c r="BE629" i="28"/>
  <c r="BE628" i="28"/>
  <c r="BE627" i="28"/>
  <c r="BE626" i="28"/>
  <c r="BE625" i="28"/>
  <c r="BE624" i="28"/>
  <c r="BE623" i="28"/>
  <c r="BE622" i="28"/>
  <c r="BE621" i="28"/>
  <c r="BE620" i="28"/>
  <c r="BE619" i="28"/>
  <c r="BE618" i="28"/>
  <c r="BE617" i="28"/>
  <c r="BH617" i="28" s="1"/>
  <c r="BE616" i="28"/>
  <c r="BE615" i="28"/>
  <c r="BE614" i="28"/>
  <c r="BE613" i="28"/>
  <c r="BE612" i="28"/>
  <c r="BE611" i="28"/>
  <c r="BE610" i="28"/>
  <c r="BE609" i="28"/>
  <c r="BE608" i="28"/>
  <c r="BE607" i="28"/>
  <c r="BE606" i="28"/>
  <c r="BE605" i="28"/>
  <c r="BE604" i="28"/>
  <c r="BE603" i="28"/>
  <c r="BE602" i="28"/>
  <c r="BE601" i="28"/>
  <c r="BE600" i="28"/>
  <c r="BE599" i="28"/>
  <c r="BE598" i="28"/>
  <c r="BE597" i="28"/>
  <c r="BE596" i="28"/>
  <c r="BE595" i="28"/>
  <c r="BH595" i="28" s="1"/>
  <c r="BE594" i="28"/>
  <c r="BE593" i="28"/>
  <c r="BE592" i="28"/>
  <c r="BE591" i="28"/>
  <c r="BE590" i="28"/>
  <c r="BE589" i="28"/>
  <c r="BE588" i="28"/>
  <c r="BE587" i="28"/>
  <c r="BE586" i="28"/>
  <c r="BE585" i="28"/>
  <c r="BE584" i="28"/>
  <c r="BE583" i="28"/>
  <c r="BE582" i="28"/>
  <c r="BE581" i="28"/>
  <c r="BE580" i="28"/>
  <c r="BE579" i="28"/>
  <c r="BE578" i="28"/>
  <c r="BE577" i="28"/>
  <c r="BE576" i="28"/>
  <c r="BE575" i="28"/>
  <c r="BH575" i="28" s="1"/>
  <c r="BE574" i="28"/>
  <c r="BE573" i="28"/>
  <c r="BE572" i="28"/>
  <c r="BE571" i="28"/>
  <c r="BE570" i="28"/>
  <c r="BE569" i="28"/>
  <c r="BE568" i="28"/>
  <c r="BE567" i="28"/>
  <c r="BE566" i="28"/>
  <c r="BE565" i="28"/>
  <c r="BE564" i="28"/>
  <c r="BE563" i="28"/>
  <c r="BE562" i="28"/>
  <c r="BE561" i="28"/>
  <c r="BE560" i="28"/>
  <c r="BE559" i="28"/>
  <c r="BE558" i="28"/>
  <c r="BE557" i="28"/>
  <c r="BE556" i="28"/>
  <c r="BE555" i="28"/>
  <c r="BE554" i="28"/>
  <c r="BE553" i="28"/>
  <c r="BH553" i="28" s="1"/>
  <c r="BE552" i="28"/>
  <c r="BE551" i="28"/>
  <c r="BE550" i="28"/>
  <c r="BE549" i="28"/>
  <c r="BE548" i="28"/>
  <c r="BE547" i="28"/>
  <c r="BE546" i="28"/>
  <c r="BE545" i="28"/>
  <c r="BE544" i="28"/>
  <c r="BE543" i="28"/>
  <c r="BE542" i="28"/>
  <c r="BE541" i="28"/>
  <c r="BE540" i="28"/>
  <c r="BE539" i="28"/>
  <c r="BE538" i="28"/>
  <c r="BE537" i="28"/>
  <c r="BE536" i="28"/>
  <c r="BE535" i="28"/>
  <c r="BE534" i="28"/>
  <c r="BE533" i="28"/>
  <c r="BE532" i="28"/>
  <c r="BE531" i="28"/>
  <c r="BH531" i="28" s="1"/>
  <c r="BE530" i="28"/>
  <c r="BE529" i="28"/>
  <c r="BE528" i="28"/>
  <c r="BE527" i="28"/>
  <c r="BE526" i="28"/>
  <c r="BE525" i="28"/>
  <c r="BE524" i="28"/>
  <c r="BE523" i="28"/>
  <c r="BE522" i="28"/>
  <c r="BE521" i="28"/>
  <c r="BE520" i="28"/>
  <c r="BE519" i="28"/>
  <c r="BE518" i="28"/>
  <c r="BE517" i="28"/>
  <c r="BE516" i="28"/>
  <c r="BE515" i="28"/>
  <c r="BE514" i="28"/>
  <c r="BE513" i="28"/>
  <c r="BE512" i="28"/>
  <c r="BE511" i="28"/>
  <c r="BH511" i="28" s="1"/>
  <c r="BE510" i="28"/>
  <c r="BE509" i="28"/>
  <c r="BE508" i="28"/>
  <c r="BE507" i="28"/>
  <c r="BE506" i="28"/>
  <c r="BE505" i="28"/>
  <c r="BE504" i="28"/>
  <c r="BE503" i="28"/>
  <c r="BE502" i="28"/>
  <c r="BE501" i="28"/>
  <c r="BE500" i="28"/>
  <c r="BE499" i="28"/>
  <c r="BE498" i="28"/>
  <c r="BE497" i="28"/>
  <c r="BE496" i="28"/>
  <c r="BE495" i="28"/>
  <c r="BE494" i="28"/>
  <c r="BE493" i="28"/>
  <c r="BE492" i="28"/>
  <c r="BE491" i="28"/>
  <c r="BE490" i="28"/>
  <c r="BE489" i="28"/>
  <c r="BH489" i="28" s="1"/>
  <c r="BE488" i="28"/>
  <c r="BE487" i="28"/>
  <c r="BE486" i="28"/>
  <c r="BE485" i="28"/>
  <c r="BE484" i="28"/>
  <c r="BE483" i="28"/>
  <c r="BE482" i="28"/>
  <c r="BE481" i="28"/>
  <c r="BE480" i="28"/>
  <c r="BE479" i="28"/>
  <c r="BE478" i="28"/>
  <c r="BE477" i="28"/>
  <c r="BE476" i="28"/>
  <c r="BE475" i="28"/>
  <c r="BE474" i="28"/>
  <c r="BE473" i="28"/>
  <c r="BE472" i="28"/>
  <c r="BE471" i="28"/>
  <c r="BE470" i="28"/>
  <c r="BE469" i="28"/>
  <c r="BE468" i="28"/>
  <c r="BE467" i="28"/>
  <c r="BH467" i="28" s="1"/>
  <c r="BE466" i="28"/>
  <c r="BE465" i="28"/>
  <c r="BE464" i="28"/>
  <c r="BE463" i="28"/>
  <c r="BE462" i="28"/>
  <c r="BE461" i="28"/>
  <c r="BE460" i="28"/>
  <c r="BE459" i="28"/>
  <c r="BE458" i="28"/>
  <c r="BE457" i="28"/>
  <c r="BE456" i="28"/>
  <c r="BE455" i="28"/>
  <c r="BE454" i="28"/>
  <c r="BE453" i="28"/>
  <c r="BE452" i="28"/>
  <c r="BE451" i="28"/>
  <c r="BE450" i="28"/>
  <c r="BE449" i="28"/>
  <c r="BE448" i="28"/>
  <c r="BE447" i="28"/>
  <c r="BH447" i="28" s="1"/>
  <c r="BE446" i="28"/>
  <c r="BE445" i="28"/>
  <c r="BE444" i="28"/>
  <c r="BE443" i="28"/>
  <c r="BE442" i="28"/>
  <c r="BE441" i="28"/>
  <c r="BE440" i="28"/>
  <c r="BE439" i="28"/>
  <c r="BE438" i="28"/>
  <c r="BE437" i="28"/>
  <c r="BE436" i="28"/>
  <c r="BE435" i="28"/>
  <c r="BE434" i="28"/>
  <c r="BE433" i="28"/>
  <c r="BE432" i="28"/>
  <c r="BE431" i="28"/>
  <c r="BE430" i="28"/>
  <c r="BE429" i="28"/>
  <c r="BE428" i="28"/>
  <c r="BE427" i="28"/>
  <c r="BE426" i="28"/>
  <c r="BE425" i="28"/>
  <c r="BH425" i="28" s="1"/>
  <c r="BE424" i="28"/>
  <c r="BE423" i="28"/>
  <c r="BE422" i="28"/>
  <c r="BE421" i="28"/>
  <c r="BE420" i="28"/>
  <c r="BE419" i="28"/>
  <c r="BE418" i="28"/>
  <c r="BE417" i="28"/>
  <c r="BE416" i="28"/>
  <c r="BE415" i="28"/>
  <c r="BE414" i="28"/>
  <c r="BE413" i="28"/>
  <c r="BE412" i="28"/>
  <c r="BE411" i="28"/>
  <c r="BE410" i="28"/>
  <c r="BE409" i="28"/>
  <c r="BE408" i="28"/>
  <c r="BE407" i="28"/>
  <c r="BE406" i="28"/>
  <c r="BE405" i="28"/>
  <c r="BE404" i="28"/>
  <c r="BE403" i="28"/>
  <c r="BH403" i="28" s="1"/>
  <c r="BE402" i="28"/>
  <c r="BE401" i="28"/>
  <c r="BE400" i="28"/>
  <c r="BE399" i="28"/>
  <c r="BE398" i="28"/>
  <c r="BE397" i="28"/>
  <c r="BE396" i="28"/>
  <c r="BE395" i="28"/>
  <c r="BE394" i="28"/>
  <c r="BE393" i="28"/>
  <c r="BE392" i="28"/>
  <c r="BE391" i="28"/>
  <c r="BE390" i="28"/>
  <c r="BE389" i="28"/>
  <c r="BE388" i="28"/>
  <c r="BE387" i="28"/>
  <c r="BE386" i="28"/>
  <c r="BE385" i="28"/>
  <c r="BG385" i="28" s="1"/>
  <c r="BE384" i="28"/>
  <c r="BE383" i="28"/>
  <c r="BH383" i="28" s="1"/>
  <c r="BE382" i="28"/>
  <c r="BE381" i="28"/>
  <c r="BE380" i="28"/>
  <c r="BE379" i="28"/>
  <c r="BE378" i="28"/>
  <c r="BE377" i="28"/>
  <c r="BE376" i="28"/>
  <c r="BE375" i="28"/>
  <c r="BE374" i="28"/>
  <c r="BE373" i="28"/>
  <c r="BE372" i="28"/>
  <c r="BE371" i="28"/>
  <c r="BE370" i="28"/>
  <c r="BE369" i="28"/>
  <c r="BE368" i="28"/>
  <c r="BE367" i="28"/>
  <c r="BE366" i="28"/>
  <c r="BE365" i="28"/>
  <c r="BE364" i="28"/>
  <c r="BE363" i="28"/>
  <c r="BE362" i="28"/>
  <c r="BE361" i="28"/>
  <c r="BH361" i="28" s="1"/>
  <c r="BE360" i="28"/>
  <c r="BE359" i="28"/>
  <c r="BE358" i="28"/>
  <c r="BE357" i="28"/>
  <c r="BE356" i="28"/>
  <c r="BE355" i="28"/>
  <c r="BE354" i="28"/>
  <c r="BE353" i="28"/>
  <c r="BE352" i="28"/>
  <c r="BE351" i="28"/>
  <c r="BE350" i="28"/>
  <c r="BE349" i="28"/>
  <c r="BE348" i="28"/>
  <c r="BE347" i="28"/>
  <c r="BE346" i="28"/>
  <c r="BE345" i="28"/>
  <c r="BE344" i="28"/>
  <c r="BE343" i="28"/>
  <c r="BE342" i="28"/>
  <c r="BE341" i="28"/>
  <c r="BE340" i="28"/>
  <c r="BE339" i="28"/>
  <c r="BH339" i="28" s="1"/>
  <c r="BE338" i="28"/>
  <c r="BE337" i="28"/>
  <c r="BE336" i="28"/>
  <c r="BE335" i="28"/>
  <c r="BE334" i="28"/>
  <c r="BE333" i="28"/>
  <c r="BE332" i="28"/>
  <c r="BE331" i="28"/>
  <c r="BE330" i="28"/>
  <c r="BE329" i="28"/>
  <c r="BE328" i="28"/>
  <c r="BE327" i="28"/>
  <c r="BE326" i="28"/>
  <c r="BE325" i="28"/>
  <c r="BE324" i="28"/>
  <c r="BE323" i="28"/>
  <c r="BE322" i="28"/>
  <c r="BE321" i="28"/>
  <c r="BE320" i="28"/>
  <c r="BE319" i="28"/>
  <c r="BE318" i="28"/>
  <c r="BE317" i="28"/>
  <c r="BE316" i="28"/>
  <c r="BE315" i="28"/>
  <c r="BE314" i="28"/>
  <c r="BE313" i="28"/>
  <c r="BE312" i="28"/>
  <c r="BE311" i="28"/>
  <c r="BE310" i="28"/>
  <c r="BH310" i="28" s="1"/>
  <c r="BE309" i="28"/>
  <c r="BE308" i="28"/>
  <c r="BE307" i="28"/>
  <c r="BE306" i="28"/>
  <c r="BE305" i="28"/>
  <c r="BE304" i="28"/>
  <c r="BE303" i="28"/>
  <c r="BE302" i="28"/>
  <c r="BE301" i="28"/>
  <c r="BE300" i="28"/>
  <c r="BE299" i="28"/>
  <c r="BE298" i="28"/>
  <c r="BE297" i="28"/>
  <c r="BE296" i="28"/>
  <c r="BE295" i="28"/>
  <c r="BE294" i="28"/>
  <c r="BE293" i="28"/>
  <c r="BE292" i="28"/>
  <c r="BE291" i="28"/>
  <c r="BE290" i="28"/>
  <c r="BE289" i="28"/>
  <c r="BE288" i="28"/>
  <c r="BE287" i="28"/>
  <c r="BE286" i="28"/>
  <c r="BE285" i="28"/>
  <c r="BE284" i="28"/>
  <c r="BE283" i="28"/>
  <c r="BE282" i="28"/>
  <c r="BE281" i="28"/>
  <c r="BE280" i="28"/>
  <c r="BE279" i="28"/>
  <c r="BE278" i="28"/>
  <c r="BE277" i="28"/>
  <c r="BE276" i="28"/>
  <c r="BE275" i="28"/>
  <c r="BH275" i="28" s="1"/>
  <c r="BE274" i="28"/>
  <c r="BE273" i="28"/>
  <c r="BE272" i="28"/>
  <c r="BE271" i="28"/>
  <c r="BE270" i="28"/>
  <c r="BE269" i="28"/>
  <c r="BE268" i="28"/>
  <c r="BE267" i="28"/>
  <c r="BE266" i="28"/>
  <c r="BE265" i="28"/>
  <c r="BE264" i="28"/>
  <c r="BE263" i="28"/>
  <c r="BE262" i="28"/>
  <c r="BE261" i="28"/>
  <c r="BE260" i="28"/>
  <c r="BE259" i="28"/>
  <c r="BE258" i="28"/>
  <c r="BE257" i="28"/>
  <c r="BE256" i="28"/>
  <c r="BE255" i="28"/>
  <c r="BE254" i="28"/>
  <c r="BE253" i="28"/>
  <c r="BE252" i="28"/>
  <c r="BE251" i="28"/>
  <c r="BE250" i="28"/>
  <c r="BE249" i="28"/>
  <c r="BE248" i="28"/>
  <c r="BE247" i="28"/>
  <c r="BE246" i="28"/>
  <c r="BE245" i="28"/>
  <c r="BE244" i="28"/>
  <c r="BE243" i="28"/>
  <c r="BE242" i="28"/>
  <c r="BE241" i="28"/>
  <c r="BE240" i="28"/>
  <c r="BE239" i="28"/>
  <c r="BE238" i="28"/>
  <c r="BH238" i="28" s="1"/>
  <c r="BE237" i="28"/>
  <c r="BE236" i="28"/>
  <c r="BE235" i="28"/>
  <c r="BE234" i="28"/>
  <c r="BE233" i="28"/>
  <c r="BE232" i="28"/>
  <c r="BE231" i="28"/>
  <c r="BE230" i="28"/>
  <c r="BE229" i="28"/>
  <c r="BE228" i="28"/>
  <c r="BE227" i="28"/>
  <c r="BE226" i="28"/>
  <c r="BE225" i="28"/>
  <c r="BE224" i="28"/>
  <c r="BE223" i="28"/>
  <c r="BE222" i="28"/>
  <c r="BE221" i="28"/>
  <c r="BE220" i="28"/>
  <c r="BE219" i="28"/>
  <c r="BE218" i="28"/>
  <c r="BE217" i="28"/>
  <c r="BE216" i="28"/>
  <c r="BE215" i="28"/>
  <c r="BE214" i="28"/>
  <c r="BE213" i="28"/>
  <c r="BE212" i="28"/>
  <c r="BE211" i="28"/>
  <c r="BE210" i="28"/>
  <c r="BE209" i="28"/>
  <c r="BE208" i="28"/>
  <c r="BE207" i="28"/>
  <c r="BE206" i="28"/>
  <c r="BE205" i="28"/>
  <c r="BE204" i="28"/>
  <c r="BE203" i="28"/>
  <c r="BE202" i="28"/>
  <c r="BE201" i="28"/>
  <c r="BE200" i="28"/>
  <c r="BE199" i="28"/>
  <c r="BE198" i="28"/>
  <c r="BE197" i="28"/>
  <c r="BE196" i="28"/>
  <c r="BE195" i="28"/>
  <c r="BE194" i="28"/>
  <c r="BE193" i="28"/>
  <c r="BE192" i="28"/>
  <c r="BE191" i="28"/>
  <c r="BH191" i="28" s="1"/>
  <c r="BE190" i="28"/>
  <c r="BE189" i="28"/>
  <c r="BE188" i="28"/>
  <c r="BE187" i="28"/>
  <c r="BE186" i="28"/>
  <c r="BE185" i="28"/>
  <c r="BE184" i="28"/>
  <c r="BE183" i="28"/>
  <c r="BE182" i="28"/>
  <c r="BE181" i="28"/>
  <c r="BE180" i="28"/>
  <c r="BE179" i="28"/>
  <c r="BE178" i="28"/>
  <c r="BE177" i="28"/>
  <c r="BE176" i="28"/>
  <c r="BE175" i="28"/>
  <c r="BE174" i="28"/>
  <c r="BE173" i="28"/>
  <c r="BE172" i="28"/>
  <c r="BE171" i="28"/>
  <c r="BE170" i="28"/>
  <c r="BE169" i="28"/>
  <c r="BE168" i="28"/>
  <c r="BE167" i="28"/>
  <c r="BE166" i="28"/>
  <c r="BE165" i="28"/>
  <c r="BE164" i="28"/>
  <c r="BE163" i="28"/>
  <c r="BE162" i="28"/>
  <c r="BE161" i="28"/>
  <c r="BE160" i="28"/>
  <c r="BE159" i="28"/>
  <c r="BE158" i="28"/>
  <c r="BE157" i="28"/>
  <c r="BE156" i="28"/>
  <c r="BE155" i="28"/>
  <c r="BE154" i="28"/>
  <c r="BE153" i="28"/>
  <c r="BE152" i="28"/>
  <c r="BE151" i="28"/>
  <c r="BE150" i="28"/>
  <c r="BE149" i="28"/>
  <c r="BE148" i="28"/>
  <c r="BE147" i="28"/>
  <c r="BE146" i="28"/>
  <c r="BE145" i="28"/>
  <c r="BE144" i="28"/>
  <c r="BE143" i="28"/>
  <c r="BE142" i="28"/>
  <c r="BE141" i="28"/>
  <c r="BE140" i="28"/>
  <c r="BE139" i="28"/>
  <c r="BE138" i="28"/>
  <c r="BE137" i="28"/>
  <c r="BE136" i="28"/>
  <c r="BE135" i="28"/>
  <c r="BE134" i="28"/>
  <c r="BE133" i="28"/>
  <c r="BE132" i="28"/>
  <c r="BE131" i="28"/>
  <c r="BE130" i="28"/>
  <c r="BE129" i="28"/>
  <c r="BE128" i="28"/>
  <c r="BE127" i="28"/>
  <c r="BE126" i="28"/>
  <c r="BE125" i="28"/>
  <c r="BE124" i="28"/>
  <c r="BE123" i="28"/>
  <c r="BE122" i="28"/>
  <c r="BE121" i="28"/>
  <c r="BE120" i="28"/>
  <c r="BE119" i="28"/>
  <c r="BE118" i="28"/>
  <c r="BE117" i="28"/>
  <c r="BE116" i="28"/>
  <c r="BE115" i="28"/>
  <c r="BE114" i="28"/>
  <c r="BE113" i="28"/>
  <c r="BE112" i="28"/>
  <c r="BE111" i="28"/>
  <c r="BE110" i="28"/>
  <c r="BE109" i="28"/>
  <c r="BE108" i="28"/>
  <c r="BE107" i="28"/>
  <c r="BE106" i="28"/>
  <c r="BE105" i="28"/>
  <c r="BE104" i="28"/>
  <c r="BE103" i="28"/>
  <c r="BE102" i="28"/>
  <c r="BE101" i="28"/>
  <c r="BE100" i="28"/>
  <c r="BE99" i="28"/>
  <c r="BE98" i="28"/>
  <c r="BE97" i="28"/>
  <c r="BE96" i="28"/>
  <c r="BE95" i="28"/>
  <c r="BE94" i="28"/>
  <c r="BE93" i="28"/>
  <c r="BE92" i="28"/>
  <c r="BE91" i="28"/>
  <c r="BE90" i="28"/>
  <c r="BE89" i="28"/>
  <c r="BE88" i="28"/>
  <c r="BE87" i="28"/>
  <c r="BE86" i="28"/>
  <c r="BE85" i="28"/>
  <c r="BE84" i="28"/>
  <c r="BE83" i="28"/>
  <c r="BE82" i="28"/>
  <c r="BE81" i="28"/>
  <c r="BE80" i="28"/>
  <c r="BE79" i="28"/>
  <c r="BE78" i="28"/>
  <c r="BE77" i="28"/>
  <c r="BE76" i="28"/>
  <c r="BE75" i="28"/>
  <c r="BE74" i="28"/>
  <c r="BE73" i="28"/>
  <c r="BE72" i="28"/>
  <c r="BE71" i="28"/>
  <c r="BE70" i="28"/>
  <c r="BE69" i="28"/>
  <c r="BE68" i="28"/>
  <c r="BE67" i="28"/>
  <c r="BE66" i="28"/>
  <c r="BE65" i="28"/>
  <c r="BE64" i="28"/>
  <c r="BE63" i="28"/>
  <c r="BE62" i="28"/>
  <c r="BE61" i="28"/>
  <c r="BE60" i="28"/>
  <c r="BE59" i="28"/>
  <c r="BE58" i="28"/>
  <c r="BE57" i="28"/>
  <c r="BE56" i="28"/>
  <c r="BE55" i="28"/>
  <c r="BE54" i="28"/>
  <c r="BE53" i="28"/>
  <c r="BE52" i="28"/>
  <c r="BE51" i="28"/>
  <c r="BE50" i="28"/>
  <c r="BE49" i="28"/>
  <c r="BE48" i="28"/>
  <c r="BE47" i="28"/>
  <c r="BH47" i="28" s="1"/>
  <c r="BE46" i="28"/>
  <c r="BE45" i="28"/>
  <c r="BE44" i="28"/>
  <c r="BE43" i="28"/>
  <c r="BE42" i="28"/>
  <c r="BE41" i="28"/>
  <c r="BE40" i="28"/>
  <c r="BE39" i="28"/>
  <c r="BE38" i="28"/>
  <c r="BE37" i="28"/>
  <c r="BE36" i="28"/>
  <c r="BE35" i="28"/>
  <c r="BE34" i="28"/>
  <c r="BE33" i="28"/>
  <c r="BE32" i="28"/>
  <c r="BE31" i="28"/>
  <c r="BE30" i="28"/>
  <c r="BE29" i="28"/>
  <c r="BE28" i="28"/>
  <c r="BE27" i="28"/>
  <c r="BE26" i="28"/>
  <c r="BE25" i="28"/>
  <c r="BE24" i="28"/>
  <c r="BE23" i="28"/>
  <c r="BE22" i="28"/>
  <c r="BE21" i="28"/>
  <c r="BE20" i="28"/>
  <c r="BE19" i="28"/>
  <c r="BE18" i="28"/>
  <c r="BE17" i="28"/>
  <c r="BE16" i="28"/>
  <c r="BE15" i="28"/>
  <c r="BE14" i="28"/>
  <c r="BE13" i="28"/>
  <c r="BC5" i="28"/>
  <c r="BC4" i="28"/>
  <c r="BC3" i="28"/>
  <c r="BC2" i="28"/>
  <c r="BG915" i="28" l="1"/>
  <c r="I26" i="29"/>
  <c r="I28" i="29" s="1"/>
  <c r="J26" i="29"/>
  <c r="J28" i="29" s="1"/>
  <c r="J30" i="29" s="1"/>
  <c r="E23" i="29"/>
  <c r="H11" i="29"/>
  <c r="G12" i="29"/>
  <c r="G13" i="29" s="1"/>
  <c r="BG33" i="28"/>
  <c r="BH33" i="28"/>
  <c r="BG113" i="28"/>
  <c r="BH113" i="28"/>
  <c r="BG20" i="28"/>
  <c r="BH20" i="28"/>
  <c r="BH60" i="28"/>
  <c r="BG60" i="28"/>
  <c r="BH100" i="28"/>
  <c r="BG100" i="28"/>
  <c r="BH108" i="28"/>
  <c r="BG108" i="28"/>
  <c r="BG116" i="28"/>
  <c r="BH116" i="28"/>
  <c r="BH124" i="28"/>
  <c r="BG124" i="28"/>
  <c r="BH132" i="28"/>
  <c r="BG132" i="28"/>
  <c r="BH140" i="28"/>
  <c r="BG140" i="28"/>
  <c r="BG148" i="28"/>
  <c r="BH148" i="28"/>
  <c r="BH156" i="28"/>
  <c r="BG156" i="28"/>
  <c r="BG164" i="28"/>
  <c r="BH164" i="28"/>
  <c r="BH172" i="28"/>
  <c r="BG172" i="28"/>
  <c r="BH180" i="28"/>
  <c r="BG180" i="28"/>
  <c r="BH188" i="28"/>
  <c r="BG188" i="28"/>
  <c r="BH196" i="28"/>
  <c r="BG196" i="28"/>
  <c r="BH204" i="28"/>
  <c r="BG204" i="28"/>
  <c r="BG212" i="28"/>
  <c r="BH212" i="28"/>
  <c r="BH220" i="28"/>
  <c r="BG220" i="28"/>
  <c r="BH228" i="28"/>
  <c r="BG228" i="28"/>
  <c r="BH236" i="28"/>
  <c r="BG236" i="28"/>
  <c r="BG244" i="28"/>
  <c r="BH244" i="28"/>
  <c r="BH252" i="28"/>
  <c r="BG252" i="28"/>
  <c r="BH260" i="28"/>
  <c r="BG260" i="28"/>
  <c r="BH268" i="28"/>
  <c r="BG268" i="28"/>
  <c r="BG276" i="28"/>
  <c r="BH276" i="28"/>
  <c r="BH284" i="28"/>
  <c r="BG284" i="28"/>
  <c r="BG292" i="28"/>
  <c r="BH292" i="28"/>
  <c r="BH300" i="28"/>
  <c r="BG300" i="28"/>
  <c r="BH308" i="28"/>
  <c r="BG308" i="28"/>
  <c r="BH316" i="28"/>
  <c r="BG316" i="28"/>
  <c r="BG324" i="28"/>
  <c r="BH324" i="28"/>
  <c r="BH332" i="28"/>
  <c r="BG332" i="28"/>
  <c r="BH340" i="28"/>
  <c r="BG340" i="28"/>
  <c r="BH348" i="28"/>
  <c r="BG348" i="28"/>
  <c r="BH356" i="28"/>
  <c r="BG356" i="28"/>
  <c r="BH364" i="28"/>
  <c r="BG364" i="28"/>
  <c r="BH372" i="28"/>
  <c r="BG372" i="28"/>
  <c r="BH380" i="28"/>
  <c r="BG380" i="28"/>
  <c r="BH388" i="28"/>
  <c r="BG388" i="28"/>
  <c r="BH396" i="28"/>
  <c r="BG396" i="28"/>
  <c r="BH404" i="28"/>
  <c r="BG404" i="28"/>
  <c r="BH412" i="28"/>
  <c r="BG412" i="28"/>
  <c r="BH420" i="28"/>
  <c r="BG420" i="28"/>
  <c r="BH428" i="28"/>
  <c r="BG428" i="28"/>
  <c r="BG436" i="28"/>
  <c r="BH436" i="28"/>
  <c r="BH444" i="28"/>
  <c r="BG444" i="28"/>
  <c r="BG452" i="28"/>
  <c r="BH452" i="28"/>
  <c r="BH460" i="28"/>
  <c r="BG460" i="28"/>
  <c r="BH468" i="28"/>
  <c r="BG468" i="28"/>
  <c r="BH476" i="28"/>
  <c r="BG476" i="28"/>
  <c r="BH484" i="28"/>
  <c r="BG484" i="28"/>
  <c r="BH492" i="28"/>
  <c r="BG492" i="28"/>
  <c r="BH500" i="28"/>
  <c r="BG500" i="28"/>
  <c r="BH508" i="28"/>
  <c r="BG508" i="28"/>
  <c r="BH516" i="28"/>
  <c r="BG516" i="28"/>
  <c r="BH524" i="28"/>
  <c r="BG524" i="28"/>
  <c r="BH532" i="28"/>
  <c r="BG532" i="28"/>
  <c r="BH540" i="28"/>
  <c r="BG540" i="28"/>
  <c r="BH548" i="28"/>
  <c r="BG548" i="28"/>
  <c r="BH556" i="28"/>
  <c r="BG556" i="28"/>
  <c r="BG564" i="28"/>
  <c r="BH564" i="28"/>
  <c r="BH572" i="28"/>
  <c r="BG572" i="28"/>
  <c r="BH580" i="28"/>
  <c r="BG580" i="28"/>
  <c r="BH588" i="28"/>
  <c r="BG588" i="28"/>
  <c r="BH596" i="28"/>
  <c r="BG596" i="28"/>
  <c r="BH604" i="28"/>
  <c r="BG604" i="28"/>
  <c r="BH612" i="28"/>
  <c r="BG612" i="28"/>
  <c r="BH620" i="28"/>
  <c r="BG620" i="28"/>
  <c r="BH628" i="28"/>
  <c r="BG628" i="28"/>
  <c r="BH636" i="28"/>
  <c r="BG636" i="28"/>
  <c r="BH644" i="28"/>
  <c r="BG644" i="28"/>
  <c r="BH652" i="28"/>
  <c r="BG652" i="28"/>
  <c r="BH660" i="28"/>
  <c r="BG660" i="28"/>
  <c r="BH668" i="28"/>
  <c r="BG668" i="28"/>
  <c r="BH676" i="28"/>
  <c r="BG676" i="28"/>
  <c r="BH684" i="28"/>
  <c r="BG684" i="28"/>
  <c r="BH692" i="28"/>
  <c r="BG692" i="28"/>
  <c r="BH700" i="28"/>
  <c r="BG700" i="28"/>
  <c r="BH708" i="28"/>
  <c r="BG708" i="28"/>
  <c r="BH716" i="28"/>
  <c r="BG716" i="28"/>
  <c r="BH724" i="28"/>
  <c r="BG724" i="28"/>
  <c r="BH732" i="28"/>
  <c r="BG732" i="28"/>
  <c r="BH740" i="28"/>
  <c r="BG740" i="28"/>
  <c r="BH748" i="28"/>
  <c r="BG748" i="28"/>
  <c r="BH756" i="28"/>
  <c r="BG756" i="28"/>
  <c r="BH764" i="28"/>
  <c r="BG764" i="28"/>
  <c r="BH772" i="28"/>
  <c r="BG772" i="28"/>
  <c r="BH780" i="28"/>
  <c r="BG780" i="28"/>
  <c r="BH788" i="28"/>
  <c r="BG788" i="28"/>
  <c r="BH796" i="28"/>
  <c r="BG796" i="28"/>
  <c r="BH804" i="28"/>
  <c r="BG804" i="28"/>
  <c r="BH812" i="28"/>
  <c r="BG812" i="28"/>
  <c r="BH820" i="28"/>
  <c r="BG820" i="28"/>
  <c r="BH828" i="28"/>
  <c r="BG828" i="28"/>
  <c r="BH836" i="28"/>
  <c r="BG836" i="28"/>
  <c r="BH844" i="28"/>
  <c r="BG844" i="28"/>
  <c r="BH852" i="28"/>
  <c r="BG852" i="28"/>
  <c r="BH860" i="28"/>
  <c r="BG860" i="28"/>
  <c r="BH868" i="28"/>
  <c r="BG868" i="28"/>
  <c r="BH876" i="28"/>
  <c r="BG876" i="28"/>
  <c r="BH884" i="28"/>
  <c r="BG884" i="28"/>
  <c r="BH892" i="28"/>
  <c r="BG892" i="28"/>
  <c r="BH900" i="28"/>
  <c r="BG900" i="28"/>
  <c r="BH908" i="28"/>
  <c r="BG908" i="28"/>
  <c r="BH916" i="28"/>
  <c r="BG916" i="28"/>
  <c r="BH924" i="28"/>
  <c r="BG924" i="28"/>
  <c r="BH932" i="28"/>
  <c r="BG932" i="28"/>
  <c r="BH940" i="28"/>
  <c r="BG940" i="28"/>
  <c r="BH948" i="28"/>
  <c r="BG948" i="28"/>
  <c r="BH956" i="28"/>
  <c r="BG956" i="28"/>
  <c r="BH964" i="28"/>
  <c r="BG964" i="28"/>
  <c r="BH972" i="28"/>
  <c r="BG972" i="28"/>
  <c r="BH980" i="28"/>
  <c r="BG980" i="28"/>
  <c r="BG988" i="28"/>
  <c r="BH988" i="28"/>
  <c r="BH996" i="28"/>
  <c r="BG996" i="28"/>
  <c r="BG1004" i="28"/>
  <c r="BH1004" i="28"/>
  <c r="BG1012" i="28"/>
  <c r="BH1012" i="28"/>
  <c r="BH1020" i="28"/>
  <c r="BG1020" i="28"/>
  <c r="BG1028" i="28"/>
  <c r="BH1028" i="28"/>
  <c r="BG1036" i="28"/>
  <c r="BH1036" i="28"/>
  <c r="BG1044" i="28"/>
  <c r="BH1044" i="28"/>
  <c r="BG937" i="28"/>
  <c r="BG767" i="28"/>
  <c r="BG595" i="28"/>
  <c r="BG425" i="28"/>
  <c r="BG191" i="28"/>
  <c r="BG65" i="28"/>
  <c r="BH65" i="28"/>
  <c r="BH18" i="28"/>
  <c r="BG18" i="28"/>
  <c r="BH68" i="28"/>
  <c r="BG68" i="28"/>
  <c r="BH37" i="28"/>
  <c r="BG37" i="28"/>
  <c r="BH45" i="28"/>
  <c r="BG45" i="28"/>
  <c r="BH77" i="28"/>
  <c r="BG77" i="28"/>
  <c r="BH117" i="28"/>
  <c r="BG117" i="28"/>
  <c r="BH141" i="28"/>
  <c r="BG141" i="28"/>
  <c r="BH181" i="28"/>
  <c r="BG181" i="28"/>
  <c r="BH229" i="28"/>
  <c r="BG229" i="28"/>
  <c r="BH277" i="28"/>
  <c r="BG277" i="28"/>
  <c r="BH309" i="28"/>
  <c r="BG309" i="28"/>
  <c r="BH317" i="28"/>
  <c r="BG317" i="28"/>
  <c r="BH325" i="28"/>
  <c r="BG325" i="28"/>
  <c r="BH333" i="28"/>
  <c r="BG333" i="28"/>
  <c r="BH341" i="28"/>
  <c r="BG341" i="28"/>
  <c r="BG349" i="28"/>
  <c r="BH349" i="28"/>
  <c r="BH357" i="28"/>
  <c r="BG357" i="28"/>
  <c r="BH365" i="28"/>
  <c r="BG365" i="28"/>
  <c r="BH373" i="28"/>
  <c r="BG373" i="28"/>
  <c r="BH381" i="28"/>
  <c r="BG381" i="28"/>
  <c r="BH389" i="28"/>
  <c r="BG389" i="28"/>
  <c r="BH397" i="28"/>
  <c r="BG397" i="28"/>
  <c r="BH405" i="28"/>
  <c r="BG405" i="28"/>
  <c r="BH413" i="28"/>
  <c r="BG413" i="28"/>
  <c r="BH421" i="28"/>
  <c r="BG421" i="28"/>
  <c r="BH429" i="28"/>
  <c r="BG429" i="28"/>
  <c r="BH437" i="28"/>
  <c r="BG437" i="28"/>
  <c r="BH445" i="28"/>
  <c r="BG445" i="28"/>
  <c r="BH453" i="28"/>
  <c r="BG453" i="28"/>
  <c r="BG461" i="28"/>
  <c r="BH461" i="28"/>
  <c r="BH469" i="28"/>
  <c r="BG469" i="28"/>
  <c r="BH477" i="28"/>
  <c r="BG477" i="28"/>
  <c r="BH485" i="28"/>
  <c r="BG485" i="28"/>
  <c r="BH493" i="28"/>
  <c r="BG493" i="28"/>
  <c r="BH501" i="28"/>
  <c r="BG501" i="28"/>
  <c r="BH509" i="28"/>
  <c r="BG509" i="28"/>
  <c r="BH517" i="28"/>
  <c r="BG517" i="28"/>
  <c r="BH525" i="28"/>
  <c r="BG525" i="28"/>
  <c r="BH533" i="28"/>
  <c r="BG533" i="28"/>
  <c r="BH541" i="28"/>
  <c r="BG541" i="28"/>
  <c r="BH549" i="28"/>
  <c r="BG549" i="28"/>
  <c r="BH557" i="28"/>
  <c r="BG557" i="28"/>
  <c r="BH565" i="28"/>
  <c r="BG565" i="28"/>
  <c r="BG573" i="28"/>
  <c r="BH573" i="28"/>
  <c r="BH581" i="28"/>
  <c r="BG581" i="28"/>
  <c r="BH589" i="28"/>
  <c r="BG589" i="28"/>
  <c r="BH597" i="28"/>
  <c r="BG597" i="28"/>
  <c r="BH605" i="28"/>
  <c r="BG605" i="28"/>
  <c r="BH613" i="28"/>
  <c r="BG613" i="28"/>
  <c r="BH621" i="28"/>
  <c r="BG621" i="28"/>
  <c r="BH629" i="28"/>
  <c r="BG629" i="28"/>
  <c r="BH637" i="28"/>
  <c r="BG637" i="28"/>
  <c r="BH645" i="28"/>
  <c r="BG645" i="28"/>
  <c r="BH653" i="28"/>
  <c r="BG653" i="28"/>
  <c r="BH661" i="28"/>
  <c r="BG661" i="28"/>
  <c r="BH669" i="28"/>
  <c r="BG669" i="28"/>
  <c r="BH677" i="28"/>
  <c r="BG677" i="28"/>
  <c r="BH685" i="28"/>
  <c r="BG685" i="28"/>
  <c r="BH693" i="28"/>
  <c r="BG693" i="28"/>
  <c r="BG701" i="28"/>
  <c r="BH701" i="28"/>
  <c r="BH709" i="28"/>
  <c r="BG709" i="28"/>
  <c r="BG717" i="28"/>
  <c r="BH717" i="28"/>
  <c r="BH725" i="28"/>
  <c r="BG725" i="28"/>
  <c r="BG733" i="28"/>
  <c r="BH733" i="28"/>
  <c r="BH741" i="28"/>
  <c r="BG741" i="28"/>
  <c r="BH749" i="28"/>
  <c r="BG749" i="28"/>
  <c r="BH757" i="28"/>
  <c r="BG757" i="28"/>
  <c r="BG765" i="28"/>
  <c r="BH765" i="28"/>
  <c r="BH773" i="28"/>
  <c r="BG773" i="28"/>
  <c r="BG781" i="28"/>
  <c r="BH781" i="28"/>
  <c r="BH789" i="28"/>
  <c r="BG789" i="28"/>
  <c r="BH797" i="28"/>
  <c r="BG797" i="28"/>
  <c r="BH805" i="28"/>
  <c r="BG805" i="28"/>
  <c r="BH813" i="28"/>
  <c r="BG813" i="28"/>
  <c r="BH821" i="28"/>
  <c r="BG821" i="28"/>
  <c r="BG829" i="28"/>
  <c r="BH829" i="28"/>
  <c r="BH837" i="28"/>
  <c r="BG837" i="28"/>
  <c r="BG845" i="28"/>
  <c r="BH845" i="28"/>
  <c r="BH853" i="28"/>
  <c r="BG853" i="28"/>
  <c r="BH861" i="28"/>
  <c r="BG861" i="28"/>
  <c r="BH869" i="28"/>
  <c r="BG869" i="28"/>
  <c r="BH877" i="28"/>
  <c r="BG877" i="28"/>
  <c r="BH885" i="28"/>
  <c r="BG885" i="28"/>
  <c r="BG893" i="28"/>
  <c r="BH893" i="28"/>
  <c r="BH901" i="28"/>
  <c r="BG901" i="28"/>
  <c r="BH909" i="28"/>
  <c r="BG909" i="28"/>
  <c r="BH917" i="28"/>
  <c r="BG917" i="28"/>
  <c r="BH925" i="28"/>
  <c r="BG925" i="28"/>
  <c r="BH941" i="28"/>
  <c r="BG941" i="28"/>
  <c r="BH949" i="28"/>
  <c r="BG949" i="28"/>
  <c r="BH957" i="28"/>
  <c r="BG957" i="28"/>
  <c r="BH965" i="28"/>
  <c r="BG965" i="28"/>
  <c r="BH973" i="28"/>
  <c r="BG973" i="28"/>
  <c r="BH981" i="28"/>
  <c r="BG981" i="28"/>
  <c r="BH989" i="28"/>
  <c r="BG989" i="28"/>
  <c r="BH997" i="28"/>
  <c r="BG997" i="28"/>
  <c r="BH1005" i="28"/>
  <c r="BG1005" i="28"/>
  <c r="BH1013" i="28"/>
  <c r="BG1013" i="28"/>
  <c r="BH1021" i="28"/>
  <c r="BG1021" i="28"/>
  <c r="BH1029" i="28"/>
  <c r="BG1029" i="28"/>
  <c r="BH1037" i="28"/>
  <c r="BG1037" i="28"/>
  <c r="BH1045" i="28"/>
  <c r="BG1045" i="28"/>
  <c r="BH1053" i="28"/>
  <c r="BG1053" i="28"/>
  <c r="BG745" i="28"/>
  <c r="BG575" i="28"/>
  <c r="BG403" i="28"/>
  <c r="BG47" i="28"/>
  <c r="BG41" i="28"/>
  <c r="BH41" i="28"/>
  <c r="BG81" i="28"/>
  <c r="BH81" i="28"/>
  <c r="BH28" i="28"/>
  <c r="BG28" i="28"/>
  <c r="BH44" i="28"/>
  <c r="BG44" i="28"/>
  <c r="BG84" i="28"/>
  <c r="BH84" i="28"/>
  <c r="BH21" i="28"/>
  <c r="BG21" i="28"/>
  <c r="BH61" i="28"/>
  <c r="BG61" i="28"/>
  <c r="BH85" i="28"/>
  <c r="BG85" i="28"/>
  <c r="BH133" i="28"/>
  <c r="BG133" i="28"/>
  <c r="BH157" i="28"/>
  <c r="BG157" i="28"/>
  <c r="BH189" i="28"/>
  <c r="BG189" i="28"/>
  <c r="BH213" i="28"/>
  <c r="BG213" i="28"/>
  <c r="BH245" i="28"/>
  <c r="BG245" i="28"/>
  <c r="BH261" i="28"/>
  <c r="BG261" i="28"/>
  <c r="BH301" i="28"/>
  <c r="BG301" i="28"/>
  <c r="BH14" i="28"/>
  <c r="BH22" i="28"/>
  <c r="BG22" i="28"/>
  <c r="BH30" i="28"/>
  <c r="BG30" i="28"/>
  <c r="BH38" i="28"/>
  <c r="BG38" i="28"/>
  <c r="BH46" i="28"/>
  <c r="BG46" i="28"/>
  <c r="BH54" i="28"/>
  <c r="BG54" i="28"/>
  <c r="BH62" i="28"/>
  <c r="BG62" i="28"/>
  <c r="BH70" i="28"/>
  <c r="BG70" i="28"/>
  <c r="BH78" i="28"/>
  <c r="BG78" i="28"/>
  <c r="BH86" i="28"/>
  <c r="BG86" i="28"/>
  <c r="BH94" i="28"/>
  <c r="BG94" i="28"/>
  <c r="BH102" i="28"/>
  <c r="BG102" i="28"/>
  <c r="BH110" i="28"/>
  <c r="BG110" i="28"/>
  <c r="BH118" i="28"/>
  <c r="BG118" i="28"/>
  <c r="BH126" i="28"/>
  <c r="BG126" i="28"/>
  <c r="BH134" i="28"/>
  <c r="BG134" i="28"/>
  <c r="BH142" i="28"/>
  <c r="BG142" i="28"/>
  <c r="BH150" i="28"/>
  <c r="BG150" i="28"/>
  <c r="BH158" i="28"/>
  <c r="BG158" i="28"/>
  <c r="BH166" i="28"/>
  <c r="BG166" i="28"/>
  <c r="BH174" i="28"/>
  <c r="BG174" i="28"/>
  <c r="BH182" i="28"/>
  <c r="BG182" i="28"/>
  <c r="BH190" i="28"/>
  <c r="BG190" i="28"/>
  <c r="BH198" i="28"/>
  <c r="BG198" i="28"/>
  <c r="BH206" i="28"/>
  <c r="BG206" i="28"/>
  <c r="BH214" i="28"/>
  <c r="BG214" i="28"/>
  <c r="BH222" i="28"/>
  <c r="BG222" i="28"/>
  <c r="BH230" i="28"/>
  <c r="BG230" i="28"/>
  <c r="BH246" i="28"/>
  <c r="BG246" i="28"/>
  <c r="BH254" i="28"/>
  <c r="BG254" i="28"/>
  <c r="BH262" i="28"/>
  <c r="BG262" i="28"/>
  <c r="BH270" i="28"/>
  <c r="BG270" i="28"/>
  <c r="BH278" i="28"/>
  <c r="BG278" i="28"/>
  <c r="BH286" i="28"/>
  <c r="BG286" i="28"/>
  <c r="BH294" i="28"/>
  <c r="BG294" i="28"/>
  <c r="BH302" i="28"/>
  <c r="BG302" i="28"/>
  <c r="BH318" i="28"/>
  <c r="BG318" i="28"/>
  <c r="BH326" i="28"/>
  <c r="BG326" i="28"/>
  <c r="BH334" i="28"/>
  <c r="BG334" i="28"/>
  <c r="BH342" i="28"/>
  <c r="BG342" i="28"/>
  <c r="BH350" i="28"/>
  <c r="BG350" i="28"/>
  <c r="BH358" i="28"/>
  <c r="BG358" i="28"/>
  <c r="BH366" i="28"/>
  <c r="BG366" i="28"/>
  <c r="BH374" i="28"/>
  <c r="BG374" i="28"/>
  <c r="BH382" i="28"/>
  <c r="BG382" i="28"/>
  <c r="BH390" i="28"/>
  <c r="BG390" i="28"/>
  <c r="BH398" i="28"/>
  <c r="BG398" i="28"/>
  <c r="BH406" i="28"/>
  <c r="BG406" i="28"/>
  <c r="BH414" i="28"/>
  <c r="BG414" i="28"/>
  <c r="BH422" i="28"/>
  <c r="BG422" i="28"/>
  <c r="BH430" i="28"/>
  <c r="BG430" i="28"/>
  <c r="BH438" i="28"/>
  <c r="BG438" i="28"/>
  <c r="BH446" i="28"/>
  <c r="BG446" i="28"/>
  <c r="BH454" i="28"/>
  <c r="BG454" i="28"/>
  <c r="BH462" i="28"/>
  <c r="BG462" i="28"/>
  <c r="BH470" i="28"/>
  <c r="BG470" i="28"/>
  <c r="BH478" i="28"/>
  <c r="BG478" i="28"/>
  <c r="BH486" i="28"/>
  <c r="BG486" i="28"/>
  <c r="BH494" i="28"/>
  <c r="BG494" i="28"/>
  <c r="BH502" i="28"/>
  <c r="BG502" i="28"/>
  <c r="BH510" i="28"/>
  <c r="BG510" i="28"/>
  <c r="BH518" i="28"/>
  <c r="BG518" i="28"/>
  <c r="BH526" i="28"/>
  <c r="BG526" i="28"/>
  <c r="BH534" i="28"/>
  <c r="BG534" i="28"/>
  <c r="BH542" i="28"/>
  <c r="BG542" i="28"/>
  <c r="BH550" i="28"/>
  <c r="BG550" i="28"/>
  <c r="BH558" i="28"/>
  <c r="BG558" i="28"/>
  <c r="BH566" i="28"/>
  <c r="BG566" i="28"/>
  <c r="BH574" i="28"/>
  <c r="BG574" i="28"/>
  <c r="BH582" i="28"/>
  <c r="BG582" i="28"/>
  <c r="BH590" i="28"/>
  <c r="BG590" i="28"/>
  <c r="BH598" i="28"/>
  <c r="BG598" i="28"/>
  <c r="BH606" i="28"/>
  <c r="BG606" i="28"/>
  <c r="BH614" i="28"/>
  <c r="BG614" i="28"/>
  <c r="BH622" i="28"/>
  <c r="BG622" i="28"/>
  <c r="BH630" i="28"/>
  <c r="BG630" i="28"/>
  <c r="BH638" i="28"/>
  <c r="BG638" i="28"/>
  <c r="BH646" i="28"/>
  <c r="BG646" i="28"/>
  <c r="BH654" i="28"/>
  <c r="BG654" i="28"/>
  <c r="BH662" i="28"/>
  <c r="BG662" i="28"/>
  <c r="BH670" i="28"/>
  <c r="BG670" i="28"/>
  <c r="BH678" i="28"/>
  <c r="BG678" i="28"/>
  <c r="BH686" i="28"/>
  <c r="BG686" i="28"/>
  <c r="BH694" i="28"/>
  <c r="BG694" i="28"/>
  <c r="BH702" i="28"/>
  <c r="BG702" i="28"/>
  <c r="BH710" i="28"/>
  <c r="BG710" i="28"/>
  <c r="BH718" i="28"/>
  <c r="BG718" i="28"/>
  <c r="BH726" i="28"/>
  <c r="BG726" i="28"/>
  <c r="BH734" i="28"/>
  <c r="BG734" i="28"/>
  <c r="BH742" i="28"/>
  <c r="BG742" i="28"/>
  <c r="BH750" i="28"/>
  <c r="BG750" i="28"/>
  <c r="BH758" i="28"/>
  <c r="BG758" i="28"/>
  <c r="BH766" i="28"/>
  <c r="BG766" i="28"/>
  <c r="BH774" i="28"/>
  <c r="BG774" i="28"/>
  <c r="BH782" i="28"/>
  <c r="BG782" i="28"/>
  <c r="BH790" i="28"/>
  <c r="BG790" i="28"/>
  <c r="BH798" i="28"/>
  <c r="BG798" i="28"/>
  <c r="BH806" i="28"/>
  <c r="BG806" i="28"/>
  <c r="BH814" i="28"/>
  <c r="BG814" i="28"/>
  <c r="BH822" i="28"/>
  <c r="BG822" i="28"/>
  <c r="BH830" i="28"/>
  <c r="BG830" i="28"/>
  <c r="BH838" i="28"/>
  <c r="BG838" i="28"/>
  <c r="BH846" i="28"/>
  <c r="BG846" i="28"/>
  <c r="BH854" i="28"/>
  <c r="BG854" i="28"/>
  <c r="BH862" i="28"/>
  <c r="BG862" i="28"/>
  <c r="BH870" i="28"/>
  <c r="BG870" i="28"/>
  <c r="BH878" i="28"/>
  <c r="BG878" i="28"/>
  <c r="BH886" i="28"/>
  <c r="BG886" i="28"/>
  <c r="BH894" i="28"/>
  <c r="BG894" i="28"/>
  <c r="BH902" i="28"/>
  <c r="BG902" i="28"/>
  <c r="BH910" i="28"/>
  <c r="BG910" i="28"/>
  <c r="BH918" i="28"/>
  <c r="BG918" i="28"/>
  <c r="BH926" i="28"/>
  <c r="BG926" i="28"/>
  <c r="BH934" i="28"/>
  <c r="BG934" i="28"/>
  <c r="BH942" i="28"/>
  <c r="BG942" i="28"/>
  <c r="BH950" i="28"/>
  <c r="BG950" i="28"/>
  <c r="BG958" i="28"/>
  <c r="BH958" i="28"/>
  <c r="BG966" i="28"/>
  <c r="BH966" i="28"/>
  <c r="BH974" i="28"/>
  <c r="BG974" i="28"/>
  <c r="BH982" i="28"/>
  <c r="BG982" i="28"/>
  <c r="BG990" i="28"/>
  <c r="BH990" i="28"/>
  <c r="BH998" i="28"/>
  <c r="BG998" i="28"/>
  <c r="BG1006" i="28"/>
  <c r="BH1006" i="28"/>
  <c r="BG1014" i="28"/>
  <c r="BH1014" i="28"/>
  <c r="BH1022" i="28"/>
  <c r="BG1022" i="28"/>
  <c r="BG1030" i="28"/>
  <c r="BH1030" i="28"/>
  <c r="BH1038" i="28"/>
  <c r="BG1038" i="28"/>
  <c r="BH1046" i="28"/>
  <c r="BG1046" i="28"/>
  <c r="BG895" i="28"/>
  <c r="BG723" i="28"/>
  <c r="BG553" i="28"/>
  <c r="BG383" i="28"/>
  <c r="BG17" i="28"/>
  <c r="BH17" i="28"/>
  <c r="BH97" i="28"/>
  <c r="BG97" i="28"/>
  <c r="BH52" i="28"/>
  <c r="BG52" i="28"/>
  <c r="BH92" i="28"/>
  <c r="BG92" i="28"/>
  <c r="BH13" i="28"/>
  <c r="BH53" i="28"/>
  <c r="BG53" i="28"/>
  <c r="BH93" i="28"/>
  <c r="BG93" i="28"/>
  <c r="BH109" i="28"/>
  <c r="BG109" i="28"/>
  <c r="BH165" i="28"/>
  <c r="BG165" i="28"/>
  <c r="BH197" i="28"/>
  <c r="BG197" i="28"/>
  <c r="BH221" i="28"/>
  <c r="BG221" i="28"/>
  <c r="BH253" i="28"/>
  <c r="BG253" i="28"/>
  <c r="BH293" i="28"/>
  <c r="BG293" i="28"/>
  <c r="BH23" i="28"/>
  <c r="BG23" i="28"/>
  <c r="BH31" i="28"/>
  <c r="BG31" i="28"/>
  <c r="BH39" i="28"/>
  <c r="BG39" i="28"/>
  <c r="BH55" i="28"/>
  <c r="BG55" i="28"/>
  <c r="BH63" i="28"/>
  <c r="BG63" i="28"/>
  <c r="BH71" i="28"/>
  <c r="BG71" i="28"/>
  <c r="BH79" i="28"/>
  <c r="BG79" i="28"/>
  <c r="BH87" i="28"/>
  <c r="BG87" i="28"/>
  <c r="BH95" i="28"/>
  <c r="BG95" i="28"/>
  <c r="BH103" i="28"/>
  <c r="BG103" i="28"/>
  <c r="BH111" i="28"/>
  <c r="BG111" i="28"/>
  <c r="BH119" i="28"/>
  <c r="BG119" i="28"/>
  <c r="BH127" i="28"/>
  <c r="BG127" i="28"/>
  <c r="BH135" i="28"/>
  <c r="BG135" i="28"/>
  <c r="BH143" i="28"/>
  <c r="BG143" i="28"/>
  <c r="BH151" i="28"/>
  <c r="BG151" i="28"/>
  <c r="BH159" i="28"/>
  <c r="BG159" i="28"/>
  <c r="BH167" i="28"/>
  <c r="BG167" i="28"/>
  <c r="BH175" i="28"/>
  <c r="BG175" i="28"/>
  <c r="BH183" i="28"/>
  <c r="BG183" i="28"/>
  <c r="BH199" i="28"/>
  <c r="BG199" i="28"/>
  <c r="BH207" i="28"/>
  <c r="BG207" i="28"/>
  <c r="BH215" i="28"/>
  <c r="BG215" i="28"/>
  <c r="BH223" i="28"/>
  <c r="BG223" i="28"/>
  <c r="BH231" i="28"/>
  <c r="BG231" i="28"/>
  <c r="BH239" i="28"/>
  <c r="BG239" i="28"/>
  <c r="BH247" i="28"/>
  <c r="BG247" i="28"/>
  <c r="BH255" i="28"/>
  <c r="BG255" i="28"/>
  <c r="BH263" i="28"/>
  <c r="BG263" i="28"/>
  <c r="BH271" i="28"/>
  <c r="BG271" i="28"/>
  <c r="BH279" i="28"/>
  <c r="BG279" i="28"/>
  <c r="BH287" i="28"/>
  <c r="BG287" i="28"/>
  <c r="BH295" i="28"/>
  <c r="BG295" i="28"/>
  <c r="BH303" i="28"/>
  <c r="BG303" i="28"/>
  <c r="BH311" i="28"/>
  <c r="BG311" i="28"/>
  <c r="BH319" i="28"/>
  <c r="BG319" i="28"/>
  <c r="BH327" i="28"/>
  <c r="BG327" i="28"/>
  <c r="BH335" i="28"/>
  <c r="BG335" i="28"/>
  <c r="BH343" i="28"/>
  <c r="BG343" i="28"/>
  <c r="BH351" i="28"/>
  <c r="BG351" i="28"/>
  <c r="BH359" i="28"/>
  <c r="BG359" i="28"/>
  <c r="BH367" i="28"/>
  <c r="BG367" i="28"/>
  <c r="BH375" i="28"/>
  <c r="BG375" i="28"/>
  <c r="BH391" i="28"/>
  <c r="BG391" i="28"/>
  <c r="BH399" i="28"/>
  <c r="BG399" i="28"/>
  <c r="BH407" i="28"/>
  <c r="BG407" i="28"/>
  <c r="BH415" i="28"/>
  <c r="BG415" i="28"/>
  <c r="BH423" i="28"/>
  <c r="BG423" i="28"/>
  <c r="BH431" i="28"/>
  <c r="BG431" i="28"/>
  <c r="BH439" i="28"/>
  <c r="BG439" i="28"/>
  <c r="BH455" i="28"/>
  <c r="BG455" i="28"/>
  <c r="BH463" i="28"/>
  <c r="BG463" i="28"/>
  <c r="BH471" i="28"/>
  <c r="BG471" i="28"/>
  <c r="BH479" i="28"/>
  <c r="BG479" i="28"/>
  <c r="BH487" i="28"/>
  <c r="BG487" i="28"/>
  <c r="BH495" i="28"/>
  <c r="BG495" i="28"/>
  <c r="BH503" i="28"/>
  <c r="BG503" i="28"/>
  <c r="BH519" i="28"/>
  <c r="BG519" i="28"/>
  <c r="BH527" i="28"/>
  <c r="BG527" i="28"/>
  <c r="BH535" i="28"/>
  <c r="BG535" i="28"/>
  <c r="BH543" i="28"/>
  <c r="BG543" i="28"/>
  <c r="BH551" i="28"/>
  <c r="BG551" i="28"/>
  <c r="BH559" i="28"/>
  <c r="BG559" i="28"/>
  <c r="BH567" i="28"/>
  <c r="BG567" i="28"/>
  <c r="BH583" i="28"/>
  <c r="BG583" i="28"/>
  <c r="BH591" i="28"/>
  <c r="BG591" i="28"/>
  <c r="BH599" i="28"/>
  <c r="BG599" i="28"/>
  <c r="BH607" i="28"/>
  <c r="BG607" i="28"/>
  <c r="BH615" i="28"/>
  <c r="BG615" i="28"/>
  <c r="BH623" i="28"/>
  <c r="BG623" i="28"/>
  <c r="BH631" i="28"/>
  <c r="BG631" i="28"/>
  <c r="BH647" i="28"/>
  <c r="BG647" i="28"/>
  <c r="BH655" i="28"/>
  <c r="BG655" i="28"/>
  <c r="BH663" i="28"/>
  <c r="BG663" i="28"/>
  <c r="BH671" i="28"/>
  <c r="BG671" i="28"/>
  <c r="BH679" i="28"/>
  <c r="BG679" i="28"/>
  <c r="BH687" i="28"/>
  <c r="BG687" i="28"/>
  <c r="BH695" i="28"/>
  <c r="BG695" i="28"/>
  <c r="BH711" i="28"/>
  <c r="BG711" i="28"/>
  <c r="BH719" i="28"/>
  <c r="BG719" i="28"/>
  <c r="BH727" i="28"/>
  <c r="BG727" i="28"/>
  <c r="BH735" i="28"/>
  <c r="BG735" i="28"/>
  <c r="BH743" i="28"/>
  <c r="BG743" i="28"/>
  <c r="BH751" i="28"/>
  <c r="BG751" i="28"/>
  <c r="BH759" i="28"/>
  <c r="BG759" i="28"/>
  <c r="BH775" i="28"/>
  <c r="BG775" i="28"/>
  <c r="BH783" i="28"/>
  <c r="BG783" i="28"/>
  <c r="BH791" i="28"/>
  <c r="BG791" i="28"/>
  <c r="BH799" i="28"/>
  <c r="BG799" i="28"/>
  <c r="BH807" i="28"/>
  <c r="BG807" i="28"/>
  <c r="BH815" i="28"/>
  <c r="BG815" i="28"/>
  <c r="BH823" i="28"/>
  <c r="BG823" i="28"/>
  <c r="BH839" i="28"/>
  <c r="BG839" i="28"/>
  <c r="BH847" i="28"/>
  <c r="BG847" i="28"/>
  <c r="BH855" i="28"/>
  <c r="BG855" i="28"/>
  <c r="BH863" i="28"/>
  <c r="BG863" i="28"/>
  <c r="BH871" i="28"/>
  <c r="BG871" i="28"/>
  <c r="BH879" i="28"/>
  <c r="BG879" i="28"/>
  <c r="BH887" i="28"/>
  <c r="BG887" i="28"/>
  <c r="BH903" i="28"/>
  <c r="BG903" i="28"/>
  <c r="BH911" i="28"/>
  <c r="BG911" i="28"/>
  <c r="BH919" i="28"/>
  <c r="BG919" i="28"/>
  <c r="BH927" i="28"/>
  <c r="BG927" i="28"/>
  <c r="BH935" i="28"/>
  <c r="BG935" i="28"/>
  <c r="BH943" i="28"/>
  <c r="BG943" i="28"/>
  <c r="BH951" i="28"/>
  <c r="BG951" i="28"/>
  <c r="BH967" i="28"/>
  <c r="BG967" i="28"/>
  <c r="BH975" i="28"/>
  <c r="BG975" i="28"/>
  <c r="BH983" i="28"/>
  <c r="BG983" i="28"/>
  <c r="BH991" i="28"/>
  <c r="BG991" i="28"/>
  <c r="BH999" i="28"/>
  <c r="BG999" i="28"/>
  <c r="BH1007" i="28"/>
  <c r="BG1007" i="28"/>
  <c r="BH1015" i="28"/>
  <c r="BG1015" i="28"/>
  <c r="BH1031" i="28"/>
  <c r="BG1031" i="28"/>
  <c r="BH1039" i="28"/>
  <c r="BG1039" i="28"/>
  <c r="BH1047" i="28"/>
  <c r="BG1047" i="28"/>
  <c r="BH1055" i="28"/>
  <c r="BG1055" i="28"/>
  <c r="BG1043" i="28"/>
  <c r="BG873" i="28"/>
  <c r="BG703" i="28"/>
  <c r="BG531" i="28"/>
  <c r="BG361" i="28"/>
  <c r="BH933" i="28"/>
  <c r="BG25" i="28"/>
  <c r="BH25" i="28"/>
  <c r="BG105" i="28"/>
  <c r="BH105" i="28"/>
  <c r="BG36" i="28"/>
  <c r="BH36" i="28"/>
  <c r="BH76" i="28"/>
  <c r="BG76" i="28"/>
  <c r="BH29" i="28"/>
  <c r="BG29" i="28"/>
  <c r="BH69" i="28"/>
  <c r="BG69" i="28"/>
  <c r="BH101" i="28"/>
  <c r="BG101" i="28"/>
  <c r="BH125" i="28"/>
  <c r="BG125" i="28"/>
  <c r="BH149" i="28"/>
  <c r="BG149" i="28"/>
  <c r="BH173" i="28"/>
  <c r="BG173" i="28"/>
  <c r="BH205" i="28"/>
  <c r="BG205" i="28"/>
  <c r="BH237" i="28"/>
  <c r="BG237" i="28"/>
  <c r="BH269" i="28"/>
  <c r="BG269" i="28"/>
  <c r="BH285" i="28"/>
  <c r="BG285" i="28"/>
  <c r="BH15" i="28"/>
  <c r="BG15" i="28"/>
  <c r="BH16" i="28"/>
  <c r="BG16" i="28"/>
  <c r="BH24" i="28"/>
  <c r="BG24" i="28"/>
  <c r="BH32" i="28"/>
  <c r="BG32" i="28"/>
  <c r="BH40" i="28"/>
  <c r="BG40" i="28"/>
  <c r="BH48" i="28"/>
  <c r="BG48" i="28"/>
  <c r="BH56" i="28"/>
  <c r="BG56" i="28"/>
  <c r="BH64" i="28"/>
  <c r="BG64" i="28"/>
  <c r="BH72" i="28"/>
  <c r="BG72" i="28"/>
  <c r="BH80" i="28"/>
  <c r="BG80" i="28"/>
  <c r="BH88" i="28"/>
  <c r="BG88" i="28"/>
  <c r="BH96" i="28"/>
  <c r="BG96" i="28"/>
  <c r="BH104" i="28"/>
  <c r="BG104" i="28"/>
  <c r="BH112" i="28"/>
  <c r="BG112" i="28"/>
  <c r="BH120" i="28"/>
  <c r="BG120" i="28"/>
  <c r="BH128" i="28"/>
  <c r="BG128" i="28"/>
  <c r="BH136" i="28"/>
  <c r="BG136" i="28"/>
  <c r="BH144" i="28"/>
  <c r="BG144" i="28"/>
  <c r="BH152" i="28"/>
  <c r="BG152" i="28"/>
  <c r="BH160" i="28"/>
  <c r="BG160" i="28"/>
  <c r="BH168" i="28"/>
  <c r="BG168" i="28"/>
  <c r="BH176" i="28"/>
  <c r="BG176" i="28"/>
  <c r="BH184" i="28"/>
  <c r="BG184" i="28"/>
  <c r="BH192" i="28"/>
  <c r="BG192" i="28"/>
  <c r="BH200" i="28"/>
  <c r="BG200" i="28"/>
  <c r="BH208" i="28"/>
  <c r="BG208" i="28"/>
  <c r="BH216" i="28"/>
  <c r="BG216" i="28"/>
  <c r="BH224" i="28"/>
  <c r="BG224" i="28"/>
  <c r="BH232" i="28"/>
  <c r="BG232" i="28"/>
  <c r="BH240" i="28"/>
  <c r="BG240" i="28"/>
  <c r="BH248" i="28"/>
  <c r="BG248" i="28"/>
  <c r="BH256" i="28"/>
  <c r="BG256" i="28"/>
  <c r="BH264" i="28"/>
  <c r="BG264" i="28"/>
  <c r="BH272" i="28"/>
  <c r="BG272" i="28"/>
  <c r="BH280" i="28"/>
  <c r="BG280" i="28"/>
  <c r="BH288" i="28"/>
  <c r="BG288" i="28"/>
  <c r="BH296" i="28"/>
  <c r="BG296" i="28"/>
  <c r="BH304" i="28"/>
  <c r="BG304" i="28"/>
  <c r="BH312" i="28"/>
  <c r="BG312" i="28"/>
  <c r="BH320" i="28"/>
  <c r="BG320" i="28"/>
  <c r="BH328" i="28"/>
  <c r="BG328" i="28"/>
  <c r="BH336" i="28"/>
  <c r="BG336" i="28"/>
  <c r="BH344" i="28"/>
  <c r="BG344" i="28"/>
  <c r="BH352" i="28"/>
  <c r="BG352" i="28"/>
  <c r="BH360" i="28"/>
  <c r="BG360" i="28"/>
  <c r="BH368" i="28"/>
  <c r="BG368" i="28"/>
  <c r="BH376" i="28"/>
  <c r="BG376" i="28"/>
  <c r="BH384" i="28"/>
  <c r="BG384" i="28"/>
  <c r="BH392" i="28"/>
  <c r="BG392" i="28"/>
  <c r="BH400" i="28"/>
  <c r="BG400" i="28"/>
  <c r="BH408" i="28"/>
  <c r="BG408" i="28"/>
  <c r="BH416" i="28"/>
  <c r="BG416" i="28"/>
  <c r="BH424" i="28"/>
  <c r="BG424" i="28"/>
  <c r="BH432" i="28"/>
  <c r="BG432" i="28"/>
  <c r="BH440" i="28"/>
  <c r="BG440" i="28"/>
  <c r="BH448" i="28"/>
  <c r="BG448" i="28"/>
  <c r="BH456" i="28"/>
  <c r="BG456" i="28"/>
  <c r="BH464" i="28"/>
  <c r="BG464" i="28"/>
  <c r="BH472" i="28"/>
  <c r="BG472" i="28"/>
  <c r="BH480" i="28"/>
  <c r="BG480" i="28"/>
  <c r="BH488" i="28"/>
  <c r="BG488" i="28"/>
  <c r="BH496" i="28"/>
  <c r="BG496" i="28"/>
  <c r="BH504" i="28"/>
  <c r="BG504" i="28"/>
  <c r="BH512" i="28"/>
  <c r="BG512" i="28"/>
  <c r="BH520" i="28"/>
  <c r="BG520" i="28"/>
  <c r="BH528" i="28"/>
  <c r="BG528" i="28"/>
  <c r="BH536" i="28"/>
  <c r="BG536" i="28"/>
  <c r="BH544" i="28"/>
  <c r="BG544" i="28"/>
  <c r="BH552" i="28"/>
  <c r="BG552" i="28"/>
  <c r="BH560" i="28"/>
  <c r="BG560" i="28"/>
  <c r="BH568" i="28"/>
  <c r="BG568" i="28"/>
  <c r="BH576" i="28"/>
  <c r="BG576" i="28"/>
  <c r="BH584" i="28"/>
  <c r="BG584" i="28"/>
  <c r="BH592" i="28"/>
  <c r="BG592" i="28"/>
  <c r="BH600" i="28"/>
  <c r="BG600" i="28"/>
  <c r="BH608" i="28"/>
  <c r="BG608" i="28"/>
  <c r="BH616" i="28"/>
  <c r="BG616" i="28"/>
  <c r="BH624" i="28"/>
  <c r="BG624" i="28"/>
  <c r="BH632" i="28"/>
  <c r="BG632" i="28"/>
  <c r="BH640" i="28"/>
  <c r="BG640" i="28"/>
  <c r="BH648" i="28"/>
  <c r="BG648" i="28"/>
  <c r="BH656" i="28"/>
  <c r="BG656" i="28"/>
  <c r="BH664" i="28"/>
  <c r="BG664" i="28"/>
  <c r="BH672" i="28"/>
  <c r="BG672" i="28"/>
  <c r="BH680" i="28"/>
  <c r="BG680" i="28"/>
  <c r="BH688" i="28"/>
  <c r="BG688" i="28"/>
  <c r="BH696" i="28"/>
  <c r="BG696" i="28"/>
  <c r="BH704" i="28"/>
  <c r="BG704" i="28"/>
  <c r="BH712" i="28"/>
  <c r="BG712" i="28"/>
  <c r="BH720" i="28"/>
  <c r="BG720" i="28"/>
  <c r="BH728" i="28"/>
  <c r="BG728" i="28"/>
  <c r="BH736" i="28"/>
  <c r="BG736" i="28"/>
  <c r="BH744" i="28"/>
  <c r="BG744" i="28"/>
  <c r="BH752" i="28"/>
  <c r="BG752" i="28"/>
  <c r="BH760" i="28"/>
  <c r="BG760" i="28"/>
  <c r="BH768" i="28"/>
  <c r="BG768" i="28"/>
  <c r="BH776" i="28"/>
  <c r="BG776" i="28"/>
  <c r="BH784" i="28"/>
  <c r="BG784" i="28"/>
  <c r="BH792" i="28"/>
  <c r="BG792" i="28"/>
  <c r="BH800" i="28"/>
  <c r="BG800" i="28"/>
  <c r="BH808" i="28"/>
  <c r="BG808" i="28"/>
  <c r="BH816" i="28"/>
  <c r="BG816" i="28"/>
  <c r="BH824" i="28"/>
  <c r="BG824" i="28"/>
  <c r="BH832" i="28"/>
  <c r="BG832" i="28"/>
  <c r="BH840" i="28"/>
  <c r="BG840" i="28"/>
  <c r="BH848" i="28"/>
  <c r="BG848" i="28"/>
  <c r="BH856" i="28"/>
  <c r="BG856" i="28"/>
  <c r="BH864" i="28"/>
  <c r="BG864" i="28"/>
  <c r="BH872" i="28"/>
  <c r="BG872" i="28"/>
  <c r="BH880" i="28"/>
  <c r="BG880" i="28"/>
  <c r="BH888" i="28"/>
  <c r="BG888" i="28"/>
  <c r="BH896" i="28"/>
  <c r="BG896" i="28"/>
  <c r="BH904" i="28"/>
  <c r="BG904" i="28"/>
  <c r="BH912" i="28"/>
  <c r="BG912" i="28"/>
  <c r="BH920" i="28"/>
  <c r="BG920" i="28"/>
  <c r="BH928" i="28"/>
  <c r="BG928" i="28"/>
  <c r="BH936" i="28"/>
  <c r="BG936" i="28"/>
  <c r="BH944" i="28"/>
  <c r="BG944" i="28"/>
  <c r="BH952" i="28"/>
  <c r="BG952" i="28"/>
  <c r="BH960" i="28"/>
  <c r="BG960" i="28"/>
  <c r="BH968" i="28"/>
  <c r="BG968" i="28"/>
  <c r="BH976" i="28"/>
  <c r="BG976" i="28"/>
  <c r="BH984" i="28"/>
  <c r="BG984" i="28"/>
  <c r="BH992" i="28"/>
  <c r="BG992" i="28"/>
  <c r="BH1000" i="28"/>
  <c r="BG1000" i="28"/>
  <c r="BH1008" i="28"/>
  <c r="BG1008" i="28"/>
  <c r="BH1016" i="28"/>
  <c r="BG1016" i="28"/>
  <c r="BH1024" i="28"/>
  <c r="BG1024" i="28"/>
  <c r="BH1032" i="28"/>
  <c r="BG1032" i="28"/>
  <c r="BH1040" i="28"/>
  <c r="BG1040" i="28"/>
  <c r="BH1048" i="28"/>
  <c r="BG1048" i="28"/>
  <c r="BG1023" i="28"/>
  <c r="BG851" i="28"/>
  <c r="BG681" i="28"/>
  <c r="BG511" i="28"/>
  <c r="BG339" i="28"/>
  <c r="BH385" i="28"/>
  <c r="BH89" i="28"/>
  <c r="BG89" i="28"/>
  <c r="BG129" i="28"/>
  <c r="BH129" i="28"/>
  <c r="BH137" i="28"/>
  <c r="BG137" i="28"/>
  <c r="BG145" i="28"/>
  <c r="BH145" i="28"/>
  <c r="BG153" i="28"/>
  <c r="BH153" i="28"/>
  <c r="BG161" i="28"/>
  <c r="BH161" i="28"/>
  <c r="BG169" i="28"/>
  <c r="BH169" i="28"/>
  <c r="BH177" i="28"/>
  <c r="BG177" i="28"/>
  <c r="BG185" i="28"/>
  <c r="BH185" i="28"/>
  <c r="BG193" i="28"/>
  <c r="BH193" i="28"/>
  <c r="BG201" i="28"/>
  <c r="BH201" i="28"/>
  <c r="BG209" i="28"/>
  <c r="BH209" i="28"/>
  <c r="BH217" i="28"/>
  <c r="BG217" i="28"/>
  <c r="BH225" i="28"/>
  <c r="BG225" i="28"/>
  <c r="BG233" i="28"/>
  <c r="BH233" i="28"/>
  <c r="BG241" i="28"/>
  <c r="BH241" i="28"/>
  <c r="BG249" i="28"/>
  <c r="BH249" i="28"/>
  <c r="BG257" i="28"/>
  <c r="BH257" i="28"/>
  <c r="BH265" i="28"/>
  <c r="BG265" i="28"/>
  <c r="BG273" i="28"/>
  <c r="BH273" i="28"/>
  <c r="BG281" i="28"/>
  <c r="BH281" i="28"/>
  <c r="BG289" i="28"/>
  <c r="BH289" i="28"/>
  <c r="BG297" i="28"/>
  <c r="BH297" i="28"/>
  <c r="BH305" i="28"/>
  <c r="BG305" i="28"/>
  <c r="BH313" i="28"/>
  <c r="BG313" i="28"/>
  <c r="BG321" i="28"/>
  <c r="BH321" i="28"/>
  <c r="BH329" i="28"/>
  <c r="BG329" i="28"/>
  <c r="BH337" i="28"/>
  <c r="BG337" i="28"/>
  <c r="BH345" i="28"/>
  <c r="BG345" i="28"/>
  <c r="BH353" i="28"/>
  <c r="BG353" i="28"/>
  <c r="BH369" i="28"/>
  <c r="BG369" i="28"/>
  <c r="BH377" i="28"/>
  <c r="BG377" i="28"/>
  <c r="BH393" i="28"/>
  <c r="BG393" i="28"/>
  <c r="BH401" i="28"/>
  <c r="BG401" i="28"/>
  <c r="BH409" i="28"/>
  <c r="BG409" i="28"/>
  <c r="BH417" i="28"/>
  <c r="BG417" i="28"/>
  <c r="BH433" i="28"/>
  <c r="BG433" i="28"/>
  <c r="BH441" i="28"/>
  <c r="BG441" i="28"/>
  <c r="BH449" i="28"/>
  <c r="BG449" i="28"/>
  <c r="BH457" i="28"/>
  <c r="BG457" i="28"/>
  <c r="BH465" i="28"/>
  <c r="BG465" i="28"/>
  <c r="BH473" i="28"/>
  <c r="BG473" i="28"/>
  <c r="BH481" i="28"/>
  <c r="BG481" i="28"/>
  <c r="BH497" i="28"/>
  <c r="BG497" i="28"/>
  <c r="BH505" i="28"/>
  <c r="BG505" i="28"/>
  <c r="BH513" i="28"/>
  <c r="BG513" i="28"/>
  <c r="BH521" i="28"/>
  <c r="BG521" i="28"/>
  <c r="BH529" i="28"/>
  <c r="BG529" i="28"/>
  <c r="BH537" i="28"/>
  <c r="BG537" i="28"/>
  <c r="BH545" i="28"/>
  <c r="BG545" i="28"/>
  <c r="BH561" i="28"/>
  <c r="BG561" i="28"/>
  <c r="BH569" i="28"/>
  <c r="BG569" i="28"/>
  <c r="BH577" i="28"/>
  <c r="BG577" i="28"/>
  <c r="BH585" i="28"/>
  <c r="BG585" i="28"/>
  <c r="BH593" i="28"/>
  <c r="BG593" i="28"/>
  <c r="BH601" i="28"/>
  <c r="BG601" i="28"/>
  <c r="BH609" i="28"/>
  <c r="BG609" i="28"/>
  <c r="BH625" i="28"/>
  <c r="BG625" i="28"/>
  <c r="BH633" i="28"/>
  <c r="BG633" i="28"/>
  <c r="BH641" i="28"/>
  <c r="BG641" i="28"/>
  <c r="BH649" i="28"/>
  <c r="BG649" i="28"/>
  <c r="BH657" i="28"/>
  <c r="BG657" i="28"/>
  <c r="BH665" i="28"/>
  <c r="BG665" i="28"/>
  <c r="BH673" i="28"/>
  <c r="BG673" i="28"/>
  <c r="BH689" i="28"/>
  <c r="BG689" i="28"/>
  <c r="BH697" i="28"/>
  <c r="BG697" i="28"/>
  <c r="BH705" i="28"/>
  <c r="BG705" i="28"/>
  <c r="BH713" i="28"/>
  <c r="BG713" i="28"/>
  <c r="BH721" i="28"/>
  <c r="BG721" i="28"/>
  <c r="BH729" i="28"/>
  <c r="BG729" i="28"/>
  <c r="BH737" i="28"/>
  <c r="BG737" i="28"/>
  <c r="BH753" i="28"/>
  <c r="BG753" i="28"/>
  <c r="BH761" i="28"/>
  <c r="BG761" i="28"/>
  <c r="BH769" i="28"/>
  <c r="BG769" i="28"/>
  <c r="BH777" i="28"/>
  <c r="BG777" i="28"/>
  <c r="BH785" i="28"/>
  <c r="BG785" i="28"/>
  <c r="BH793" i="28"/>
  <c r="BG793" i="28"/>
  <c r="BH801" i="28"/>
  <c r="BG801" i="28"/>
  <c r="BH817" i="28"/>
  <c r="BG817" i="28"/>
  <c r="BH825" i="28"/>
  <c r="BG825" i="28"/>
  <c r="BH833" i="28"/>
  <c r="BG833" i="28"/>
  <c r="BG841" i="28"/>
  <c r="BH841" i="28"/>
  <c r="BH849" i="28"/>
  <c r="BG849" i="28"/>
  <c r="BH857" i="28"/>
  <c r="BG857" i="28"/>
  <c r="BH865" i="28"/>
  <c r="BG865" i="28"/>
  <c r="BH881" i="28"/>
  <c r="BG881" i="28"/>
  <c r="BH889" i="28"/>
  <c r="BG889" i="28"/>
  <c r="BH897" i="28"/>
  <c r="BG897" i="28"/>
  <c r="BH905" i="28"/>
  <c r="BG905" i="28"/>
  <c r="BH913" i="28"/>
  <c r="BG913" i="28"/>
  <c r="BH921" i="28"/>
  <c r="BG921" i="28"/>
  <c r="BH929" i="28"/>
  <c r="BG929" i="28"/>
  <c r="BH945" i="28"/>
  <c r="BG945" i="28"/>
  <c r="BH953" i="28"/>
  <c r="BG953" i="28"/>
  <c r="BH961" i="28"/>
  <c r="BG961" i="28"/>
  <c r="BH969" i="28"/>
  <c r="BG969" i="28"/>
  <c r="BH977" i="28"/>
  <c r="BG977" i="28"/>
  <c r="BH985" i="28"/>
  <c r="BG985" i="28"/>
  <c r="BH993" i="28"/>
  <c r="BG993" i="28"/>
  <c r="BH1009" i="28"/>
  <c r="BG1009" i="28"/>
  <c r="BH1017" i="28"/>
  <c r="BG1017" i="28"/>
  <c r="BH1025" i="28"/>
  <c r="BG1025" i="28"/>
  <c r="BH1033" i="28"/>
  <c r="BG1033" i="28"/>
  <c r="BH1041" i="28"/>
  <c r="BG1041" i="28"/>
  <c r="BH1049" i="28"/>
  <c r="BG1049" i="28"/>
  <c r="BH1057" i="28"/>
  <c r="BG1057" i="28"/>
  <c r="BG1001" i="28"/>
  <c r="BG831" i="28"/>
  <c r="BG659" i="28"/>
  <c r="BG489" i="28"/>
  <c r="BG310" i="28"/>
  <c r="BH49" i="28"/>
  <c r="BG49" i="28"/>
  <c r="BG121" i="28"/>
  <c r="BH121" i="28"/>
  <c r="BH42" i="28"/>
  <c r="BG42" i="28"/>
  <c r="BH58" i="28"/>
  <c r="BG58" i="28"/>
  <c r="BH82" i="28"/>
  <c r="BG82" i="28"/>
  <c r="BH98" i="28"/>
  <c r="BG98" i="28"/>
  <c r="BH122" i="28"/>
  <c r="BG122" i="28"/>
  <c r="BH138" i="28"/>
  <c r="BG138" i="28"/>
  <c r="BH154" i="28"/>
  <c r="BG154" i="28"/>
  <c r="BH162" i="28"/>
  <c r="BG162" i="28"/>
  <c r="BH170" i="28"/>
  <c r="BG170" i="28"/>
  <c r="BH178" i="28"/>
  <c r="BG178" i="28"/>
  <c r="BH186" i="28"/>
  <c r="BG186" i="28"/>
  <c r="BH194" i="28"/>
  <c r="BG194" i="28"/>
  <c r="BH202" i="28"/>
  <c r="BG202" i="28"/>
  <c r="BH210" i="28"/>
  <c r="BG210" i="28"/>
  <c r="BH218" i="28"/>
  <c r="BG218" i="28"/>
  <c r="BH226" i="28"/>
  <c r="BG226" i="28"/>
  <c r="BH234" i="28"/>
  <c r="BG234" i="28"/>
  <c r="BH242" i="28"/>
  <c r="BG242" i="28"/>
  <c r="BH250" i="28"/>
  <c r="BG250" i="28"/>
  <c r="BH258" i="28"/>
  <c r="BG258" i="28"/>
  <c r="BH266" i="28"/>
  <c r="BG266" i="28"/>
  <c r="BH274" i="28"/>
  <c r="BG274" i="28"/>
  <c r="BH282" i="28"/>
  <c r="BG282" i="28"/>
  <c r="BH290" i="28"/>
  <c r="BG290" i="28"/>
  <c r="BH298" i="28"/>
  <c r="BG298" i="28"/>
  <c r="BH306" i="28"/>
  <c r="BG306" i="28"/>
  <c r="BH314" i="28"/>
  <c r="BG314" i="28"/>
  <c r="BH322" i="28"/>
  <c r="BG322" i="28"/>
  <c r="BH330" i="28"/>
  <c r="BG330" i="28"/>
  <c r="BH338" i="28"/>
  <c r="BG338" i="28"/>
  <c r="BH346" i="28"/>
  <c r="BG346" i="28"/>
  <c r="BH354" i="28"/>
  <c r="BG354" i="28"/>
  <c r="BH362" i="28"/>
  <c r="BG362" i="28"/>
  <c r="BH370" i="28"/>
  <c r="BG370" i="28"/>
  <c r="BH378" i="28"/>
  <c r="BG378" i="28"/>
  <c r="BH386" i="28"/>
  <c r="BG386" i="28"/>
  <c r="BH394" i="28"/>
  <c r="BG394" i="28"/>
  <c r="BH402" i="28"/>
  <c r="BG402" i="28"/>
  <c r="BH410" i="28"/>
  <c r="BG410" i="28"/>
  <c r="BH418" i="28"/>
  <c r="BG418" i="28"/>
  <c r="BH426" i="28"/>
  <c r="BG426" i="28"/>
  <c r="BH434" i="28"/>
  <c r="BG434" i="28"/>
  <c r="BH442" i="28"/>
  <c r="BG442" i="28"/>
  <c r="BH450" i="28"/>
  <c r="BG450" i="28"/>
  <c r="BH458" i="28"/>
  <c r="BG458" i="28"/>
  <c r="BH466" i="28"/>
  <c r="BG466" i="28"/>
  <c r="BH474" i="28"/>
  <c r="BG474" i="28"/>
  <c r="BH482" i="28"/>
  <c r="BG482" i="28"/>
  <c r="BH490" i="28"/>
  <c r="BG490" i="28"/>
  <c r="BH498" i="28"/>
  <c r="BG498" i="28"/>
  <c r="BH506" i="28"/>
  <c r="BG506" i="28"/>
  <c r="BH514" i="28"/>
  <c r="BG514" i="28"/>
  <c r="BH522" i="28"/>
  <c r="BG522" i="28"/>
  <c r="BH530" i="28"/>
  <c r="BG530" i="28"/>
  <c r="BH538" i="28"/>
  <c r="BG538" i="28"/>
  <c r="BH546" i="28"/>
  <c r="BG546" i="28"/>
  <c r="BH554" i="28"/>
  <c r="BG554" i="28"/>
  <c r="BH562" i="28"/>
  <c r="BG562" i="28"/>
  <c r="BH570" i="28"/>
  <c r="BG570" i="28"/>
  <c r="BH578" i="28"/>
  <c r="BG578" i="28"/>
  <c r="BH586" i="28"/>
  <c r="BG586" i="28"/>
  <c r="BH594" i="28"/>
  <c r="BG594" i="28"/>
  <c r="BH602" i="28"/>
  <c r="BG602" i="28"/>
  <c r="BH610" i="28"/>
  <c r="BG610" i="28"/>
  <c r="BH618" i="28"/>
  <c r="BG618" i="28"/>
  <c r="BH626" i="28"/>
  <c r="BG626" i="28"/>
  <c r="BH634" i="28"/>
  <c r="BG634" i="28"/>
  <c r="BH642" i="28"/>
  <c r="BG642" i="28"/>
  <c r="BH650" i="28"/>
  <c r="BG650" i="28"/>
  <c r="BH658" i="28"/>
  <c r="BG658" i="28"/>
  <c r="BH666" i="28"/>
  <c r="BG666" i="28"/>
  <c r="BH674" i="28"/>
  <c r="BG674" i="28"/>
  <c r="BH682" i="28"/>
  <c r="BG682" i="28"/>
  <c r="BH690" i="28"/>
  <c r="BG690" i="28"/>
  <c r="BH698" i="28"/>
  <c r="BG698" i="28"/>
  <c r="BH706" i="28"/>
  <c r="BG706" i="28"/>
  <c r="BH714" i="28"/>
  <c r="BG714" i="28"/>
  <c r="BH722" i="28"/>
  <c r="BG722" i="28"/>
  <c r="BH730" i="28"/>
  <c r="BG730" i="28"/>
  <c r="BH738" i="28"/>
  <c r="BG738" i="28"/>
  <c r="BH746" i="28"/>
  <c r="BG746" i="28"/>
  <c r="BH754" i="28"/>
  <c r="BG754" i="28"/>
  <c r="BH762" i="28"/>
  <c r="BG762" i="28"/>
  <c r="BH770" i="28"/>
  <c r="BG770" i="28"/>
  <c r="BH778" i="28"/>
  <c r="BG778" i="28"/>
  <c r="BH786" i="28"/>
  <c r="BG786" i="28"/>
  <c r="BH794" i="28"/>
  <c r="BG794" i="28"/>
  <c r="BH802" i="28"/>
  <c r="BG802" i="28"/>
  <c r="BH810" i="28"/>
  <c r="BG810" i="28"/>
  <c r="BH818" i="28"/>
  <c r="BG818" i="28"/>
  <c r="BH826" i="28"/>
  <c r="BG826" i="28"/>
  <c r="BH834" i="28"/>
  <c r="BG834" i="28"/>
  <c r="BH842" i="28"/>
  <c r="BG842" i="28"/>
  <c r="BH850" i="28"/>
  <c r="BG850" i="28"/>
  <c r="BH858" i="28"/>
  <c r="BG858" i="28"/>
  <c r="BH866" i="28"/>
  <c r="BG866" i="28"/>
  <c r="BH874" i="28"/>
  <c r="BG874" i="28"/>
  <c r="BH882" i="28"/>
  <c r="BG882" i="28"/>
  <c r="BH890" i="28"/>
  <c r="BG890" i="28"/>
  <c r="BH898" i="28"/>
  <c r="BG898" i="28"/>
  <c r="BH906" i="28"/>
  <c r="BG906" i="28"/>
  <c r="BH914" i="28"/>
  <c r="BG914" i="28"/>
  <c r="BH922" i="28"/>
  <c r="BG922" i="28"/>
  <c r="BH930" i="28"/>
  <c r="BG930" i="28"/>
  <c r="BH938" i="28"/>
  <c r="BG938" i="28"/>
  <c r="BH946" i="28"/>
  <c r="BG946" i="28"/>
  <c r="BH954" i="28"/>
  <c r="BG954" i="28"/>
  <c r="BH962" i="28"/>
  <c r="BG962" i="28"/>
  <c r="BH970" i="28"/>
  <c r="BG970" i="28"/>
  <c r="BH978" i="28"/>
  <c r="BG978" i="28"/>
  <c r="BH986" i="28"/>
  <c r="BG986" i="28"/>
  <c r="BH994" i="28"/>
  <c r="BG994" i="28"/>
  <c r="BH1002" i="28"/>
  <c r="BG1002" i="28"/>
  <c r="BH1010" i="28"/>
  <c r="BG1010" i="28"/>
  <c r="BH1018" i="28"/>
  <c r="BG1018" i="28"/>
  <c r="BH1026" i="28"/>
  <c r="BG1026" i="28"/>
  <c r="BG1034" i="28"/>
  <c r="BH1034" i="28"/>
  <c r="BH1042" i="28"/>
  <c r="BG1042" i="28"/>
  <c r="BH1050" i="28"/>
  <c r="BG1050" i="28"/>
  <c r="BG979" i="28"/>
  <c r="BG809" i="28"/>
  <c r="BG639" i="28"/>
  <c r="BG467" i="28"/>
  <c r="BG275" i="28"/>
  <c r="BG57" i="28"/>
  <c r="BH57" i="28"/>
  <c r="BG73" i="28"/>
  <c r="BH73" i="28"/>
  <c r="BH26" i="28"/>
  <c r="BG26" i="28"/>
  <c r="BH34" i="28"/>
  <c r="BG34" i="28"/>
  <c r="BH50" i="28"/>
  <c r="BG50" i="28"/>
  <c r="BH66" i="28"/>
  <c r="BG66" i="28"/>
  <c r="BH74" i="28"/>
  <c r="BG74" i="28"/>
  <c r="BH90" i="28"/>
  <c r="BG90" i="28"/>
  <c r="BH106" i="28"/>
  <c r="BG106" i="28"/>
  <c r="BH114" i="28"/>
  <c r="BG114" i="28"/>
  <c r="BH130" i="28"/>
  <c r="BG130" i="28"/>
  <c r="BH146" i="28"/>
  <c r="BG146" i="28"/>
  <c r="BH19" i="28"/>
  <c r="BG19" i="28"/>
  <c r="BH27" i="28"/>
  <c r="BG27" i="28"/>
  <c r="BH35" i="28"/>
  <c r="BG35" i="28"/>
  <c r="BH43" i="28"/>
  <c r="BG43" i="28"/>
  <c r="BH51" i="28"/>
  <c r="BG51" i="28"/>
  <c r="BH59" i="28"/>
  <c r="BG59" i="28"/>
  <c r="BH67" i="28"/>
  <c r="BG67" i="28"/>
  <c r="BH75" i="28"/>
  <c r="BG75" i="28"/>
  <c r="BH83" i="28"/>
  <c r="BG83" i="28"/>
  <c r="BH91" i="28"/>
  <c r="BG91" i="28"/>
  <c r="BH99" i="28"/>
  <c r="BG99" i="28"/>
  <c r="BH107" i="28"/>
  <c r="BG107" i="28"/>
  <c r="BH115" i="28"/>
  <c r="BG115" i="28"/>
  <c r="BH123" i="28"/>
  <c r="BG123" i="28"/>
  <c r="BH131" i="28"/>
  <c r="BG131" i="28"/>
  <c r="BH139" i="28"/>
  <c r="BG139" i="28"/>
  <c r="BH147" i="28"/>
  <c r="BG147" i="28"/>
  <c r="BH155" i="28"/>
  <c r="BG155" i="28"/>
  <c r="BH163" i="28"/>
  <c r="BG163" i="28"/>
  <c r="BH171" i="28"/>
  <c r="BG171" i="28"/>
  <c r="BH179" i="28"/>
  <c r="BG179" i="28"/>
  <c r="BH187" i="28"/>
  <c r="BG187" i="28"/>
  <c r="BH195" i="28"/>
  <c r="BG195" i="28"/>
  <c r="BH203" i="28"/>
  <c r="BG203" i="28"/>
  <c r="BH211" i="28"/>
  <c r="BG211" i="28"/>
  <c r="BH219" i="28"/>
  <c r="BG219" i="28"/>
  <c r="BH227" i="28"/>
  <c r="BG227" i="28"/>
  <c r="BH235" i="28"/>
  <c r="BG235" i="28"/>
  <c r="BH243" i="28"/>
  <c r="BG243" i="28"/>
  <c r="BH251" i="28"/>
  <c r="BG251" i="28"/>
  <c r="BH259" i="28"/>
  <c r="BG259" i="28"/>
  <c r="BH267" i="28"/>
  <c r="BG267" i="28"/>
  <c r="BH283" i="28"/>
  <c r="BG283" i="28"/>
  <c r="BH291" i="28"/>
  <c r="BG291" i="28"/>
  <c r="BH299" i="28"/>
  <c r="BG299" i="28"/>
  <c r="BH307" i="28"/>
  <c r="BG307" i="28"/>
  <c r="BH315" i="28"/>
  <c r="BG315" i="28"/>
  <c r="BH323" i="28"/>
  <c r="BG323" i="28"/>
  <c r="BH331" i="28"/>
  <c r="BG331" i="28"/>
  <c r="BH347" i="28"/>
  <c r="BG347" i="28"/>
  <c r="BH355" i="28"/>
  <c r="BG355" i="28"/>
  <c r="BH363" i="28"/>
  <c r="BG363" i="28"/>
  <c r="BH371" i="28"/>
  <c r="BG371" i="28"/>
  <c r="BH379" i="28"/>
  <c r="BG379" i="28"/>
  <c r="BH387" i="28"/>
  <c r="BG387" i="28"/>
  <c r="BH395" i="28"/>
  <c r="BG395" i="28"/>
  <c r="BH411" i="28"/>
  <c r="BG411" i="28"/>
  <c r="BH419" i="28"/>
  <c r="BG419" i="28"/>
  <c r="BH427" i="28"/>
  <c r="BG427" i="28"/>
  <c r="BH435" i="28"/>
  <c r="BG435" i="28"/>
  <c r="BH443" i="28"/>
  <c r="BG443" i="28"/>
  <c r="BH451" i="28"/>
  <c r="BG451" i="28"/>
  <c r="BH459" i="28"/>
  <c r="BG459" i="28"/>
  <c r="BH475" i="28"/>
  <c r="BG475" i="28"/>
  <c r="BH483" i="28"/>
  <c r="BG483" i="28"/>
  <c r="BH491" i="28"/>
  <c r="BG491" i="28"/>
  <c r="BH499" i="28"/>
  <c r="BG499" i="28"/>
  <c r="BH507" i="28"/>
  <c r="BG507" i="28"/>
  <c r="BH515" i="28"/>
  <c r="BG515" i="28"/>
  <c r="BH523" i="28"/>
  <c r="BG523" i="28"/>
  <c r="BH539" i="28"/>
  <c r="BG539" i="28"/>
  <c r="BH547" i="28"/>
  <c r="BG547" i="28"/>
  <c r="BH555" i="28"/>
  <c r="BG555" i="28"/>
  <c r="BH563" i="28"/>
  <c r="BG563" i="28"/>
  <c r="BH571" i="28"/>
  <c r="BG571" i="28"/>
  <c r="BH579" i="28"/>
  <c r="BG579" i="28"/>
  <c r="BH587" i="28"/>
  <c r="BG587" i="28"/>
  <c r="BH603" i="28"/>
  <c r="BG603" i="28"/>
  <c r="BH611" i="28"/>
  <c r="BG611" i="28"/>
  <c r="BH619" i="28"/>
  <c r="BG619" i="28"/>
  <c r="BH627" i="28"/>
  <c r="BG627" i="28"/>
  <c r="BH635" i="28"/>
  <c r="BG635" i="28"/>
  <c r="BH643" i="28"/>
  <c r="BG643" i="28"/>
  <c r="BH651" i="28"/>
  <c r="BG651" i="28"/>
  <c r="BH667" i="28"/>
  <c r="BG667" i="28"/>
  <c r="BH675" i="28"/>
  <c r="BG675" i="28"/>
  <c r="BH683" i="28"/>
  <c r="BG683" i="28"/>
  <c r="BH691" i="28"/>
  <c r="BG691" i="28"/>
  <c r="BH699" i="28"/>
  <c r="BG699" i="28"/>
  <c r="BH707" i="28"/>
  <c r="BG707" i="28"/>
  <c r="BH715" i="28"/>
  <c r="BG715" i="28"/>
  <c r="BH731" i="28"/>
  <c r="BG731" i="28"/>
  <c r="BH739" i="28"/>
  <c r="BG739" i="28"/>
  <c r="BH747" i="28"/>
  <c r="BG747" i="28"/>
  <c r="BH755" i="28"/>
  <c r="BG755" i="28"/>
  <c r="BH763" i="28"/>
  <c r="BG763" i="28"/>
  <c r="BH771" i="28"/>
  <c r="BG771" i="28"/>
  <c r="BH779" i="28"/>
  <c r="BG779" i="28"/>
  <c r="BH795" i="28"/>
  <c r="BG795" i="28"/>
  <c r="BH803" i="28"/>
  <c r="BG803" i="28"/>
  <c r="BH811" i="28"/>
  <c r="BG811" i="28"/>
  <c r="BH819" i="28"/>
  <c r="BG819" i="28"/>
  <c r="BH827" i="28"/>
  <c r="BG827" i="28"/>
  <c r="BH835" i="28"/>
  <c r="BG835" i="28"/>
  <c r="BH843" i="28"/>
  <c r="BG843" i="28"/>
  <c r="BH859" i="28"/>
  <c r="BG859" i="28"/>
  <c r="BH867" i="28"/>
  <c r="BG867" i="28"/>
  <c r="BH875" i="28"/>
  <c r="BG875" i="28"/>
  <c r="BH883" i="28"/>
  <c r="BG883" i="28"/>
  <c r="BH891" i="28"/>
  <c r="BG891" i="28"/>
  <c r="BH899" i="28"/>
  <c r="BG899" i="28"/>
  <c r="BH907" i="28"/>
  <c r="BG907" i="28"/>
  <c r="BH923" i="28"/>
  <c r="BG923" i="28"/>
  <c r="BH931" i="28"/>
  <c r="BG931" i="28"/>
  <c r="BH939" i="28"/>
  <c r="BG939" i="28"/>
  <c r="BH947" i="28"/>
  <c r="BG947" i="28"/>
  <c r="BH955" i="28"/>
  <c r="BG955" i="28"/>
  <c r="BH963" i="28"/>
  <c r="BG963" i="28"/>
  <c r="BH971" i="28"/>
  <c r="BG971" i="28"/>
  <c r="BH987" i="28"/>
  <c r="BG987" i="28"/>
  <c r="BH995" i="28"/>
  <c r="BG995" i="28"/>
  <c r="BH1003" i="28"/>
  <c r="BG1003" i="28"/>
  <c r="BH1011" i="28"/>
  <c r="BG1011" i="28"/>
  <c r="BH1019" i="28"/>
  <c r="BG1019" i="28"/>
  <c r="BH1027" i="28"/>
  <c r="BG1027" i="28"/>
  <c r="BH1035" i="28"/>
  <c r="BG1035" i="28"/>
  <c r="BG959" i="28"/>
  <c r="BG787" i="28"/>
  <c r="BG617" i="28"/>
  <c r="BG447" i="28"/>
  <c r="BG238" i="28"/>
  <c r="BH1056" i="28"/>
  <c r="BG1056" i="28"/>
  <c r="BH1058" i="28"/>
  <c r="BG1058" i="28"/>
  <c r="BH1054" i="28"/>
  <c r="BG1052" i="28"/>
  <c r="BH1052" i="28"/>
  <c r="BG1051" i="28"/>
  <c r="BC6" i="28"/>
  <c r="BF12" i="28" s="1"/>
  <c r="AP1055" i="28"/>
  <c r="AO1026" i="28"/>
  <c r="AO1034" i="28"/>
  <c r="AO1042" i="28"/>
  <c r="AO1050" i="28"/>
  <c r="AO1058" i="28"/>
  <c r="AK2" i="28"/>
  <c r="T2" i="28"/>
  <c r="AM1058" i="28"/>
  <c r="AP1058" i="28" s="1"/>
  <c r="AM1057" i="28"/>
  <c r="AP1057" i="28" s="1"/>
  <c r="AM1056" i="28"/>
  <c r="AP1056" i="28" s="1"/>
  <c r="AM1055" i="28"/>
  <c r="AO1055" i="28" s="1"/>
  <c r="AM1054" i="28"/>
  <c r="AP1054" i="28" s="1"/>
  <c r="AM1053" i="28"/>
  <c r="AP1053" i="28" s="1"/>
  <c r="AM1052" i="28"/>
  <c r="AP1052" i="28" s="1"/>
  <c r="AM1051" i="28"/>
  <c r="AP1051" i="28" s="1"/>
  <c r="AM1050" i="28"/>
  <c r="AP1050" i="28" s="1"/>
  <c r="AM1049" i="28"/>
  <c r="AP1049" i="28" s="1"/>
  <c r="AM1048" i="28"/>
  <c r="AP1048" i="28" s="1"/>
  <c r="AM1047" i="28"/>
  <c r="AP1047" i="28" s="1"/>
  <c r="AM1046" i="28"/>
  <c r="AP1046" i="28" s="1"/>
  <c r="AM1045" i="28"/>
  <c r="AP1045" i="28" s="1"/>
  <c r="AM1044" i="28"/>
  <c r="AP1044" i="28" s="1"/>
  <c r="AM1043" i="28"/>
  <c r="AP1043" i="28" s="1"/>
  <c r="AM1042" i="28"/>
  <c r="AP1042" i="28" s="1"/>
  <c r="AM1041" i="28"/>
  <c r="AP1041" i="28" s="1"/>
  <c r="AM1040" i="28"/>
  <c r="AP1040" i="28" s="1"/>
  <c r="AM1039" i="28"/>
  <c r="AO1039" i="28" s="1"/>
  <c r="AM1038" i="28"/>
  <c r="AP1038" i="28" s="1"/>
  <c r="AM1037" i="28"/>
  <c r="AP1037" i="28" s="1"/>
  <c r="AM1036" i="28"/>
  <c r="AP1036" i="28" s="1"/>
  <c r="AM1035" i="28"/>
  <c r="AP1035" i="28" s="1"/>
  <c r="AM1034" i="28"/>
  <c r="AP1034" i="28" s="1"/>
  <c r="AM1033" i="28"/>
  <c r="AP1033" i="28" s="1"/>
  <c r="AM1032" i="28"/>
  <c r="AP1032" i="28" s="1"/>
  <c r="AM1031" i="28"/>
  <c r="AP1031" i="28" s="1"/>
  <c r="AM1030" i="28"/>
  <c r="AP1030" i="28" s="1"/>
  <c r="AM1029" i="28"/>
  <c r="AP1029" i="28" s="1"/>
  <c r="AM1028" i="28"/>
  <c r="AP1028" i="28" s="1"/>
  <c r="AM1027" i="28"/>
  <c r="AP1027" i="28" s="1"/>
  <c r="AM1026" i="28"/>
  <c r="AP1026" i="28" s="1"/>
  <c r="AM1025" i="28"/>
  <c r="AP1025" i="28" s="1"/>
  <c r="AM1024" i="28"/>
  <c r="AP1024" i="28" s="1"/>
  <c r="AM1023" i="28"/>
  <c r="AO1023" i="28" s="1"/>
  <c r="AM1022" i="28"/>
  <c r="AP1022" i="28" s="1"/>
  <c r="AM1021" i="28"/>
  <c r="AP1021" i="28" s="1"/>
  <c r="AM1020" i="28"/>
  <c r="AP1020" i="28" s="1"/>
  <c r="AM1019" i="28"/>
  <c r="AP1019" i="28" s="1"/>
  <c r="AM1018" i="28"/>
  <c r="AP1018" i="28" s="1"/>
  <c r="AM1017" i="28"/>
  <c r="AP1017" i="28" s="1"/>
  <c r="AM1016" i="28"/>
  <c r="AP1016" i="28" s="1"/>
  <c r="AM1015" i="28"/>
  <c r="AP1015" i="28" s="1"/>
  <c r="AM1014" i="28"/>
  <c r="AP1014" i="28" s="1"/>
  <c r="AM1013" i="28"/>
  <c r="AP1013" i="28" s="1"/>
  <c r="AM1012" i="28"/>
  <c r="AP1012" i="28" s="1"/>
  <c r="AM1011" i="28"/>
  <c r="AP1011" i="28" s="1"/>
  <c r="AM1010" i="28"/>
  <c r="AP1010" i="28" s="1"/>
  <c r="AM1009" i="28"/>
  <c r="AP1009" i="28" s="1"/>
  <c r="AM1008" i="28"/>
  <c r="AP1008" i="28" s="1"/>
  <c r="AM1007" i="28"/>
  <c r="AP1007" i="28" s="1"/>
  <c r="AM1006" i="28"/>
  <c r="AP1006" i="28" s="1"/>
  <c r="AM1005" i="28"/>
  <c r="AP1005" i="28" s="1"/>
  <c r="AM1004" i="28"/>
  <c r="AP1004" i="28" s="1"/>
  <c r="AM1003" i="28"/>
  <c r="AP1003" i="28" s="1"/>
  <c r="AM1002" i="28"/>
  <c r="AP1002" i="28" s="1"/>
  <c r="AM1001" i="28"/>
  <c r="AP1001" i="28" s="1"/>
  <c r="AM1000" i="28"/>
  <c r="AP1000" i="28" s="1"/>
  <c r="AM999" i="28"/>
  <c r="AP999" i="28" s="1"/>
  <c r="AM998" i="28"/>
  <c r="AP998" i="28" s="1"/>
  <c r="AM997" i="28"/>
  <c r="AP997" i="28" s="1"/>
  <c r="AM996" i="28"/>
  <c r="AP996" i="28" s="1"/>
  <c r="AM995" i="28"/>
  <c r="AP995" i="28" s="1"/>
  <c r="AM994" i="28"/>
  <c r="AP994" i="28" s="1"/>
  <c r="AM993" i="28"/>
  <c r="AP993" i="28" s="1"/>
  <c r="AM992" i="28"/>
  <c r="AP992" i="28" s="1"/>
  <c r="AM991" i="28"/>
  <c r="AP991" i="28" s="1"/>
  <c r="AM990" i="28"/>
  <c r="AP990" i="28" s="1"/>
  <c r="AM989" i="28"/>
  <c r="AP989" i="28" s="1"/>
  <c r="AM988" i="28"/>
  <c r="AP988" i="28" s="1"/>
  <c r="AM987" i="28"/>
  <c r="AP987" i="28" s="1"/>
  <c r="AM986" i="28"/>
  <c r="AP986" i="28" s="1"/>
  <c r="AM985" i="28"/>
  <c r="AP985" i="28" s="1"/>
  <c r="AM984" i="28"/>
  <c r="AP984" i="28" s="1"/>
  <c r="AM983" i="28"/>
  <c r="AP983" i="28" s="1"/>
  <c r="AM982" i="28"/>
  <c r="AP982" i="28" s="1"/>
  <c r="AM981" i="28"/>
  <c r="AP981" i="28" s="1"/>
  <c r="AM980" i="28"/>
  <c r="AP980" i="28" s="1"/>
  <c r="AM979" i="28"/>
  <c r="AP979" i="28" s="1"/>
  <c r="AM978" i="28"/>
  <c r="AP978" i="28" s="1"/>
  <c r="AM977" i="28"/>
  <c r="AP977" i="28" s="1"/>
  <c r="AM976" i="28"/>
  <c r="AP976" i="28" s="1"/>
  <c r="AM975" i="28"/>
  <c r="AP975" i="28" s="1"/>
  <c r="AM974" i="28"/>
  <c r="AP974" i="28" s="1"/>
  <c r="AM973" i="28"/>
  <c r="AP973" i="28" s="1"/>
  <c r="AM972" i="28"/>
  <c r="AP972" i="28" s="1"/>
  <c r="AM971" i="28"/>
  <c r="AP971" i="28" s="1"/>
  <c r="AM970" i="28"/>
  <c r="AP970" i="28" s="1"/>
  <c r="AM969" i="28"/>
  <c r="AP969" i="28" s="1"/>
  <c r="AM968" i="28"/>
  <c r="AP968" i="28" s="1"/>
  <c r="AM967" i="28"/>
  <c r="AP967" i="28" s="1"/>
  <c r="AM966" i="28"/>
  <c r="AP966" i="28" s="1"/>
  <c r="AM965" i="28"/>
  <c r="AP965" i="28" s="1"/>
  <c r="AM964" i="28"/>
  <c r="AP964" i="28" s="1"/>
  <c r="AM963" i="28"/>
  <c r="AP963" i="28" s="1"/>
  <c r="AM962" i="28"/>
  <c r="AP962" i="28" s="1"/>
  <c r="AM961" i="28"/>
  <c r="AP961" i="28" s="1"/>
  <c r="AM960" i="28"/>
  <c r="AP960" i="28" s="1"/>
  <c r="AM959" i="28"/>
  <c r="AP959" i="28" s="1"/>
  <c r="AM958" i="28"/>
  <c r="AP958" i="28" s="1"/>
  <c r="AM957" i="28"/>
  <c r="AP957" i="28" s="1"/>
  <c r="AM956" i="28"/>
  <c r="AP956" i="28" s="1"/>
  <c r="AM955" i="28"/>
  <c r="AP955" i="28" s="1"/>
  <c r="AM954" i="28"/>
  <c r="AP954" i="28" s="1"/>
  <c r="AM953" i="28"/>
  <c r="AP953" i="28" s="1"/>
  <c r="AM952" i="28"/>
  <c r="AP952" i="28" s="1"/>
  <c r="AM951" i="28"/>
  <c r="AP951" i="28" s="1"/>
  <c r="AM950" i="28"/>
  <c r="AP950" i="28" s="1"/>
  <c r="AM949" i="28"/>
  <c r="AP949" i="28" s="1"/>
  <c r="AM948" i="28"/>
  <c r="AP948" i="28" s="1"/>
  <c r="AM947" i="28"/>
  <c r="AP947" i="28" s="1"/>
  <c r="AM946" i="28"/>
  <c r="AP946" i="28" s="1"/>
  <c r="AM945" i="28"/>
  <c r="AP945" i="28" s="1"/>
  <c r="AM944" i="28"/>
  <c r="AP944" i="28" s="1"/>
  <c r="AM943" i="28"/>
  <c r="AP943" i="28" s="1"/>
  <c r="AM942" i="28"/>
  <c r="AP942" i="28" s="1"/>
  <c r="AM941" i="28"/>
  <c r="AP941" i="28" s="1"/>
  <c r="AM940" i="28"/>
  <c r="AP940" i="28" s="1"/>
  <c r="AM939" i="28"/>
  <c r="AP939" i="28" s="1"/>
  <c r="AM938" i="28"/>
  <c r="AP938" i="28" s="1"/>
  <c r="AM937" i="28"/>
  <c r="AP937" i="28" s="1"/>
  <c r="AM936" i="28"/>
  <c r="AP936" i="28" s="1"/>
  <c r="AM935" i="28"/>
  <c r="AP935" i="28" s="1"/>
  <c r="AM934" i="28"/>
  <c r="AP934" i="28" s="1"/>
  <c r="AM933" i="28"/>
  <c r="AP933" i="28" s="1"/>
  <c r="AM932" i="28"/>
  <c r="AP932" i="28" s="1"/>
  <c r="AM931" i="28"/>
  <c r="AP931" i="28" s="1"/>
  <c r="AM930" i="28"/>
  <c r="AP930" i="28" s="1"/>
  <c r="AM929" i="28"/>
  <c r="AP929" i="28" s="1"/>
  <c r="AM928" i="28"/>
  <c r="AP928" i="28" s="1"/>
  <c r="AM927" i="28"/>
  <c r="AP927" i="28" s="1"/>
  <c r="AM926" i="28"/>
  <c r="AP926" i="28" s="1"/>
  <c r="AM925" i="28"/>
  <c r="AP925" i="28" s="1"/>
  <c r="AM924" i="28"/>
  <c r="AP924" i="28" s="1"/>
  <c r="AM923" i="28"/>
  <c r="AP923" i="28" s="1"/>
  <c r="AM922" i="28"/>
  <c r="AP922" i="28" s="1"/>
  <c r="AM921" i="28"/>
  <c r="AP921" i="28" s="1"/>
  <c r="AM920" i="28"/>
  <c r="AP920" i="28" s="1"/>
  <c r="AM919" i="28"/>
  <c r="AP919" i="28" s="1"/>
  <c r="AM918" i="28"/>
  <c r="AP918" i="28" s="1"/>
  <c r="AM917" i="28"/>
  <c r="AP917" i="28" s="1"/>
  <c r="AM916" i="28"/>
  <c r="AP916" i="28" s="1"/>
  <c r="AM915" i="28"/>
  <c r="AP915" i="28" s="1"/>
  <c r="AM914" i="28"/>
  <c r="AP914" i="28" s="1"/>
  <c r="AM913" i="28"/>
  <c r="AP913" i="28" s="1"/>
  <c r="AM912" i="28"/>
  <c r="AP912" i="28" s="1"/>
  <c r="AM911" i="28"/>
  <c r="AP911" i="28" s="1"/>
  <c r="AM910" i="28"/>
  <c r="AO910" i="28" s="1"/>
  <c r="AM909" i="28"/>
  <c r="AP909" i="28" s="1"/>
  <c r="AM908" i="28"/>
  <c r="AP908" i="28" s="1"/>
  <c r="AM907" i="28"/>
  <c r="AP907" i="28" s="1"/>
  <c r="AM906" i="28"/>
  <c r="AP906" i="28" s="1"/>
  <c r="AM905" i="28"/>
  <c r="AP905" i="28" s="1"/>
  <c r="AM904" i="28"/>
  <c r="AP904" i="28" s="1"/>
  <c r="AM903" i="28"/>
  <c r="AP903" i="28" s="1"/>
  <c r="AM902" i="28"/>
  <c r="AP902" i="28" s="1"/>
  <c r="AM901" i="28"/>
  <c r="AP901" i="28" s="1"/>
  <c r="AM900" i="28"/>
  <c r="AP900" i="28" s="1"/>
  <c r="AM899" i="28"/>
  <c r="AP899" i="28" s="1"/>
  <c r="AM898" i="28"/>
  <c r="AP898" i="28" s="1"/>
  <c r="AM897" i="28"/>
  <c r="AP897" i="28" s="1"/>
  <c r="AM896" i="28"/>
  <c r="AP896" i="28" s="1"/>
  <c r="AM895" i="28"/>
  <c r="AP895" i="28" s="1"/>
  <c r="AM894" i="28"/>
  <c r="AP894" i="28" s="1"/>
  <c r="AM893" i="28"/>
  <c r="AP893" i="28" s="1"/>
  <c r="AM892" i="28"/>
  <c r="AP892" i="28" s="1"/>
  <c r="AM891" i="28"/>
  <c r="AP891" i="28" s="1"/>
  <c r="AM890" i="28"/>
  <c r="AP890" i="28" s="1"/>
  <c r="AM889" i="28"/>
  <c r="AP889" i="28" s="1"/>
  <c r="AM888" i="28"/>
  <c r="AP888" i="28" s="1"/>
  <c r="AM887" i="28"/>
  <c r="AP887" i="28" s="1"/>
  <c r="AM886" i="28"/>
  <c r="AP886" i="28" s="1"/>
  <c r="AM885" i="28"/>
  <c r="AP885" i="28" s="1"/>
  <c r="AM884" i="28"/>
  <c r="AP884" i="28" s="1"/>
  <c r="AM883" i="28"/>
  <c r="AP883" i="28" s="1"/>
  <c r="AM882" i="28"/>
  <c r="AP882" i="28" s="1"/>
  <c r="AM881" i="28"/>
  <c r="AP881" i="28" s="1"/>
  <c r="AM880" i="28"/>
  <c r="AP880" i="28" s="1"/>
  <c r="AM879" i="28"/>
  <c r="AP879" i="28" s="1"/>
  <c r="AM878" i="28"/>
  <c r="AP878" i="28" s="1"/>
  <c r="AM877" i="28"/>
  <c r="AP877" i="28" s="1"/>
  <c r="AM876" i="28"/>
  <c r="AP876" i="28" s="1"/>
  <c r="AM875" i="28"/>
  <c r="AP875" i="28" s="1"/>
  <c r="AM874" i="28"/>
  <c r="AP874" i="28" s="1"/>
  <c r="AM873" i="28"/>
  <c r="AP873" i="28" s="1"/>
  <c r="AM872" i="28"/>
  <c r="AP872" i="28" s="1"/>
  <c r="AM871" i="28"/>
  <c r="AP871" i="28" s="1"/>
  <c r="AM870" i="28"/>
  <c r="AP870" i="28" s="1"/>
  <c r="AM869" i="28"/>
  <c r="AP869" i="28" s="1"/>
  <c r="AM868" i="28"/>
  <c r="AP868" i="28" s="1"/>
  <c r="AM867" i="28"/>
  <c r="AP867" i="28" s="1"/>
  <c r="AM866" i="28"/>
  <c r="AP866" i="28" s="1"/>
  <c r="AM865" i="28"/>
  <c r="AP865" i="28" s="1"/>
  <c r="AM864" i="28"/>
  <c r="AP864" i="28" s="1"/>
  <c r="AM863" i="28"/>
  <c r="AP863" i="28" s="1"/>
  <c r="AM862" i="28"/>
  <c r="AP862" i="28" s="1"/>
  <c r="AM861" i="28"/>
  <c r="AP861" i="28" s="1"/>
  <c r="AM860" i="28"/>
  <c r="AP860" i="28" s="1"/>
  <c r="AM859" i="28"/>
  <c r="AP859" i="28" s="1"/>
  <c r="AM858" i="28"/>
  <c r="AP858" i="28" s="1"/>
  <c r="AM857" i="28"/>
  <c r="AP857" i="28" s="1"/>
  <c r="AM856" i="28"/>
  <c r="AP856" i="28" s="1"/>
  <c r="AM855" i="28"/>
  <c r="AP855" i="28" s="1"/>
  <c r="AM854" i="28"/>
  <c r="AP854" i="28" s="1"/>
  <c r="AM853" i="28"/>
  <c r="AP853" i="28" s="1"/>
  <c r="AM852" i="28"/>
  <c r="AP852" i="28" s="1"/>
  <c r="AM851" i="28"/>
  <c r="AP851" i="28" s="1"/>
  <c r="AM850" i="28"/>
  <c r="AP850" i="28" s="1"/>
  <c r="AM849" i="28"/>
  <c r="AP849" i="28" s="1"/>
  <c r="AM848" i="28"/>
  <c r="AP848" i="28" s="1"/>
  <c r="AM847" i="28"/>
  <c r="AP847" i="28" s="1"/>
  <c r="AM846" i="28"/>
  <c r="AP846" i="28" s="1"/>
  <c r="AM845" i="28"/>
  <c r="AP845" i="28" s="1"/>
  <c r="AM844" i="28"/>
  <c r="AP844" i="28" s="1"/>
  <c r="AM843" i="28"/>
  <c r="AP843" i="28" s="1"/>
  <c r="AM842" i="28"/>
  <c r="AP842" i="28" s="1"/>
  <c r="AM841" i="28"/>
  <c r="AP841" i="28" s="1"/>
  <c r="AM840" i="28"/>
  <c r="AP840" i="28" s="1"/>
  <c r="AM839" i="28"/>
  <c r="AP839" i="28" s="1"/>
  <c r="AM838" i="28"/>
  <c r="AP838" i="28" s="1"/>
  <c r="AM837" i="28"/>
  <c r="AP837" i="28" s="1"/>
  <c r="AM836" i="28"/>
  <c r="AP836" i="28" s="1"/>
  <c r="AM835" i="28"/>
  <c r="AP835" i="28" s="1"/>
  <c r="AM834" i="28"/>
  <c r="AP834" i="28" s="1"/>
  <c r="AM833" i="28"/>
  <c r="AP833" i="28" s="1"/>
  <c r="AM832" i="28"/>
  <c r="AP832" i="28" s="1"/>
  <c r="AM831" i="28"/>
  <c r="AP831" i="28" s="1"/>
  <c r="AM830" i="28"/>
  <c r="AP830" i="28" s="1"/>
  <c r="AM829" i="28"/>
  <c r="AP829" i="28" s="1"/>
  <c r="AM828" i="28"/>
  <c r="AP828" i="28" s="1"/>
  <c r="AM827" i="28"/>
  <c r="AP827" i="28" s="1"/>
  <c r="AM826" i="28"/>
  <c r="AP826" i="28" s="1"/>
  <c r="AM825" i="28"/>
  <c r="AP825" i="28" s="1"/>
  <c r="AM824" i="28"/>
  <c r="AP824" i="28" s="1"/>
  <c r="AM823" i="28"/>
  <c r="AP823" i="28" s="1"/>
  <c r="AM822" i="28"/>
  <c r="AP822" i="28" s="1"/>
  <c r="AM821" i="28"/>
  <c r="AP821" i="28" s="1"/>
  <c r="AM820" i="28"/>
  <c r="AP820" i="28" s="1"/>
  <c r="AM819" i="28"/>
  <c r="AP819" i="28" s="1"/>
  <c r="AM818" i="28"/>
  <c r="AP818" i="28" s="1"/>
  <c r="AM817" i="28"/>
  <c r="AP817" i="28" s="1"/>
  <c r="AM816" i="28"/>
  <c r="AP816" i="28" s="1"/>
  <c r="AM815" i="28"/>
  <c r="AP815" i="28" s="1"/>
  <c r="AM814" i="28"/>
  <c r="AP814" i="28" s="1"/>
  <c r="AM813" i="28"/>
  <c r="AP813" i="28" s="1"/>
  <c r="AM812" i="28"/>
  <c r="AP812" i="28" s="1"/>
  <c r="AM811" i="28"/>
  <c r="AP811" i="28" s="1"/>
  <c r="AM810" i="28"/>
  <c r="AP810" i="28" s="1"/>
  <c r="AM809" i="28"/>
  <c r="AP809" i="28" s="1"/>
  <c r="AM808" i="28"/>
  <c r="AP808" i="28" s="1"/>
  <c r="AM807" i="28"/>
  <c r="AP807" i="28" s="1"/>
  <c r="AM806" i="28"/>
  <c r="AP806" i="28" s="1"/>
  <c r="AM805" i="28"/>
  <c r="AP805" i="28" s="1"/>
  <c r="AM804" i="28"/>
  <c r="AP804" i="28" s="1"/>
  <c r="AM803" i="28"/>
  <c r="AP803" i="28" s="1"/>
  <c r="AM802" i="28"/>
  <c r="AP802" i="28" s="1"/>
  <c r="AM801" i="28"/>
  <c r="AP801" i="28" s="1"/>
  <c r="AM800" i="28"/>
  <c r="AP800" i="28" s="1"/>
  <c r="AM799" i="28"/>
  <c r="AP799" i="28" s="1"/>
  <c r="AM798" i="28"/>
  <c r="AP798" i="28" s="1"/>
  <c r="AM797" i="28"/>
  <c r="AP797" i="28" s="1"/>
  <c r="AM796" i="28"/>
  <c r="AP796" i="28" s="1"/>
  <c r="AM795" i="28"/>
  <c r="AP795" i="28" s="1"/>
  <c r="AM794" i="28"/>
  <c r="AP794" i="28" s="1"/>
  <c r="AM793" i="28"/>
  <c r="AP793" i="28" s="1"/>
  <c r="AM792" i="28"/>
  <c r="AP792" i="28" s="1"/>
  <c r="AM791" i="28"/>
  <c r="AP791" i="28" s="1"/>
  <c r="AM790" i="28"/>
  <c r="AP790" i="28" s="1"/>
  <c r="AM789" i="28"/>
  <c r="AP789" i="28" s="1"/>
  <c r="AM788" i="28"/>
  <c r="AP788" i="28" s="1"/>
  <c r="AM787" i="28"/>
  <c r="AP787" i="28" s="1"/>
  <c r="AM786" i="28"/>
  <c r="AP786" i="28" s="1"/>
  <c r="AM785" i="28"/>
  <c r="AP785" i="28" s="1"/>
  <c r="AM784" i="28"/>
  <c r="AP784" i="28" s="1"/>
  <c r="AM783" i="28"/>
  <c r="AP783" i="28" s="1"/>
  <c r="AM782" i="28"/>
  <c r="AP782" i="28" s="1"/>
  <c r="AM781" i="28"/>
  <c r="AP781" i="28" s="1"/>
  <c r="AM780" i="28"/>
  <c r="AP780" i="28" s="1"/>
  <c r="AM779" i="28"/>
  <c r="AP779" i="28" s="1"/>
  <c r="AM778" i="28"/>
  <c r="AP778" i="28" s="1"/>
  <c r="AM777" i="28"/>
  <c r="AP777" i="28" s="1"/>
  <c r="AM776" i="28"/>
  <c r="AP776" i="28" s="1"/>
  <c r="AM775" i="28"/>
  <c r="AP775" i="28" s="1"/>
  <c r="AM774" i="28"/>
  <c r="AP774" i="28" s="1"/>
  <c r="AM773" i="28"/>
  <c r="AP773" i="28" s="1"/>
  <c r="AM772" i="28"/>
  <c r="AP772" i="28" s="1"/>
  <c r="AM771" i="28"/>
  <c r="AP771" i="28" s="1"/>
  <c r="AM770" i="28"/>
  <c r="AP770" i="28" s="1"/>
  <c r="AM769" i="28"/>
  <c r="AP769" i="28" s="1"/>
  <c r="AM768" i="28"/>
  <c r="AP768" i="28" s="1"/>
  <c r="AM767" i="28"/>
  <c r="AP767" i="28" s="1"/>
  <c r="AM766" i="28"/>
  <c r="AP766" i="28" s="1"/>
  <c r="AM765" i="28"/>
  <c r="AP765" i="28" s="1"/>
  <c r="AM764" i="28"/>
  <c r="AP764" i="28" s="1"/>
  <c r="AM763" i="28"/>
  <c r="AP763" i="28" s="1"/>
  <c r="AM762" i="28"/>
  <c r="AP762" i="28" s="1"/>
  <c r="AM761" i="28"/>
  <c r="AP761" i="28" s="1"/>
  <c r="AM760" i="28"/>
  <c r="AP760" i="28" s="1"/>
  <c r="AM759" i="28"/>
  <c r="AP759" i="28" s="1"/>
  <c r="AM758" i="28"/>
  <c r="AP758" i="28" s="1"/>
  <c r="AM757" i="28"/>
  <c r="AP757" i="28" s="1"/>
  <c r="AM756" i="28"/>
  <c r="AP756" i="28" s="1"/>
  <c r="AM755" i="28"/>
  <c r="AP755" i="28" s="1"/>
  <c r="AM754" i="28"/>
  <c r="AP754" i="28" s="1"/>
  <c r="AM753" i="28"/>
  <c r="AP753" i="28" s="1"/>
  <c r="AM752" i="28"/>
  <c r="AP752" i="28" s="1"/>
  <c r="AM751" i="28"/>
  <c r="AP751" i="28" s="1"/>
  <c r="AM750" i="28"/>
  <c r="AP750" i="28" s="1"/>
  <c r="AM749" i="28"/>
  <c r="AP749" i="28" s="1"/>
  <c r="AM748" i="28"/>
  <c r="AP748" i="28" s="1"/>
  <c r="AM747" i="28"/>
  <c r="AP747" i="28" s="1"/>
  <c r="AM746" i="28"/>
  <c r="AP746" i="28" s="1"/>
  <c r="AM745" i="28"/>
  <c r="AP745" i="28" s="1"/>
  <c r="AM744" i="28"/>
  <c r="AP744" i="28" s="1"/>
  <c r="AM743" i="28"/>
  <c r="AP743" i="28" s="1"/>
  <c r="AM742" i="28"/>
  <c r="AP742" i="28" s="1"/>
  <c r="AM741" i="28"/>
  <c r="AP741" i="28" s="1"/>
  <c r="AM740" i="28"/>
  <c r="AP740" i="28" s="1"/>
  <c r="AM739" i="28"/>
  <c r="AP739" i="28" s="1"/>
  <c r="AM738" i="28"/>
  <c r="AP738" i="28" s="1"/>
  <c r="AM737" i="28"/>
  <c r="AP737" i="28" s="1"/>
  <c r="AM736" i="28"/>
  <c r="AP736" i="28" s="1"/>
  <c r="AM735" i="28"/>
  <c r="AP735" i="28" s="1"/>
  <c r="AM734" i="28"/>
  <c r="AP734" i="28" s="1"/>
  <c r="AM733" i="28"/>
  <c r="AM732" i="28"/>
  <c r="AP732" i="28" s="1"/>
  <c r="AM731" i="28"/>
  <c r="AP731" i="28" s="1"/>
  <c r="AM730" i="28"/>
  <c r="AM729" i="28"/>
  <c r="AP729" i="28" s="1"/>
  <c r="AM728" i="28"/>
  <c r="AP728" i="28" s="1"/>
  <c r="AM727" i="28"/>
  <c r="AP727" i="28" s="1"/>
  <c r="AM726" i="28"/>
  <c r="AP726" i="28" s="1"/>
  <c r="AM725" i="28"/>
  <c r="AM724" i="28"/>
  <c r="AP724" i="28" s="1"/>
  <c r="AM723" i="28"/>
  <c r="AP723" i="28" s="1"/>
  <c r="AM722" i="28"/>
  <c r="AM721" i="28"/>
  <c r="AP721" i="28" s="1"/>
  <c r="AM720" i="28"/>
  <c r="AP720" i="28" s="1"/>
  <c r="AM719" i="28"/>
  <c r="AP719" i="28" s="1"/>
  <c r="AM718" i="28"/>
  <c r="AP718" i="28" s="1"/>
  <c r="AM717" i="28"/>
  <c r="AM716" i="28"/>
  <c r="AP716" i="28" s="1"/>
  <c r="AM715" i="28"/>
  <c r="AP715" i="28" s="1"/>
  <c r="AM714" i="28"/>
  <c r="AM713" i="28"/>
  <c r="AP713" i="28" s="1"/>
  <c r="AM712" i="28"/>
  <c r="AP712" i="28" s="1"/>
  <c r="AM711" i="28"/>
  <c r="AP711" i="28" s="1"/>
  <c r="AM710" i="28"/>
  <c r="AP710" i="28" s="1"/>
  <c r="AM709" i="28"/>
  <c r="AM708" i="28"/>
  <c r="AP708" i="28" s="1"/>
  <c r="AM707" i="28"/>
  <c r="AP707" i="28" s="1"/>
  <c r="AM706" i="28"/>
  <c r="AM705" i="28"/>
  <c r="AP705" i="28" s="1"/>
  <c r="AM704" i="28"/>
  <c r="AP704" i="28" s="1"/>
  <c r="AM703" i="28"/>
  <c r="AP703" i="28" s="1"/>
  <c r="AM702" i="28"/>
  <c r="AP702" i="28" s="1"/>
  <c r="AM701" i="28"/>
  <c r="AM700" i="28"/>
  <c r="AP700" i="28" s="1"/>
  <c r="AM699" i="28"/>
  <c r="AP699" i="28" s="1"/>
  <c r="AM698" i="28"/>
  <c r="AM697" i="28"/>
  <c r="AP697" i="28" s="1"/>
  <c r="AM696" i="28"/>
  <c r="AP696" i="28" s="1"/>
  <c r="AM695" i="28"/>
  <c r="AP695" i="28" s="1"/>
  <c r="AM694" i="28"/>
  <c r="AP694" i="28" s="1"/>
  <c r="AM693" i="28"/>
  <c r="AM692" i="28"/>
  <c r="AP692" i="28" s="1"/>
  <c r="AM691" i="28"/>
  <c r="AP691" i="28" s="1"/>
  <c r="AM690" i="28"/>
  <c r="AM689" i="28"/>
  <c r="AP689" i="28" s="1"/>
  <c r="AM688" i="28"/>
  <c r="AP688" i="28" s="1"/>
  <c r="AM687" i="28"/>
  <c r="AP687" i="28" s="1"/>
  <c r="AM686" i="28"/>
  <c r="AP686" i="28" s="1"/>
  <c r="AM685" i="28"/>
  <c r="AM684" i="28"/>
  <c r="AP684" i="28" s="1"/>
  <c r="AM683" i="28"/>
  <c r="AP683" i="28" s="1"/>
  <c r="AM682" i="28"/>
  <c r="AM681" i="28"/>
  <c r="AP681" i="28" s="1"/>
  <c r="AM680" i="28"/>
  <c r="AP680" i="28" s="1"/>
  <c r="AM679" i="28"/>
  <c r="AP679" i="28" s="1"/>
  <c r="AM678" i="28"/>
  <c r="AP678" i="28" s="1"/>
  <c r="AM677" i="28"/>
  <c r="AM676" i="28"/>
  <c r="AP676" i="28" s="1"/>
  <c r="AM675" i="28"/>
  <c r="AP675" i="28" s="1"/>
  <c r="AM674" i="28"/>
  <c r="AM673" i="28"/>
  <c r="AP673" i="28" s="1"/>
  <c r="AM672" i="28"/>
  <c r="AP672" i="28" s="1"/>
  <c r="AM671" i="28"/>
  <c r="AP671" i="28" s="1"/>
  <c r="AM670" i="28"/>
  <c r="AP670" i="28" s="1"/>
  <c r="AM669" i="28"/>
  <c r="AM668" i="28"/>
  <c r="AP668" i="28" s="1"/>
  <c r="AM667" i="28"/>
  <c r="AP667" i="28" s="1"/>
  <c r="AM666" i="28"/>
  <c r="AM665" i="28"/>
  <c r="AP665" i="28" s="1"/>
  <c r="AM664" i="28"/>
  <c r="AP664" i="28" s="1"/>
  <c r="AM663" i="28"/>
  <c r="AP663" i="28" s="1"/>
  <c r="AM662" i="28"/>
  <c r="AP662" i="28" s="1"/>
  <c r="AM661" i="28"/>
  <c r="AM660" i="28"/>
  <c r="AP660" i="28" s="1"/>
  <c r="AM659" i="28"/>
  <c r="AP659" i="28" s="1"/>
  <c r="AM658" i="28"/>
  <c r="AM657" i="28"/>
  <c r="AO657" i="28" s="1"/>
  <c r="AM656" i="28"/>
  <c r="AP656" i="28" s="1"/>
  <c r="AM655" i="28"/>
  <c r="AP655" i="28" s="1"/>
  <c r="AM654" i="28"/>
  <c r="AP654" i="28" s="1"/>
  <c r="AM653" i="28"/>
  <c r="AM652" i="28"/>
  <c r="AP652" i="28" s="1"/>
  <c r="AM651" i="28"/>
  <c r="AP651" i="28" s="1"/>
  <c r="AM650" i="28"/>
  <c r="AM649" i="28"/>
  <c r="AP649" i="28" s="1"/>
  <c r="AM648" i="28"/>
  <c r="AP648" i="28" s="1"/>
  <c r="AM647" i="28"/>
  <c r="AP647" i="28" s="1"/>
  <c r="AM646" i="28"/>
  <c r="AP646" i="28" s="1"/>
  <c r="AM645" i="28"/>
  <c r="AM644" i="28"/>
  <c r="AP644" i="28" s="1"/>
  <c r="AM643" i="28"/>
  <c r="AP643" i="28" s="1"/>
  <c r="AM642" i="28"/>
  <c r="AM641" i="28"/>
  <c r="AP641" i="28" s="1"/>
  <c r="AM640" i="28"/>
  <c r="AP640" i="28" s="1"/>
  <c r="AM639" i="28"/>
  <c r="AP639" i="28" s="1"/>
  <c r="AM638" i="28"/>
  <c r="AP638" i="28" s="1"/>
  <c r="AM637" i="28"/>
  <c r="AM636" i="28"/>
  <c r="AP636" i="28" s="1"/>
  <c r="AM635" i="28"/>
  <c r="AP635" i="28" s="1"/>
  <c r="AM634" i="28"/>
  <c r="AM633" i="28"/>
  <c r="AP633" i="28" s="1"/>
  <c r="AM632" i="28"/>
  <c r="AP632" i="28" s="1"/>
  <c r="AM631" i="28"/>
  <c r="AP631" i="28" s="1"/>
  <c r="AM630" i="28"/>
  <c r="AP630" i="28" s="1"/>
  <c r="AM629" i="28"/>
  <c r="AM628" i="28"/>
  <c r="AP628" i="28" s="1"/>
  <c r="AM627" i="28"/>
  <c r="AP627" i="28" s="1"/>
  <c r="AM626" i="28"/>
  <c r="AM625" i="28"/>
  <c r="AO625" i="28" s="1"/>
  <c r="AM624" i="28"/>
  <c r="AP624" i="28" s="1"/>
  <c r="AM623" i="28"/>
  <c r="AP623" i="28" s="1"/>
  <c r="AM622" i="28"/>
  <c r="AP622" i="28" s="1"/>
  <c r="AM621" i="28"/>
  <c r="AM620" i="28"/>
  <c r="AP620" i="28" s="1"/>
  <c r="AM619" i="28"/>
  <c r="AP619" i="28" s="1"/>
  <c r="AM618" i="28"/>
  <c r="AM617" i="28"/>
  <c r="AP617" i="28" s="1"/>
  <c r="AM616" i="28"/>
  <c r="AP616" i="28" s="1"/>
  <c r="AM615" i="28"/>
  <c r="AP615" i="28" s="1"/>
  <c r="AM614" i="28"/>
  <c r="AP614" i="28" s="1"/>
  <c r="AM613" i="28"/>
  <c r="AM612" i="28"/>
  <c r="AP612" i="28" s="1"/>
  <c r="AM611" i="28"/>
  <c r="AP611" i="28" s="1"/>
  <c r="AM610" i="28"/>
  <c r="AM609" i="28"/>
  <c r="AP609" i="28" s="1"/>
  <c r="AM608" i="28"/>
  <c r="AP608" i="28" s="1"/>
  <c r="AM607" i="28"/>
  <c r="AP607" i="28" s="1"/>
  <c r="AM606" i="28"/>
  <c r="AP606" i="28" s="1"/>
  <c r="AM605" i="28"/>
  <c r="AM604" i="28"/>
  <c r="AP604" i="28" s="1"/>
  <c r="AM603" i="28"/>
  <c r="AP603" i="28" s="1"/>
  <c r="AM602" i="28"/>
  <c r="AM601" i="28"/>
  <c r="AP601" i="28" s="1"/>
  <c r="AM600" i="28"/>
  <c r="AP600" i="28" s="1"/>
  <c r="AM599" i="28"/>
  <c r="AP599" i="28" s="1"/>
  <c r="AM598" i="28"/>
  <c r="AP598" i="28" s="1"/>
  <c r="AM597" i="28"/>
  <c r="AM596" i="28"/>
  <c r="AP596" i="28" s="1"/>
  <c r="AM595" i="28"/>
  <c r="AP595" i="28" s="1"/>
  <c r="AM594" i="28"/>
  <c r="AM593" i="28"/>
  <c r="AP593" i="28" s="1"/>
  <c r="AM592" i="28"/>
  <c r="AP592" i="28" s="1"/>
  <c r="AM591" i="28"/>
  <c r="AP591" i="28" s="1"/>
  <c r="AM590" i="28"/>
  <c r="AP590" i="28" s="1"/>
  <c r="AM589" i="28"/>
  <c r="AM588" i="28"/>
  <c r="AP588" i="28" s="1"/>
  <c r="AM587" i="28"/>
  <c r="AP587" i="28" s="1"/>
  <c r="AM586" i="28"/>
  <c r="AM585" i="28"/>
  <c r="AP585" i="28" s="1"/>
  <c r="AM584" i="28"/>
  <c r="AP584" i="28" s="1"/>
  <c r="AM583" i="28"/>
  <c r="AO583" i="28" s="1"/>
  <c r="AM582" i="28"/>
  <c r="AM581" i="28"/>
  <c r="AM580" i="28"/>
  <c r="AP580" i="28" s="1"/>
  <c r="AM579" i="28"/>
  <c r="AM578" i="28"/>
  <c r="AM577" i="28"/>
  <c r="AP577" i="28" s="1"/>
  <c r="AM576" i="28"/>
  <c r="AP576" i="28" s="1"/>
  <c r="AM575" i="28"/>
  <c r="AP575" i="28" s="1"/>
  <c r="AM574" i="28"/>
  <c r="AM573" i="28"/>
  <c r="AM572" i="28"/>
  <c r="AP572" i="28" s="1"/>
  <c r="AM571" i="28"/>
  <c r="AM570" i="28"/>
  <c r="AM569" i="28"/>
  <c r="AP569" i="28" s="1"/>
  <c r="AM568" i="28"/>
  <c r="AP568" i="28" s="1"/>
  <c r="AM567" i="28"/>
  <c r="AP567" i="28" s="1"/>
  <c r="AM566" i="28"/>
  <c r="AM565" i="28"/>
  <c r="AM564" i="28"/>
  <c r="AP564" i="28" s="1"/>
  <c r="AM563" i="28"/>
  <c r="AM562" i="28"/>
  <c r="AM561" i="28"/>
  <c r="AP561" i="28" s="1"/>
  <c r="AM560" i="28"/>
  <c r="AP560" i="28" s="1"/>
  <c r="AM559" i="28"/>
  <c r="AP559" i="28" s="1"/>
  <c r="AM558" i="28"/>
  <c r="AM557" i="28"/>
  <c r="AM556" i="28"/>
  <c r="AP556" i="28" s="1"/>
  <c r="AM555" i="28"/>
  <c r="AM554" i="28"/>
  <c r="AM553" i="28"/>
  <c r="AP553" i="28" s="1"/>
  <c r="AM552" i="28"/>
  <c r="AP552" i="28" s="1"/>
  <c r="AM551" i="28"/>
  <c r="AP551" i="28" s="1"/>
  <c r="AM550" i="28"/>
  <c r="AM549" i="28"/>
  <c r="AM548" i="28"/>
  <c r="AP548" i="28" s="1"/>
  <c r="AM547" i="28"/>
  <c r="AM546" i="28"/>
  <c r="AM545" i="28"/>
  <c r="AP545" i="28" s="1"/>
  <c r="AM544" i="28"/>
  <c r="AP544" i="28" s="1"/>
  <c r="AM543" i="28"/>
  <c r="AP543" i="28" s="1"/>
  <c r="AM542" i="28"/>
  <c r="AM541" i="28"/>
  <c r="AM540" i="28"/>
  <c r="AP540" i="28" s="1"/>
  <c r="AM539" i="28"/>
  <c r="AM538" i="28"/>
  <c r="AM537" i="28"/>
  <c r="AP537" i="28" s="1"/>
  <c r="AM536" i="28"/>
  <c r="AP536" i="28" s="1"/>
  <c r="AM535" i="28"/>
  <c r="AP535" i="28" s="1"/>
  <c r="AM534" i="28"/>
  <c r="AM533" i="28"/>
  <c r="AM532" i="28"/>
  <c r="AP532" i="28" s="1"/>
  <c r="AM531" i="28"/>
  <c r="AM530" i="28"/>
  <c r="AM529" i="28"/>
  <c r="AP529" i="28" s="1"/>
  <c r="AM528" i="28"/>
  <c r="AP528" i="28" s="1"/>
  <c r="AM527" i="28"/>
  <c r="AP527" i="28" s="1"/>
  <c r="AM526" i="28"/>
  <c r="AM525" i="28"/>
  <c r="AM524" i="28"/>
  <c r="AP524" i="28" s="1"/>
  <c r="AM523" i="28"/>
  <c r="AM522" i="28"/>
  <c r="AM521" i="28"/>
  <c r="AP521" i="28" s="1"/>
  <c r="AM520" i="28"/>
  <c r="AM519" i="28"/>
  <c r="AP519" i="28" s="1"/>
  <c r="AM518" i="28"/>
  <c r="AM517" i="28"/>
  <c r="AM516" i="28"/>
  <c r="AP516" i="28" s="1"/>
  <c r="AM515" i="28"/>
  <c r="AM514" i="28"/>
  <c r="AM513" i="28"/>
  <c r="AP513" i="28" s="1"/>
  <c r="AM512" i="28"/>
  <c r="AM511" i="28"/>
  <c r="AP511" i="28" s="1"/>
  <c r="AM510" i="28"/>
  <c r="AM509" i="28"/>
  <c r="AM508" i="28"/>
  <c r="AM507" i="28"/>
  <c r="AM506" i="28"/>
  <c r="AM505" i="28"/>
  <c r="AP505" i="28" s="1"/>
  <c r="AM504" i="28"/>
  <c r="AM503" i="28"/>
  <c r="AP503" i="28" s="1"/>
  <c r="AM502" i="28"/>
  <c r="AM501" i="28"/>
  <c r="AM500" i="28"/>
  <c r="AM499" i="28"/>
  <c r="AM498" i="28"/>
  <c r="AM497" i="28"/>
  <c r="AP497" i="28" s="1"/>
  <c r="AM496" i="28"/>
  <c r="AM495" i="28"/>
  <c r="AP495" i="28" s="1"/>
  <c r="AM494" i="28"/>
  <c r="AM493" i="28"/>
  <c r="AM492" i="28"/>
  <c r="AM491" i="28"/>
  <c r="AM490" i="28"/>
  <c r="AM489" i="28"/>
  <c r="AP489" i="28" s="1"/>
  <c r="AM488" i="28"/>
  <c r="AM487" i="28"/>
  <c r="AP487" i="28" s="1"/>
  <c r="AM486" i="28"/>
  <c r="AM485" i="28"/>
  <c r="AM484" i="28"/>
  <c r="AM483" i="28"/>
  <c r="AM482" i="28"/>
  <c r="AM481" i="28"/>
  <c r="AP481" i="28" s="1"/>
  <c r="AM480" i="28"/>
  <c r="AM479" i="28"/>
  <c r="AP479" i="28" s="1"/>
  <c r="AM478" i="28"/>
  <c r="AO478" i="28" s="1"/>
  <c r="AM477" i="28"/>
  <c r="AM476" i="28"/>
  <c r="AM475" i="28"/>
  <c r="AM474" i="28"/>
  <c r="AM473" i="28"/>
  <c r="AP473" i="28" s="1"/>
  <c r="AM472" i="28"/>
  <c r="AM471" i="28"/>
  <c r="AP471" i="28" s="1"/>
  <c r="AM470" i="28"/>
  <c r="AM469" i="28"/>
  <c r="AM468" i="28"/>
  <c r="AM467" i="28"/>
  <c r="AM466" i="28"/>
  <c r="AM465" i="28"/>
  <c r="AP465" i="28" s="1"/>
  <c r="AM464" i="28"/>
  <c r="AM463" i="28"/>
  <c r="AP463" i="28" s="1"/>
  <c r="AM462" i="28"/>
  <c r="AM461" i="28"/>
  <c r="AM460" i="28"/>
  <c r="AM459" i="28"/>
  <c r="AM458" i="28"/>
  <c r="AM457" i="28"/>
  <c r="AP457" i="28" s="1"/>
  <c r="AM456" i="28"/>
  <c r="AM455" i="28"/>
  <c r="AP455" i="28" s="1"/>
  <c r="AM454" i="28"/>
  <c r="AM453" i="28"/>
  <c r="AM452" i="28"/>
  <c r="AM451" i="28"/>
  <c r="AM450" i="28"/>
  <c r="AM449" i="28"/>
  <c r="AP449" i="28" s="1"/>
  <c r="AM448" i="28"/>
  <c r="AM447" i="28"/>
  <c r="AP447" i="28" s="1"/>
  <c r="AM446" i="28"/>
  <c r="AM445" i="28"/>
  <c r="AM444" i="28"/>
  <c r="AM443" i="28"/>
  <c r="AM442" i="28"/>
  <c r="AM441" i="28"/>
  <c r="AP441" i="28" s="1"/>
  <c r="AM440" i="28"/>
  <c r="AM439" i="28"/>
  <c r="AP439" i="28" s="1"/>
  <c r="AM438" i="28"/>
  <c r="AM437" i="28"/>
  <c r="AM436" i="28"/>
  <c r="AM435" i="28"/>
  <c r="AM434" i="28"/>
  <c r="AM433" i="28"/>
  <c r="AP433" i="28" s="1"/>
  <c r="AM432" i="28"/>
  <c r="AM431" i="28"/>
  <c r="AP431" i="28" s="1"/>
  <c r="AM430" i="28"/>
  <c r="AM429" i="28"/>
  <c r="AM428" i="28"/>
  <c r="AM427" i="28"/>
  <c r="AM426" i="28"/>
  <c r="AM425" i="28"/>
  <c r="AP425" i="28" s="1"/>
  <c r="AM424" i="28"/>
  <c r="AM423" i="28"/>
  <c r="AP423" i="28" s="1"/>
  <c r="AM422" i="28"/>
  <c r="AM421" i="28"/>
  <c r="AM420" i="28"/>
  <c r="AM419" i="28"/>
  <c r="AM418" i="28"/>
  <c r="AM417" i="28"/>
  <c r="AP417" i="28" s="1"/>
  <c r="AM416" i="28"/>
  <c r="AM415" i="28"/>
  <c r="AP415" i="28" s="1"/>
  <c r="AM414" i="28"/>
  <c r="AM413" i="28"/>
  <c r="AM412" i="28"/>
  <c r="AM411" i="28"/>
  <c r="AM410" i="28"/>
  <c r="AM409" i="28"/>
  <c r="AP409" i="28" s="1"/>
  <c r="AM408" i="28"/>
  <c r="AM407" i="28"/>
  <c r="AP407" i="28" s="1"/>
  <c r="AM406" i="28"/>
  <c r="AM405" i="28"/>
  <c r="AM404" i="28"/>
  <c r="AM403" i="28"/>
  <c r="AM402" i="28"/>
  <c r="AM401" i="28"/>
  <c r="AP401" i="28" s="1"/>
  <c r="AM400" i="28"/>
  <c r="AM399" i="28"/>
  <c r="AP399" i="28" s="1"/>
  <c r="AM398" i="28"/>
  <c r="AM397" i="28"/>
  <c r="AM396" i="28"/>
  <c r="AM395" i="28"/>
  <c r="AM394" i="28"/>
  <c r="AM393" i="28"/>
  <c r="AP393" i="28" s="1"/>
  <c r="AM392" i="28"/>
  <c r="AM391" i="28"/>
  <c r="AP391" i="28" s="1"/>
  <c r="AM390" i="28"/>
  <c r="AM389" i="28"/>
  <c r="AM388" i="28"/>
  <c r="AM387" i="28"/>
  <c r="AM386" i="28"/>
  <c r="AM385" i="28"/>
  <c r="AP385" i="28" s="1"/>
  <c r="AM384" i="28"/>
  <c r="AM383" i="28"/>
  <c r="AP383" i="28" s="1"/>
  <c r="AM382" i="28"/>
  <c r="AM381" i="28"/>
  <c r="AM380" i="28"/>
  <c r="AM379" i="28"/>
  <c r="AM378" i="28"/>
  <c r="AM377" i="28"/>
  <c r="AP377" i="28" s="1"/>
  <c r="AM376" i="28"/>
  <c r="AM375" i="28"/>
  <c r="AP375" i="28" s="1"/>
  <c r="AM374" i="28"/>
  <c r="AM373" i="28"/>
  <c r="AM372" i="28"/>
  <c r="AM371" i="28"/>
  <c r="AM370" i="28"/>
  <c r="AM369" i="28"/>
  <c r="AP369" i="28" s="1"/>
  <c r="AM368" i="28"/>
  <c r="AM367" i="28"/>
  <c r="AP367" i="28" s="1"/>
  <c r="AM366" i="28"/>
  <c r="AM365" i="28"/>
  <c r="AM364" i="28"/>
  <c r="AM363" i="28"/>
  <c r="AM362" i="28"/>
  <c r="AM361" i="28"/>
  <c r="AP361" i="28" s="1"/>
  <c r="AM360" i="28"/>
  <c r="AM359" i="28"/>
  <c r="AP359" i="28" s="1"/>
  <c r="AM358" i="28"/>
  <c r="AM357" i="28"/>
  <c r="AM356" i="28"/>
  <c r="AM355" i="28"/>
  <c r="AM354" i="28"/>
  <c r="AM353" i="28"/>
  <c r="AP353" i="28" s="1"/>
  <c r="AM352" i="28"/>
  <c r="AM351" i="28"/>
  <c r="AP351" i="28" s="1"/>
  <c r="AM350" i="28"/>
  <c r="AM349" i="28"/>
  <c r="AM348" i="28"/>
  <c r="AM347" i="28"/>
  <c r="AM346" i="28"/>
  <c r="AM345" i="28"/>
  <c r="AP345" i="28" s="1"/>
  <c r="AM344" i="28"/>
  <c r="AM343" i="28"/>
  <c r="AP343" i="28" s="1"/>
  <c r="AM342" i="28"/>
  <c r="AM341" i="28"/>
  <c r="AM340" i="28"/>
  <c r="AO340" i="28" s="1"/>
  <c r="AM339" i="28"/>
  <c r="AM338" i="28"/>
  <c r="AM337" i="28"/>
  <c r="AM336" i="28"/>
  <c r="AM335" i="28"/>
  <c r="AP335" i="28" s="1"/>
  <c r="AM334" i="28"/>
  <c r="AM333" i="28"/>
  <c r="AM332" i="28"/>
  <c r="AM331" i="28"/>
  <c r="AM330" i="28"/>
  <c r="AM329" i="28"/>
  <c r="AM328" i="28"/>
  <c r="AM327" i="28"/>
  <c r="AP327" i="28" s="1"/>
  <c r="AM326" i="28"/>
  <c r="AM325" i="28"/>
  <c r="AM324" i="28"/>
  <c r="AM323" i="28"/>
  <c r="AM322" i="28"/>
  <c r="AM321" i="28"/>
  <c r="AM320" i="28"/>
  <c r="AM319" i="28"/>
  <c r="AP319" i="28" s="1"/>
  <c r="AM318" i="28"/>
  <c r="AM317" i="28"/>
  <c r="AM316" i="28"/>
  <c r="AM315" i="28"/>
  <c r="AM314" i="28"/>
  <c r="AM313" i="28"/>
  <c r="AM312" i="28"/>
  <c r="AM311" i="28"/>
  <c r="AP311" i="28" s="1"/>
  <c r="AM310" i="28"/>
  <c r="AM309" i="28"/>
  <c r="AM308" i="28"/>
  <c r="AM307" i="28"/>
  <c r="AM306" i="28"/>
  <c r="AM305" i="28"/>
  <c r="AM304" i="28"/>
  <c r="AM303" i="28"/>
  <c r="AP303" i="28" s="1"/>
  <c r="AM302" i="28"/>
  <c r="AM301" i="28"/>
  <c r="AM300" i="28"/>
  <c r="AM299" i="28"/>
  <c r="AM298" i="28"/>
  <c r="AM297" i="28"/>
  <c r="AM296" i="28"/>
  <c r="AM295" i="28"/>
  <c r="AP295" i="28" s="1"/>
  <c r="AM294" i="28"/>
  <c r="AM293" i="28"/>
  <c r="AM292" i="28"/>
  <c r="AM291" i="28"/>
  <c r="AM290" i="28"/>
  <c r="AM289" i="28"/>
  <c r="AM288" i="28"/>
  <c r="AM287" i="28"/>
  <c r="AP287" i="28" s="1"/>
  <c r="AM286" i="28"/>
  <c r="AM285" i="28"/>
  <c r="AM284" i="28"/>
  <c r="AM283" i="28"/>
  <c r="AM282" i="28"/>
  <c r="AM281" i="28"/>
  <c r="AM280" i="28"/>
  <c r="AM279" i="28"/>
  <c r="AP279" i="28" s="1"/>
  <c r="AM278" i="28"/>
  <c r="AM277" i="28"/>
  <c r="AM276" i="28"/>
  <c r="AM275" i="28"/>
  <c r="AM274" i="28"/>
  <c r="AM273" i="28"/>
  <c r="AM272" i="28"/>
  <c r="AM271" i="28"/>
  <c r="AP271" i="28" s="1"/>
  <c r="AM270" i="28"/>
  <c r="AM269" i="28"/>
  <c r="AM268" i="28"/>
  <c r="AM267" i="28"/>
  <c r="AM266" i="28"/>
  <c r="AM265" i="28"/>
  <c r="AM264" i="28"/>
  <c r="AM263" i="28"/>
  <c r="AM262" i="28"/>
  <c r="AP262" i="28" s="1"/>
  <c r="AM261" i="28"/>
  <c r="AM260" i="28"/>
  <c r="AM259" i="28"/>
  <c r="AM258" i="28"/>
  <c r="AM257" i="28"/>
  <c r="AM256" i="28"/>
  <c r="AM255" i="28"/>
  <c r="AM254" i="28"/>
  <c r="AM253" i="28"/>
  <c r="AM252" i="28"/>
  <c r="AP252" i="28" s="1"/>
  <c r="AM251" i="28"/>
  <c r="AM250" i="28"/>
  <c r="AM249" i="28"/>
  <c r="AM248" i="28"/>
  <c r="AM247" i="28"/>
  <c r="AM246" i="28"/>
  <c r="AM245" i="28"/>
  <c r="AM244" i="28"/>
  <c r="AM243" i="28"/>
  <c r="AM242" i="28"/>
  <c r="AM241" i="28"/>
  <c r="AM240" i="28"/>
  <c r="AP240" i="28" s="1"/>
  <c r="AM239" i="28"/>
  <c r="AM238" i="28"/>
  <c r="AM237" i="28"/>
  <c r="AM236" i="28"/>
  <c r="AM235" i="28"/>
  <c r="AM234" i="28"/>
  <c r="AM233" i="28"/>
  <c r="AM232" i="28"/>
  <c r="AM231" i="28"/>
  <c r="AM230" i="28"/>
  <c r="AP230" i="28" s="1"/>
  <c r="AM229" i="28"/>
  <c r="AM228" i="28"/>
  <c r="AM227" i="28"/>
  <c r="AM226" i="28"/>
  <c r="AM225" i="28"/>
  <c r="AM224" i="28"/>
  <c r="AM223" i="28"/>
  <c r="AM222" i="28"/>
  <c r="AM221" i="28"/>
  <c r="AM220" i="28"/>
  <c r="AP220" i="28" s="1"/>
  <c r="AM219" i="28"/>
  <c r="AM218" i="28"/>
  <c r="AM217" i="28"/>
  <c r="AM216" i="28"/>
  <c r="AM215" i="28"/>
  <c r="AM214" i="28"/>
  <c r="AM213" i="28"/>
  <c r="AM212" i="28"/>
  <c r="AM211" i="28"/>
  <c r="AM210" i="28"/>
  <c r="AM209" i="28"/>
  <c r="AM208" i="28"/>
  <c r="AP208" i="28" s="1"/>
  <c r="AM207" i="28"/>
  <c r="AM206" i="28"/>
  <c r="AM205" i="28"/>
  <c r="AM204" i="28"/>
  <c r="AM203" i="28"/>
  <c r="AM202" i="28"/>
  <c r="AM201" i="28"/>
  <c r="AM200" i="28"/>
  <c r="AM199" i="28"/>
  <c r="AM198" i="28"/>
  <c r="AP198" i="28" s="1"/>
  <c r="AM197" i="28"/>
  <c r="AM196" i="28"/>
  <c r="AM195" i="28"/>
  <c r="AM194" i="28"/>
  <c r="AM193" i="28"/>
  <c r="AM192" i="28"/>
  <c r="AM191" i="28"/>
  <c r="AM190" i="28"/>
  <c r="AM189" i="28"/>
  <c r="AM188" i="28"/>
  <c r="AM187" i="28"/>
  <c r="AM186" i="28"/>
  <c r="AM185" i="28"/>
  <c r="AM184" i="28"/>
  <c r="AM183" i="28"/>
  <c r="AM182" i="28"/>
  <c r="AM181" i="28"/>
  <c r="AM180" i="28"/>
  <c r="AM179" i="28"/>
  <c r="AM178" i="28"/>
  <c r="AM177" i="28"/>
  <c r="AM176" i="28"/>
  <c r="AP176" i="28" s="1"/>
  <c r="AM175" i="28"/>
  <c r="AM174" i="28"/>
  <c r="AM173" i="28"/>
  <c r="AM172" i="28"/>
  <c r="AM171" i="28"/>
  <c r="AO171" i="28" s="1"/>
  <c r="AM170" i="28"/>
  <c r="AM169" i="28"/>
  <c r="AM168" i="28"/>
  <c r="AM167" i="28"/>
  <c r="AM166" i="28"/>
  <c r="AP166" i="28" s="1"/>
  <c r="AM165" i="28"/>
  <c r="AM164" i="28"/>
  <c r="AM163" i="28"/>
  <c r="AM162" i="28"/>
  <c r="AM161" i="28"/>
  <c r="AM160" i="28"/>
  <c r="AM159" i="28"/>
  <c r="AM158" i="28"/>
  <c r="AM157" i="28"/>
  <c r="AM156" i="28"/>
  <c r="AM155" i="28"/>
  <c r="AM154" i="28"/>
  <c r="AM153" i="28"/>
  <c r="AM152" i="28"/>
  <c r="AM151" i="28"/>
  <c r="AM150" i="28"/>
  <c r="AM149" i="28"/>
  <c r="AM148" i="28"/>
  <c r="AM147" i="28"/>
  <c r="AM146" i="28"/>
  <c r="AM145" i="28"/>
  <c r="AM144" i="28"/>
  <c r="AM143" i="28"/>
  <c r="AM142" i="28"/>
  <c r="AM141" i="28"/>
  <c r="AM140" i="28"/>
  <c r="AM139" i="28"/>
  <c r="AM138" i="28"/>
  <c r="AM137" i="28"/>
  <c r="AM136" i="28"/>
  <c r="AM135" i="28"/>
  <c r="AM134" i="28"/>
  <c r="AP134" i="28" s="1"/>
  <c r="AM133" i="28"/>
  <c r="AM132" i="28"/>
  <c r="AM131" i="28"/>
  <c r="AM130" i="28"/>
  <c r="AM129" i="28"/>
  <c r="AM128" i="28"/>
  <c r="AM127" i="28"/>
  <c r="AM126" i="28"/>
  <c r="AM125" i="28"/>
  <c r="AM124" i="28"/>
  <c r="AM123" i="28"/>
  <c r="AM122" i="28"/>
  <c r="AM121" i="28"/>
  <c r="AM120" i="28"/>
  <c r="AM119" i="28"/>
  <c r="AM118" i="28"/>
  <c r="AM117" i="28"/>
  <c r="AM116" i="28"/>
  <c r="AM115" i="28"/>
  <c r="AM114" i="28"/>
  <c r="AM113" i="28"/>
  <c r="AM112" i="28"/>
  <c r="AM111" i="28"/>
  <c r="AM110" i="28"/>
  <c r="AM109" i="28"/>
  <c r="AM108" i="28"/>
  <c r="AM107" i="28"/>
  <c r="AM106" i="28"/>
  <c r="AM105" i="28"/>
  <c r="AM104" i="28"/>
  <c r="AM103" i="28"/>
  <c r="AM102" i="28"/>
  <c r="AP102" i="28" s="1"/>
  <c r="AM101" i="28"/>
  <c r="AM100" i="28"/>
  <c r="AM99" i="28"/>
  <c r="AM98" i="28"/>
  <c r="AM97" i="28"/>
  <c r="AM96" i="28"/>
  <c r="AM95" i="28"/>
  <c r="AM94" i="28"/>
  <c r="AM93" i="28"/>
  <c r="AM92" i="28"/>
  <c r="AM91" i="28"/>
  <c r="AM90" i="28"/>
  <c r="AM89" i="28"/>
  <c r="AM88" i="28"/>
  <c r="AM87" i="28"/>
  <c r="AM86" i="28"/>
  <c r="AM85" i="28"/>
  <c r="AM84" i="28"/>
  <c r="AM83" i="28"/>
  <c r="AM82" i="28"/>
  <c r="AM81" i="28"/>
  <c r="AM80" i="28"/>
  <c r="AM79" i="28"/>
  <c r="AM78" i="28"/>
  <c r="AM77" i="28"/>
  <c r="AM76" i="28"/>
  <c r="AM75" i="28"/>
  <c r="AM74" i="28"/>
  <c r="AM73" i="28"/>
  <c r="AM72" i="28"/>
  <c r="AM71" i="28"/>
  <c r="AM70" i="28"/>
  <c r="AM69" i="28"/>
  <c r="AM68" i="28"/>
  <c r="AM67" i="28"/>
  <c r="AM66" i="28"/>
  <c r="AM65" i="28"/>
  <c r="AM64" i="28"/>
  <c r="AM63" i="28"/>
  <c r="AM62" i="28"/>
  <c r="AM61" i="28"/>
  <c r="AM60" i="28"/>
  <c r="AM59" i="28"/>
  <c r="AM58" i="28"/>
  <c r="AM57" i="28"/>
  <c r="AM56" i="28"/>
  <c r="AM55" i="28"/>
  <c r="AM54" i="28"/>
  <c r="AM53" i="28"/>
  <c r="AM52" i="28"/>
  <c r="AM51" i="28"/>
  <c r="AM50" i="28"/>
  <c r="AM49" i="28"/>
  <c r="AM48" i="28"/>
  <c r="AM47" i="28"/>
  <c r="AM46" i="28"/>
  <c r="AM45" i="28"/>
  <c r="AM44" i="28"/>
  <c r="AM43" i="28"/>
  <c r="AM42" i="28"/>
  <c r="AM41" i="28"/>
  <c r="AM40" i="28"/>
  <c r="AM39" i="28"/>
  <c r="AM38" i="28"/>
  <c r="AM37" i="28"/>
  <c r="AM36" i="28"/>
  <c r="AM35" i="28"/>
  <c r="AM34" i="28"/>
  <c r="AM33" i="28"/>
  <c r="AM32" i="28"/>
  <c r="AM31" i="28"/>
  <c r="AM30" i="28"/>
  <c r="AM29" i="28"/>
  <c r="AM28" i="28"/>
  <c r="AM27" i="28"/>
  <c r="AM26" i="28"/>
  <c r="AM25" i="28"/>
  <c r="AM24" i="28"/>
  <c r="AM23" i="28"/>
  <c r="AM22" i="28"/>
  <c r="AM21" i="28"/>
  <c r="AM20" i="28"/>
  <c r="AM19" i="28"/>
  <c r="AM18" i="28"/>
  <c r="AM17" i="28"/>
  <c r="AM16" i="28"/>
  <c r="AM15" i="28"/>
  <c r="AM14" i="28"/>
  <c r="AM13" i="28"/>
  <c r="AM12" i="28"/>
  <c r="AK5" i="28"/>
  <c r="AK4" i="28"/>
  <c r="AK3" i="28"/>
  <c r="Y728" i="28"/>
  <c r="Y865" i="28"/>
  <c r="Y889" i="28"/>
  <c r="Y904" i="28"/>
  <c r="Y936" i="28"/>
  <c r="Y956" i="28"/>
  <c r="Y968" i="28"/>
  <c r="Y978" i="28"/>
  <c r="Y984" i="28"/>
  <c r="Y1004" i="28"/>
  <c r="Y1025" i="28"/>
  <c r="Y1032" i="28"/>
  <c r="Y1048" i="28"/>
  <c r="Y1053" i="28"/>
  <c r="X595" i="28"/>
  <c r="X607" i="28"/>
  <c r="X619" i="28"/>
  <c r="X715" i="28"/>
  <c r="X735" i="28"/>
  <c r="X743" i="28"/>
  <c r="X751" i="28"/>
  <c r="X759" i="28"/>
  <c r="X767" i="28"/>
  <c r="X775" i="28"/>
  <c r="X783" i="28"/>
  <c r="X791" i="28"/>
  <c r="X799" i="28"/>
  <c r="X803" i="28"/>
  <c r="X807" i="28"/>
  <c r="X811" i="28"/>
  <c r="X815" i="28"/>
  <c r="X819" i="28"/>
  <c r="X823" i="28"/>
  <c r="X827" i="28"/>
  <c r="X831" i="28"/>
  <c r="X835" i="28"/>
  <c r="X839" i="28"/>
  <c r="X843" i="28"/>
  <c r="X847" i="28"/>
  <c r="X851" i="28"/>
  <c r="X855" i="28"/>
  <c r="X859" i="28"/>
  <c r="X863" i="28"/>
  <c r="X867" i="28"/>
  <c r="X871" i="28"/>
  <c r="X875" i="28"/>
  <c r="X879" i="28"/>
  <c r="X883" i="28"/>
  <c r="X887" i="28"/>
  <c r="X891" i="28"/>
  <c r="X895" i="28"/>
  <c r="X899" i="28"/>
  <c r="X903" i="28"/>
  <c r="X907" i="28"/>
  <c r="X911" i="28"/>
  <c r="X915" i="28"/>
  <c r="X919" i="28"/>
  <c r="X920" i="28"/>
  <c r="X923" i="28"/>
  <c r="X927" i="28"/>
  <c r="X928" i="28"/>
  <c r="X931" i="28"/>
  <c r="X935" i="28"/>
  <c r="X936" i="28"/>
  <c r="X939" i="28"/>
  <c r="X943" i="28"/>
  <c r="X944" i="28"/>
  <c r="X947" i="28"/>
  <c r="X951" i="28"/>
  <c r="X952" i="28"/>
  <c r="X955" i="28"/>
  <c r="X959" i="28"/>
  <c r="X960" i="28"/>
  <c r="X963" i="28"/>
  <c r="X967" i="28"/>
  <c r="X968" i="28"/>
  <c r="X971" i="28"/>
  <c r="X975" i="28"/>
  <c r="X976" i="28"/>
  <c r="X979" i="28"/>
  <c r="X983" i="28"/>
  <c r="X984" i="28"/>
  <c r="X987" i="28"/>
  <c r="X991" i="28"/>
  <c r="X992" i="28"/>
  <c r="X995" i="28"/>
  <c r="X999" i="28"/>
  <c r="X1000" i="28"/>
  <c r="X1003" i="28"/>
  <c r="X1007" i="28"/>
  <c r="X1008" i="28"/>
  <c r="X1009" i="28"/>
  <c r="X1011" i="28"/>
  <c r="X1015" i="28"/>
  <c r="X1016" i="28"/>
  <c r="X1017" i="28"/>
  <c r="X1019" i="28"/>
  <c r="X1023" i="28"/>
  <c r="X1024" i="28"/>
  <c r="X1025" i="28"/>
  <c r="X1027" i="28"/>
  <c r="X1031" i="28"/>
  <c r="X1032" i="28"/>
  <c r="X1033" i="28"/>
  <c r="X1035" i="28"/>
  <c r="X1039" i="28"/>
  <c r="X1040" i="28"/>
  <c r="X1041" i="28"/>
  <c r="X1043" i="28"/>
  <c r="X1047" i="28"/>
  <c r="X1048" i="28"/>
  <c r="X1049" i="28"/>
  <c r="X1051" i="28"/>
  <c r="X1055" i="28"/>
  <c r="X1056" i="28"/>
  <c r="X1057" i="28"/>
  <c r="V1058" i="28"/>
  <c r="Y1058" i="28" s="1"/>
  <c r="V1057" i="28"/>
  <c r="Y1057" i="28" s="1"/>
  <c r="V1056" i="28"/>
  <c r="Y1056" i="28" s="1"/>
  <c r="V1055" i="28"/>
  <c r="Y1055" i="28" s="1"/>
  <c r="V1054" i="28"/>
  <c r="X1054" i="28" s="1"/>
  <c r="V1053" i="28"/>
  <c r="X1053" i="28" s="1"/>
  <c r="V1052" i="28"/>
  <c r="Y1052" i="28" s="1"/>
  <c r="V1051" i="28"/>
  <c r="Y1051" i="28" s="1"/>
  <c r="V1050" i="28"/>
  <c r="Y1050" i="28" s="1"/>
  <c r="V1049" i="28"/>
  <c r="Y1049" i="28" s="1"/>
  <c r="V1048" i="28"/>
  <c r="V1047" i="28"/>
  <c r="Y1047" i="28" s="1"/>
  <c r="V1046" i="28"/>
  <c r="Y1046" i="28" s="1"/>
  <c r="V1045" i="28"/>
  <c r="Y1045" i="28" s="1"/>
  <c r="V1044" i="28"/>
  <c r="Y1044" i="28" s="1"/>
  <c r="V1043" i="28"/>
  <c r="Y1043" i="28" s="1"/>
  <c r="V1042" i="28"/>
  <c r="Y1042" i="28" s="1"/>
  <c r="V1041" i="28"/>
  <c r="Y1041" i="28" s="1"/>
  <c r="V1040" i="28"/>
  <c r="Y1040" i="28" s="1"/>
  <c r="V1039" i="28"/>
  <c r="Y1039" i="28" s="1"/>
  <c r="V1038" i="28"/>
  <c r="X1038" i="28" s="1"/>
  <c r="V1037" i="28"/>
  <c r="Y1037" i="28" s="1"/>
  <c r="V1036" i="28"/>
  <c r="Y1036" i="28" s="1"/>
  <c r="V1035" i="28"/>
  <c r="Y1035" i="28" s="1"/>
  <c r="V1034" i="28"/>
  <c r="Y1034" i="28" s="1"/>
  <c r="V1033" i="28"/>
  <c r="Y1033" i="28" s="1"/>
  <c r="V1032" i="28"/>
  <c r="V1031" i="28"/>
  <c r="Y1031" i="28" s="1"/>
  <c r="V1030" i="28"/>
  <c r="Y1030" i="28" s="1"/>
  <c r="V1029" i="28"/>
  <c r="Y1029" i="28" s="1"/>
  <c r="V1028" i="28"/>
  <c r="Y1028" i="28" s="1"/>
  <c r="V1027" i="28"/>
  <c r="Y1027" i="28" s="1"/>
  <c r="V1026" i="28"/>
  <c r="Y1026" i="28" s="1"/>
  <c r="V1025" i="28"/>
  <c r="V1024" i="28"/>
  <c r="Y1024" i="28" s="1"/>
  <c r="V1023" i="28"/>
  <c r="Y1023" i="28" s="1"/>
  <c r="V1022" i="28"/>
  <c r="Y1022" i="28" s="1"/>
  <c r="V1021" i="28"/>
  <c r="Y1021" i="28" s="1"/>
  <c r="V1020" i="28"/>
  <c r="X1020" i="28" s="1"/>
  <c r="V1019" i="28"/>
  <c r="Y1019" i="28" s="1"/>
  <c r="V1018" i="28"/>
  <c r="Y1018" i="28" s="1"/>
  <c r="V1017" i="28"/>
  <c r="Y1017" i="28" s="1"/>
  <c r="V1016" i="28"/>
  <c r="Y1016" i="28" s="1"/>
  <c r="V1015" i="28"/>
  <c r="Y1015" i="28" s="1"/>
  <c r="V1014" i="28"/>
  <c r="Y1014" i="28" s="1"/>
  <c r="V1013" i="28"/>
  <c r="Y1013" i="28" s="1"/>
  <c r="V1012" i="28"/>
  <c r="Y1012" i="28" s="1"/>
  <c r="V1011" i="28"/>
  <c r="Y1011" i="28" s="1"/>
  <c r="V1010" i="28"/>
  <c r="Y1010" i="28" s="1"/>
  <c r="V1009" i="28"/>
  <c r="Y1009" i="28" s="1"/>
  <c r="V1008" i="28"/>
  <c r="Y1008" i="28" s="1"/>
  <c r="V1007" i="28"/>
  <c r="Y1007" i="28" s="1"/>
  <c r="V1006" i="28"/>
  <c r="X1006" i="28" s="1"/>
  <c r="V1005" i="28"/>
  <c r="Y1005" i="28" s="1"/>
  <c r="V1004" i="28"/>
  <c r="X1004" i="28" s="1"/>
  <c r="V1003" i="28"/>
  <c r="Y1003" i="28" s="1"/>
  <c r="V1002" i="28"/>
  <c r="Y1002" i="28" s="1"/>
  <c r="V1001" i="28"/>
  <c r="Y1001" i="28" s="1"/>
  <c r="V1000" i="28"/>
  <c r="Y1000" i="28" s="1"/>
  <c r="V999" i="28"/>
  <c r="Y999" i="28" s="1"/>
  <c r="V998" i="28"/>
  <c r="Y998" i="28" s="1"/>
  <c r="V997" i="28"/>
  <c r="Y997" i="28" s="1"/>
  <c r="V996" i="28"/>
  <c r="X996" i="28" s="1"/>
  <c r="V995" i="28"/>
  <c r="Y995" i="28" s="1"/>
  <c r="V994" i="28"/>
  <c r="Y994" i="28" s="1"/>
  <c r="V993" i="28"/>
  <c r="X993" i="28" s="1"/>
  <c r="V992" i="28"/>
  <c r="Y992" i="28" s="1"/>
  <c r="V991" i="28"/>
  <c r="Y991" i="28" s="1"/>
  <c r="V990" i="28"/>
  <c r="X990" i="28" s="1"/>
  <c r="V989" i="28"/>
  <c r="Y989" i="28" s="1"/>
  <c r="V988" i="28"/>
  <c r="Y988" i="28" s="1"/>
  <c r="V987" i="28"/>
  <c r="Y987" i="28" s="1"/>
  <c r="V986" i="28"/>
  <c r="Y986" i="28" s="1"/>
  <c r="V985" i="28"/>
  <c r="Y985" i="28" s="1"/>
  <c r="V984" i="28"/>
  <c r="V983" i="28"/>
  <c r="Y983" i="28" s="1"/>
  <c r="V982" i="28"/>
  <c r="X982" i="28" s="1"/>
  <c r="V981" i="28"/>
  <c r="Y981" i="28" s="1"/>
  <c r="V980" i="28"/>
  <c r="Y980" i="28" s="1"/>
  <c r="V979" i="28"/>
  <c r="Y979" i="28" s="1"/>
  <c r="V978" i="28"/>
  <c r="X978" i="28" s="1"/>
  <c r="V977" i="28"/>
  <c r="Y977" i="28" s="1"/>
  <c r="V976" i="28"/>
  <c r="Y976" i="28" s="1"/>
  <c r="V975" i="28"/>
  <c r="Y975" i="28" s="1"/>
  <c r="V974" i="28"/>
  <c r="X974" i="28" s="1"/>
  <c r="V973" i="28"/>
  <c r="Y973" i="28" s="1"/>
  <c r="V972" i="28"/>
  <c r="Y972" i="28" s="1"/>
  <c r="V971" i="28"/>
  <c r="Y971" i="28" s="1"/>
  <c r="V970" i="28"/>
  <c r="Y970" i="28" s="1"/>
  <c r="V969" i="28"/>
  <c r="X969" i="28" s="1"/>
  <c r="V968" i="28"/>
  <c r="V967" i="28"/>
  <c r="Y967" i="28" s="1"/>
  <c r="V966" i="28"/>
  <c r="Y966" i="28" s="1"/>
  <c r="V965" i="28"/>
  <c r="Y965" i="28" s="1"/>
  <c r="V964" i="28"/>
  <c r="Y964" i="28" s="1"/>
  <c r="V963" i="28"/>
  <c r="Y963" i="28" s="1"/>
  <c r="V962" i="28"/>
  <c r="Y962" i="28" s="1"/>
  <c r="V961" i="28"/>
  <c r="Y961" i="28" s="1"/>
  <c r="V960" i="28"/>
  <c r="Y960" i="28" s="1"/>
  <c r="V959" i="28"/>
  <c r="Y959" i="28" s="1"/>
  <c r="V958" i="28"/>
  <c r="Y958" i="28" s="1"/>
  <c r="V957" i="28"/>
  <c r="Y957" i="28" s="1"/>
  <c r="V956" i="28"/>
  <c r="X956" i="28" s="1"/>
  <c r="V955" i="28"/>
  <c r="Y955" i="28" s="1"/>
  <c r="V954" i="28"/>
  <c r="Y954" i="28" s="1"/>
  <c r="V953" i="28"/>
  <c r="Y953" i="28" s="1"/>
  <c r="V952" i="28"/>
  <c r="Y952" i="28" s="1"/>
  <c r="V951" i="28"/>
  <c r="Y951" i="28" s="1"/>
  <c r="V950" i="28"/>
  <c r="X950" i="28" s="1"/>
  <c r="V949" i="28"/>
  <c r="Y949" i="28" s="1"/>
  <c r="V948" i="28"/>
  <c r="Y948" i="28" s="1"/>
  <c r="V947" i="28"/>
  <c r="Y947" i="28" s="1"/>
  <c r="V946" i="28"/>
  <c r="X946" i="28" s="1"/>
  <c r="V945" i="28"/>
  <c r="Y945" i="28" s="1"/>
  <c r="V944" i="28"/>
  <c r="Y944" i="28" s="1"/>
  <c r="V943" i="28"/>
  <c r="Y943" i="28" s="1"/>
  <c r="V942" i="28"/>
  <c r="Y942" i="28" s="1"/>
  <c r="V941" i="28"/>
  <c r="Y941" i="28" s="1"/>
  <c r="V940" i="28"/>
  <c r="Y940" i="28" s="1"/>
  <c r="V939" i="28"/>
  <c r="Y939" i="28" s="1"/>
  <c r="V938" i="28"/>
  <c r="Y938" i="28" s="1"/>
  <c r="V937" i="28"/>
  <c r="Y937" i="28" s="1"/>
  <c r="V936" i="28"/>
  <c r="V935" i="28"/>
  <c r="Y935" i="28" s="1"/>
  <c r="V934" i="28"/>
  <c r="X934" i="28" s="1"/>
  <c r="V933" i="28"/>
  <c r="Y933" i="28" s="1"/>
  <c r="V932" i="28"/>
  <c r="Y932" i="28" s="1"/>
  <c r="V931" i="28"/>
  <c r="Y931" i="28" s="1"/>
  <c r="V930" i="28"/>
  <c r="Y930" i="28" s="1"/>
  <c r="V929" i="28"/>
  <c r="Y929" i="28" s="1"/>
  <c r="V928" i="28"/>
  <c r="Y928" i="28" s="1"/>
  <c r="V927" i="28"/>
  <c r="Y927" i="28" s="1"/>
  <c r="V926" i="28"/>
  <c r="X926" i="28" s="1"/>
  <c r="V925" i="28"/>
  <c r="Y925" i="28" s="1"/>
  <c r="V924" i="28"/>
  <c r="Y924" i="28" s="1"/>
  <c r="V923" i="28"/>
  <c r="Y923" i="28" s="1"/>
  <c r="V922" i="28"/>
  <c r="Y922" i="28" s="1"/>
  <c r="V921" i="28"/>
  <c r="X921" i="28" s="1"/>
  <c r="V920" i="28"/>
  <c r="Y920" i="28" s="1"/>
  <c r="V919" i="28"/>
  <c r="Y919" i="28" s="1"/>
  <c r="V918" i="28"/>
  <c r="X918" i="28" s="1"/>
  <c r="V917" i="28"/>
  <c r="Y917" i="28" s="1"/>
  <c r="V916" i="28"/>
  <c r="Y916" i="28" s="1"/>
  <c r="V915" i="28"/>
  <c r="Y915" i="28" s="1"/>
  <c r="V914" i="28"/>
  <c r="Y914" i="28" s="1"/>
  <c r="V913" i="28"/>
  <c r="Y913" i="28" s="1"/>
  <c r="V912" i="28"/>
  <c r="Y912" i="28" s="1"/>
  <c r="V911" i="28"/>
  <c r="Y911" i="28" s="1"/>
  <c r="V910" i="28"/>
  <c r="X910" i="28" s="1"/>
  <c r="V909" i="28"/>
  <c r="Y909" i="28" s="1"/>
  <c r="V908" i="28"/>
  <c r="Y908" i="28" s="1"/>
  <c r="V907" i="28"/>
  <c r="Y907" i="28" s="1"/>
  <c r="V906" i="28"/>
  <c r="Y906" i="28" s="1"/>
  <c r="V905" i="28"/>
  <c r="X905" i="28" s="1"/>
  <c r="V904" i="28"/>
  <c r="X904" i="28" s="1"/>
  <c r="V903" i="28"/>
  <c r="Y903" i="28" s="1"/>
  <c r="V902" i="28"/>
  <c r="Y902" i="28" s="1"/>
  <c r="V901" i="28"/>
  <c r="Y901" i="28" s="1"/>
  <c r="V900" i="28"/>
  <c r="Y900" i="28" s="1"/>
  <c r="V899" i="28"/>
  <c r="Y899" i="28" s="1"/>
  <c r="V898" i="28"/>
  <c r="X898" i="28" s="1"/>
  <c r="V897" i="28"/>
  <c r="X897" i="28" s="1"/>
  <c r="V896" i="28"/>
  <c r="Y896" i="28" s="1"/>
  <c r="V895" i="28"/>
  <c r="Y895" i="28" s="1"/>
  <c r="V894" i="28"/>
  <c r="Y894" i="28" s="1"/>
  <c r="V893" i="28"/>
  <c r="Y893" i="28" s="1"/>
  <c r="V892" i="28"/>
  <c r="Y892" i="28" s="1"/>
  <c r="V891" i="28"/>
  <c r="Y891" i="28" s="1"/>
  <c r="V890" i="28"/>
  <c r="Y890" i="28" s="1"/>
  <c r="V889" i="28"/>
  <c r="X889" i="28" s="1"/>
  <c r="V888" i="28"/>
  <c r="Y888" i="28" s="1"/>
  <c r="V887" i="28"/>
  <c r="Y887" i="28" s="1"/>
  <c r="V886" i="28"/>
  <c r="Y886" i="28" s="1"/>
  <c r="V885" i="28"/>
  <c r="Y885" i="28" s="1"/>
  <c r="V884" i="28"/>
  <c r="Y884" i="28" s="1"/>
  <c r="V883" i="28"/>
  <c r="Y883" i="28" s="1"/>
  <c r="V882" i="28"/>
  <c r="X882" i="28" s="1"/>
  <c r="V881" i="28"/>
  <c r="Y881" i="28" s="1"/>
  <c r="V880" i="28"/>
  <c r="Y880" i="28" s="1"/>
  <c r="V879" i="28"/>
  <c r="Y879" i="28" s="1"/>
  <c r="V878" i="28"/>
  <c r="X878" i="28" s="1"/>
  <c r="V877" i="28"/>
  <c r="Y877" i="28" s="1"/>
  <c r="V876" i="28"/>
  <c r="Y876" i="28" s="1"/>
  <c r="V875" i="28"/>
  <c r="Y875" i="28" s="1"/>
  <c r="V874" i="28"/>
  <c r="Y874" i="28" s="1"/>
  <c r="V873" i="28"/>
  <c r="Y873" i="28" s="1"/>
  <c r="V872" i="28"/>
  <c r="Y872" i="28" s="1"/>
  <c r="V871" i="28"/>
  <c r="Y871" i="28" s="1"/>
  <c r="V870" i="28"/>
  <c r="X870" i="28" s="1"/>
  <c r="V869" i="28"/>
  <c r="Y869" i="28" s="1"/>
  <c r="V868" i="28"/>
  <c r="Y868" i="28" s="1"/>
  <c r="V867" i="28"/>
  <c r="Y867" i="28" s="1"/>
  <c r="V866" i="28"/>
  <c r="Y866" i="28" s="1"/>
  <c r="V865" i="28"/>
  <c r="X865" i="28" s="1"/>
  <c r="V864" i="28"/>
  <c r="Y864" i="28" s="1"/>
  <c r="V863" i="28"/>
  <c r="Y863" i="28" s="1"/>
  <c r="V862" i="28"/>
  <c r="Y862" i="28" s="1"/>
  <c r="V861" i="28"/>
  <c r="Y861" i="28" s="1"/>
  <c r="V860" i="28"/>
  <c r="X860" i="28" s="1"/>
  <c r="V859" i="28"/>
  <c r="Y859" i="28" s="1"/>
  <c r="V858" i="28"/>
  <c r="Y858" i="28" s="1"/>
  <c r="V857" i="28"/>
  <c r="Y857" i="28" s="1"/>
  <c r="V856" i="28"/>
  <c r="Y856" i="28" s="1"/>
  <c r="V855" i="28"/>
  <c r="Y855" i="28" s="1"/>
  <c r="V854" i="28"/>
  <c r="X854" i="28" s="1"/>
  <c r="V853" i="28"/>
  <c r="Y853" i="28" s="1"/>
  <c r="V852" i="28"/>
  <c r="Y852" i="28" s="1"/>
  <c r="V851" i="28"/>
  <c r="Y851" i="28" s="1"/>
  <c r="V850" i="28"/>
  <c r="X850" i="28" s="1"/>
  <c r="V849" i="28"/>
  <c r="Y849" i="28" s="1"/>
  <c r="V848" i="28"/>
  <c r="Y848" i="28" s="1"/>
  <c r="V847" i="28"/>
  <c r="Y847" i="28" s="1"/>
  <c r="V846" i="28"/>
  <c r="X846" i="28" s="1"/>
  <c r="V845" i="28"/>
  <c r="Y845" i="28" s="1"/>
  <c r="V844" i="28"/>
  <c r="Y844" i="28" s="1"/>
  <c r="V843" i="28"/>
  <c r="Y843" i="28" s="1"/>
  <c r="V842" i="28"/>
  <c r="Y842" i="28" s="1"/>
  <c r="V841" i="28"/>
  <c r="Y841" i="28" s="1"/>
  <c r="V840" i="28"/>
  <c r="Y840" i="28" s="1"/>
  <c r="V839" i="28"/>
  <c r="Y839" i="28" s="1"/>
  <c r="V838" i="28"/>
  <c r="Y838" i="28" s="1"/>
  <c r="V837" i="28"/>
  <c r="Y837" i="28" s="1"/>
  <c r="V836" i="28"/>
  <c r="Y836" i="28" s="1"/>
  <c r="V835" i="28"/>
  <c r="Y835" i="28" s="1"/>
  <c r="V834" i="28"/>
  <c r="Y834" i="28" s="1"/>
  <c r="V833" i="28"/>
  <c r="Y833" i="28" s="1"/>
  <c r="V832" i="28"/>
  <c r="Y832" i="28" s="1"/>
  <c r="V831" i="28"/>
  <c r="Y831" i="28" s="1"/>
  <c r="V830" i="28"/>
  <c r="Y830" i="28" s="1"/>
  <c r="V829" i="28"/>
  <c r="Y829" i="28" s="1"/>
  <c r="V828" i="28"/>
  <c r="Y828" i="28" s="1"/>
  <c r="V827" i="28"/>
  <c r="Y827" i="28" s="1"/>
  <c r="V826" i="28"/>
  <c r="Y826" i="28" s="1"/>
  <c r="V825" i="28"/>
  <c r="X825" i="28" s="1"/>
  <c r="V824" i="28"/>
  <c r="Y824" i="28" s="1"/>
  <c r="V823" i="28"/>
  <c r="Y823" i="28" s="1"/>
  <c r="V822" i="28"/>
  <c r="Y822" i="28" s="1"/>
  <c r="V821" i="28"/>
  <c r="Y821" i="28" s="1"/>
  <c r="V820" i="28"/>
  <c r="Y820" i="28" s="1"/>
  <c r="V819" i="28"/>
  <c r="Y819" i="28" s="1"/>
  <c r="V818" i="28"/>
  <c r="Y818" i="28" s="1"/>
  <c r="V817" i="28"/>
  <c r="Y817" i="28" s="1"/>
  <c r="V816" i="28"/>
  <c r="Y816" i="28" s="1"/>
  <c r="V815" i="28"/>
  <c r="Y815" i="28" s="1"/>
  <c r="V814" i="28"/>
  <c r="Y814" i="28" s="1"/>
  <c r="V813" i="28"/>
  <c r="Y813" i="28" s="1"/>
  <c r="V812" i="28"/>
  <c r="Y812" i="28" s="1"/>
  <c r="V811" i="28"/>
  <c r="Y811" i="28" s="1"/>
  <c r="V810" i="28"/>
  <c r="Y810" i="28" s="1"/>
  <c r="V809" i="28"/>
  <c r="Y809" i="28" s="1"/>
  <c r="V808" i="28"/>
  <c r="Y808" i="28" s="1"/>
  <c r="V807" i="28"/>
  <c r="Y807" i="28" s="1"/>
  <c r="V806" i="28"/>
  <c r="Y806" i="28" s="1"/>
  <c r="V805" i="28"/>
  <c r="Y805" i="28" s="1"/>
  <c r="V804" i="28"/>
  <c r="Y804" i="28" s="1"/>
  <c r="V803" i="28"/>
  <c r="Y803" i="28" s="1"/>
  <c r="V802" i="28"/>
  <c r="X802" i="28" s="1"/>
  <c r="V801" i="28"/>
  <c r="X801" i="28" s="1"/>
  <c r="V800" i="28"/>
  <c r="Y800" i="28" s="1"/>
  <c r="V799" i="28"/>
  <c r="Y799" i="28" s="1"/>
  <c r="V798" i="28"/>
  <c r="Y798" i="28" s="1"/>
  <c r="V797" i="28"/>
  <c r="Y797" i="28" s="1"/>
  <c r="V796" i="28"/>
  <c r="Y796" i="28" s="1"/>
  <c r="V795" i="28"/>
  <c r="Y795" i="28" s="1"/>
  <c r="V794" i="28"/>
  <c r="Y794" i="28" s="1"/>
  <c r="V793" i="28"/>
  <c r="X793" i="28" s="1"/>
  <c r="V792" i="28"/>
  <c r="X792" i="28" s="1"/>
  <c r="V791" i="28"/>
  <c r="Y791" i="28" s="1"/>
  <c r="V790" i="28"/>
  <c r="Y790" i="28" s="1"/>
  <c r="V789" i="28"/>
  <c r="Y789" i="28" s="1"/>
  <c r="V788" i="28"/>
  <c r="Y788" i="28" s="1"/>
  <c r="V787" i="28"/>
  <c r="Y787" i="28" s="1"/>
  <c r="V786" i="28"/>
  <c r="Y786" i="28" s="1"/>
  <c r="V785" i="28"/>
  <c r="Y785" i="28" s="1"/>
  <c r="V784" i="28"/>
  <c r="Y784" i="28" s="1"/>
  <c r="V783" i="28"/>
  <c r="Y783" i="28" s="1"/>
  <c r="V782" i="28"/>
  <c r="X782" i="28" s="1"/>
  <c r="V781" i="28"/>
  <c r="Y781" i="28" s="1"/>
  <c r="V780" i="28"/>
  <c r="Y780" i="28" s="1"/>
  <c r="V779" i="28"/>
  <c r="Y779" i="28" s="1"/>
  <c r="V778" i="28"/>
  <c r="Y778" i="28" s="1"/>
  <c r="V777" i="28"/>
  <c r="Y777" i="28" s="1"/>
  <c r="V776" i="28"/>
  <c r="X776" i="28" s="1"/>
  <c r="V775" i="28"/>
  <c r="Y775" i="28" s="1"/>
  <c r="V774" i="28"/>
  <c r="X774" i="28" s="1"/>
  <c r="V773" i="28"/>
  <c r="Y773" i="28" s="1"/>
  <c r="V772" i="28"/>
  <c r="Y772" i="28" s="1"/>
  <c r="V771" i="28"/>
  <c r="Y771" i="28" s="1"/>
  <c r="V770" i="28"/>
  <c r="Y770" i="28" s="1"/>
  <c r="V769" i="28"/>
  <c r="X769" i="28" s="1"/>
  <c r="V768" i="28"/>
  <c r="Y768" i="28" s="1"/>
  <c r="V767" i="28"/>
  <c r="Y767" i="28" s="1"/>
  <c r="V766" i="28"/>
  <c r="Y766" i="28" s="1"/>
  <c r="V765" i="28"/>
  <c r="Y765" i="28" s="1"/>
  <c r="V764" i="28"/>
  <c r="Y764" i="28" s="1"/>
  <c r="V763" i="28"/>
  <c r="Y763" i="28" s="1"/>
  <c r="V762" i="28"/>
  <c r="Y762" i="28" s="1"/>
  <c r="V761" i="28"/>
  <c r="Y761" i="28" s="1"/>
  <c r="V760" i="28"/>
  <c r="Y760" i="28" s="1"/>
  <c r="V759" i="28"/>
  <c r="Y759" i="28" s="1"/>
  <c r="V758" i="28"/>
  <c r="X758" i="28" s="1"/>
  <c r="V757" i="28"/>
  <c r="Y757" i="28" s="1"/>
  <c r="V756" i="28"/>
  <c r="Y756" i="28" s="1"/>
  <c r="V755" i="28"/>
  <c r="Y755" i="28" s="1"/>
  <c r="V754" i="28"/>
  <c r="Y754" i="28" s="1"/>
  <c r="V753" i="28"/>
  <c r="Y753" i="28" s="1"/>
  <c r="V752" i="28"/>
  <c r="Y752" i="28" s="1"/>
  <c r="V751" i="28"/>
  <c r="Y751" i="28" s="1"/>
  <c r="V750" i="28"/>
  <c r="Y750" i="28" s="1"/>
  <c r="V749" i="28"/>
  <c r="Y749" i="28" s="1"/>
  <c r="V748" i="28"/>
  <c r="Y748" i="28" s="1"/>
  <c r="V747" i="28"/>
  <c r="Y747" i="28" s="1"/>
  <c r="V746" i="28"/>
  <c r="Y746" i="28" s="1"/>
  <c r="V745" i="28"/>
  <c r="Y745" i="28" s="1"/>
  <c r="V744" i="28"/>
  <c r="X744" i="28" s="1"/>
  <c r="V743" i="28"/>
  <c r="Y743" i="28" s="1"/>
  <c r="V742" i="28"/>
  <c r="X742" i="28" s="1"/>
  <c r="V741" i="28"/>
  <c r="Y741" i="28" s="1"/>
  <c r="V740" i="28"/>
  <c r="Y740" i="28" s="1"/>
  <c r="V739" i="28"/>
  <c r="Y739" i="28" s="1"/>
  <c r="V738" i="28"/>
  <c r="Y738" i="28" s="1"/>
  <c r="V737" i="28"/>
  <c r="Y737" i="28" s="1"/>
  <c r="V736" i="28"/>
  <c r="Y736" i="28" s="1"/>
  <c r="V735" i="28"/>
  <c r="Y735" i="28" s="1"/>
  <c r="V734" i="28"/>
  <c r="Y734" i="28" s="1"/>
  <c r="V733" i="28"/>
  <c r="Y733" i="28" s="1"/>
  <c r="V732" i="28"/>
  <c r="Y732" i="28" s="1"/>
  <c r="V731" i="28"/>
  <c r="Y731" i="28" s="1"/>
  <c r="V730" i="28"/>
  <c r="V729" i="28"/>
  <c r="Y729" i="28" s="1"/>
  <c r="V728" i="28"/>
  <c r="X728" i="28" s="1"/>
  <c r="V727" i="28"/>
  <c r="Y727" i="28" s="1"/>
  <c r="V726" i="28"/>
  <c r="X726" i="28" s="1"/>
  <c r="V725" i="28"/>
  <c r="Y725" i="28" s="1"/>
  <c r="V724" i="28"/>
  <c r="Y724" i="28" s="1"/>
  <c r="V723" i="28"/>
  <c r="Y723" i="28" s="1"/>
  <c r="V722" i="28"/>
  <c r="X722" i="28" s="1"/>
  <c r="V721" i="28"/>
  <c r="Y721" i="28" s="1"/>
  <c r="V720" i="28"/>
  <c r="Y720" i="28" s="1"/>
  <c r="V719" i="28"/>
  <c r="Y719" i="28" s="1"/>
  <c r="V718" i="28"/>
  <c r="V717" i="28"/>
  <c r="X717" i="28" s="1"/>
  <c r="V716" i="28"/>
  <c r="X716" i="28" s="1"/>
  <c r="V715" i="28"/>
  <c r="Y715" i="28" s="1"/>
  <c r="V714" i="28"/>
  <c r="V713" i="28"/>
  <c r="Y713" i="28" s="1"/>
  <c r="V712" i="28"/>
  <c r="Y712" i="28" s="1"/>
  <c r="V711" i="28"/>
  <c r="Y711" i="28" s="1"/>
  <c r="V710" i="28"/>
  <c r="X710" i="28" s="1"/>
  <c r="V709" i="28"/>
  <c r="Y709" i="28" s="1"/>
  <c r="V708" i="28"/>
  <c r="Y708" i="28" s="1"/>
  <c r="V707" i="28"/>
  <c r="Y707" i="28" s="1"/>
  <c r="V706" i="28"/>
  <c r="X706" i="28" s="1"/>
  <c r="V705" i="28"/>
  <c r="Y705" i="28" s="1"/>
  <c r="V704" i="28"/>
  <c r="Y704" i="28" s="1"/>
  <c r="V703" i="28"/>
  <c r="Y703" i="28" s="1"/>
  <c r="V702" i="28"/>
  <c r="V701" i="28"/>
  <c r="Y701" i="28" s="1"/>
  <c r="V700" i="28"/>
  <c r="Y700" i="28" s="1"/>
  <c r="V699" i="28"/>
  <c r="Y699" i="28" s="1"/>
  <c r="V698" i="28"/>
  <c r="V697" i="28"/>
  <c r="Y697" i="28" s="1"/>
  <c r="V696" i="28"/>
  <c r="Y696" i="28" s="1"/>
  <c r="V695" i="28"/>
  <c r="V694" i="28"/>
  <c r="X694" i="28" s="1"/>
  <c r="V693" i="28"/>
  <c r="Y693" i="28" s="1"/>
  <c r="V692" i="28"/>
  <c r="Y692" i="28" s="1"/>
  <c r="V691" i="28"/>
  <c r="Y691" i="28" s="1"/>
  <c r="V690" i="28"/>
  <c r="X690" i="28" s="1"/>
  <c r="V689" i="28"/>
  <c r="Y689" i="28" s="1"/>
  <c r="V688" i="28"/>
  <c r="Y688" i="28" s="1"/>
  <c r="V687" i="28"/>
  <c r="Y687" i="28" s="1"/>
  <c r="V686" i="28"/>
  <c r="V685" i="28"/>
  <c r="Y685" i="28" s="1"/>
  <c r="V684" i="28"/>
  <c r="X684" i="28" s="1"/>
  <c r="V683" i="28"/>
  <c r="Y683" i="28" s="1"/>
  <c r="V682" i="28"/>
  <c r="V681" i="28"/>
  <c r="Y681" i="28" s="1"/>
  <c r="V680" i="28"/>
  <c r="X680" i="28" s="1"/>
  <c r="V679" i="28"/>
  <c r="Y679" i="28" s="1"/>
  <c r="V678" i="28"/>
  <c r="V677" i="28"/>
  <c r="Y677" i="28" s="1"/>
  <c r="V676" i="28"/>
  <c r="Y676" i="28" s="1"/>
  <c r="V675" i="28"/>
  <c r="Y675" i="28" s="1"/>
  <c r="V674" i="28"/>
  <c r="X674" i="28" s="1"/>
  <c r="V673" i="28"/>
  <c r="X673" i="28" s="1"/>
  <c r="V672" i="28"/>
  <c r="Y672" i="28" s="1"/>
  <c r="V671" i="28"/>
  <c r="Y671" i="28" s="1"/>
  <c r="V670" i="28"/>
  <c r="V669" i="28"/>
  <c r="Y669" i="28" s="1"/>
  <c r="V668" i="28"/>
  <c r="Y668" i="28" s="1"/>
  <c r="V667" i="28"/>
  <c r="Y667" i="28" s="1"/>
  <c r="V666" i="28"/>
  <c r="V665" i="28"/>
  <c r="Y665" i="28" s="1"/>
  <c r="V664" i="28"/>
  <c r="Y664" i="28" s="1"/>
  <c r="V663" i="28"/>
  <c r="V662" i="28"/>
  <c r="V661" i="28"/>
  <c r="Y661" i="28" s="1"/>
  <c r="V660" i="28"/>
  <c r="Y660" i="28" s="1"/>
  <c r="V659" i="28"/>
  <c r="Y659" i="28" s="1"/>
  <c r="V658" i="28"/>
  <c r="X658" i="28" s="1"/>
  <c r="V657" i="28"/>
  <c r="X657" i="28" s="1"/>
  <c r="V656" i="28"/>
  <c r="Y656" i="28" s="1"/>
  <c r="V655" i="28"/>
  <c r="Y655" i="28" s="1"/>
  <c r="V654" i="28"/>
  <c r="X654" i="28" s="1"/>
  <c r="V653" i="28"/>
  <c r="Y653" i="28" s="1"/>
  <c r="V652" i="28"/>
  <c r="V651" i="28"/>
  <c r="Y651" i="28" s="1"/>
  <c r="V650" i="28"/>
  <c r="V649" i="28"/>
  <c r="Y649" i="28" s="1"/>
  <c r="V648" i="28"/>
  <c r="Y648" i="28" s="1"/>
  <c r="V647" i="28"/>
  <c r="Y647" i="28" s="1"/>
  <c r="V646" i="28"/>
  <c r="X646" i="28" s="1"/>
  <c r="V645" i="28"/>
  <c r="Y645" i="28" s="1"/>
  <c r="V644" i="28"/>
  <c r="Y644" i="28" s="1"/>
  <c r="V643" i="28"/>
  <c r="Y643" i="28" s="1"/>
  <c r="V642" i="28"/>
  <c r="X642" i="28" s="1"/>
  <c r="V641" i="28"/>
  <c r="X641" i="28" s="1"/>
  <c r="V640" i="28"/>
  <c r="Y640" i="28" s="1"/>
  <c r="V639" i="28"/>
  <c r="Y639" i="28" s="1"/>
  <c r="V638" i="28"/>
  <c r="V637" i="28"/>
  <c r="X637" i="28" s="1"/>
  <c r="V636" i="28"/>
  <c r="Y636" i="28" s="1"/>
  <c r="V635" i="28"/>
  <c r="Y635" i="28" s="1"/>
  <c r="V634" i="28"/>
  <c r="V633" i="28"/>
  <c r="Y633" i="28" s="1"/>
  <c r="V632" i="28"/>
  <c r="X632" i="28" s="1"/>
  <c r="V631" i="28"/>
  <c r="V630" i="28"/>
  <c r="X630" i="28" s="1"/>
  <c r="V629" i="28"/>
  <c r="Y629" i="28" s="1"/>
  <c r="V628" i="28"/>
  <c r="Y628" i="28" s="1"/>
  <c r="V627" i="28"/>
  <c r="Y627" i="28" s="1"/>
  <c r="V626" i="28"/>
  <c r="V625" i="28"/>
  <c r="Y625" i="28" s="1"/>
  <c r="V624" i="28"/>
  <c r="Y624" i="28" s="1"/>
  <c r="V623" i="28"/>
  <c r="Y623" i="28" s="1"/>
  <c r="V622" i="28"/>
  <c r="X622" i="28" s="1"/>
  <c r="V621" i="28"/>
  <c r="Y621" i="28" s="1"/>
  <c r="V620" i="28"/>
  <c r="V619" i="28"/>
  <c r="Y619" i="28" s="1"/>
  <c r="V618" i="28"/>
  <c r="V617" i="28"/>
  <c r="Y617" i="28" s="1"/>
  <c r="V616" i="28"/>
  <c r="Y616" i="28" s="1"/>
  <c r="V615" i="28"/>
  <c r="Y615" i="28" s="1"/>
  <c r="V614" i="28"/>
  <c r="X614" i="28" s="1"/>
  <c r="V613" i="28"/>
  <c r="Y613" i="28" s="1"/>
  <c r="V612" i="28"/>
  <c r="X612" i="28" s="1"/>
  <c r="V611" i="28"/>
  <c r="Y611" i="28" s="1"/>
  <c r="V610" i="28"/>
  <c r="V609" i="28"/>
  <c r="X609" i="28" s="1"/>
  <c r="V608" i="28"/>
  <c r="Y608" i="28" s="1"/>
  <c r="V607" i="28"/>
  <c r="Y607" i="28" s="1"/>
  <c r="V606" i="28"/>
  <c r="V605" i="28"/>
  <c r="X605" i="28" s="1"/>
  <c r="V604" i="28"/>
  <c r="Y604" i="28" s="1"/>
  <c r="V603" i="28"/>
  <c r="Y603" i="28" s="1"/>
  <c r="V602" i="28"/>
  <c r="V601" i="28"/>
  <c r="Y601" i="28" s="1"/>
  <c r="V600" i="28"/>
  <c r="Y600" i="28" s="1"/>
  <c r="V599" i="28"/>
  <c r="V598" i="28"/>
  <c r="X598" i="28" s="1"/>
  <c r="V597" i="28"/>
  <c r="Y597" i="28" s="1"/>
  <c r="V596" i="28"/>
  <c r="Y596" i="28" s="1"/>
  <c r="V595" i="28"/>
  <c r="Y595" i="28" s="1"/>
  <c r="V594" i="28"/>
  <c r="X594" i="28" s="1"/>
  <c r="V593" i="28"/>
  <c r="Y593" i="28" s="1"/>
  <c r="V592" i="28"/>
  <c r="Y592" i="28" s="1"/>
  <c r="V591" i="28"/>
  <c r="Y591" i="28" s="1"/>
  <c r="V590" i="28"/>
  <c r="X590" i="28" s="1"/>
  <c r="V589" i="28"/>
  <c r="Y589" i="28" s="1"/>
  <c r="V588" i="28"/>
  <c r="X588" i="28" s="1"/>
  <c r="V587" i="28"/>
  <c r="Y587" i="28" s="1"/>
  <c r="V586" i="28"/>
  <c r="V585" i="28"/>
  <c r="Y585" i="28" s="1"/>
  <c r="V584" i="28"/>
  <c r="Y584" i="28" s="1"/>
  <c r="V583" i="28"/>
  <c r="Y583" i="28" s="1"/>
  <c r="V582" i="28"/>
  <c r="V581" i="28"/>
  <c r="Y581" i="28" s="1"/>
  <c r="V580" i="28"/>
  <c r="Y580" i="28" s="1"/>
  <c r="V579" i="28"/>
  <c r="Y579" i="28" s="1"/>
  <c r="V578" i="28"/>
  <c r="X578" i="28" s="1"/>
  <c r="V577" i="28"/>
  <c r="V576" i="28"/>
  <c r="Y576" i="28" s="1"/>
  <c r="V575" i="28"/>
  <c r="Y575" i="28" s="1"/>
  <c r="V574" i="28"/>
  <c r="V573" i="28"/>
  <c r="X573" i="28" s="1"/>
  <c r="V572" i="28"/>
  <c r="X572" i="28" s="1"/>
  <c r="V571" i="28"/>
  <c r="Y571" i="28" s="1"/>
  <c r="V570" i="28"/>
  <c r="V569" i="28"/>
  <c r="X569" i="28" s="1"/>
  <c r="V568" i="28"/>
  <c r="Y568" i="28" s="1"/>
  <c r="V567" i="28"/>
  <c r="V566" i="28"/>
  <c r="V565" i="28"/>
  <c r="Y565" i="28" s="1"/>
  <c r="V564" i="28"/>
  <c r="Y564" i="28" s="1"/>
  <c r="V563" i="28"/>
  <c r="Y563" i="28" s="1"/>
  <c r="V562" i="28"/>
  <c r="X562" i="28" s="1"/>
  <c r="V561" i="28"/>
  <c r="Y561" i="28" s="1"/>
  <c r="V560" i="28"/>
  <c r="Y560" i="28" s="1"/>
  <c r="V559" i="28"/>
  <c r="Y559" i="28" s="1"/>
  <c r="V558" i="28"/>
  <c r="V557" i="28"/>
  <c r="Y557" i="28" s="1"/>
  <c r="V556" i="28"/>
  <c r="X556" i="28" s="1"/>
  <c r="V555" i="28"/>
  <c r="Y555" i="28" s="1"/>
  <c r="V554" i="28"/>
  <c r="V553" i="28"/>
  <c r="Y553" i="28" s="1"/>
  <c r="V552" i="28"/>
  <c r="Y552" i="28" s="1"/>
  <c r="V551" i="28"/>
  <c r="X551" i="28" s="1"/>
  <c r="V550" i="28"/>
  <c r="V549" i="28"/>
  <c r="Y549" i="28" s="1"/>
  <c r="V548" i="28"/>
  <c r="Y548" i="28" s="1"/>
  <c r="V547" i="28"/>
  <c r="Y547" i="28" s="1"/>
  <c r="V546" i="28"/>
  <c r="V545" i="28"/>
  <c r="V544" i="28"/>
  <c r="X544" i="28" s="1"/>
  <c r="V543" i="28"/>
  <c r="Y543" i="28" s="1"/>
  <c r="V542" i="28"/>
  <c r="V541" i="28"/>
  <c r="Y541" i="28" s="1"/>
  <c r="V540" i="28"/>
  <c r="Y540" i="28" s="1"/>
  <c r="V539" i="28"/>
  <c r="Y539" i="28" s="1"/>
  <c r="V538" i="28"/>
  <c r="V537" i="28"/>
  <c r="Y537" i="28" s="1"/>
  <c r="V536" i="28"/>
  <c r="Y536" i="28" s="1"/>
  <c r="V535" i="28"/>
  <c r="V534" i="28"/>
  <c r="V533" i="28"/>
  <c r="Y533" i="28" s="1"/>
  <c r="V532" i="28"/>
  <c r="Y532" i="28" s="1"/>
  <c r="V531" i="28"/>
  <c r="Y531" i="28" s="1"/>
  <c r="V530" i="28"/>
  <c r="V529" i="28"/>
  <c r="Y529" i="28" s="1"/>
  <c r="V528" i="28"/>
  <c r="Y528" i="28" s="1"/>
  <c r="V527" i="28"/>
  <c r="Y527" i="28" s="1"/>
  <c r="V526" i="28"/>
  <c r="V525" i="28"/>
  <c r="Y525" i="28" s="1"/>
  <c r="V524" i="28"/>
  <c r="X524" i="28" s="1"/>
  <c r="V523" i="28"/>
  <c r="Y523" i="28" s="1"/>
  <c r="V522" i="28"/>
  <c r="V521" i="28"/>
  <c r="X521" i="28" s="1"/>
  <c r="V520" i="28"/>
  <c r="Y520" i="28" s="1"/>
  <c r="V519" i="28"/>
  <c r="Y519" i="28" s="1"/>
  <c r="V518" i="28"/>
  <c r="V517" i="28"/>
  <c r="Y517" i="28" s="1"/>
  <c r="V516" i="28"/>
  <c r="Y516" i="28" s="1"/>
  <c r="V515" i="28"/>
  <c r="Y515" i="28" s="1"/>
  <c r="V514" i="28"/>
  <c r="X514" i="28" s="1"/>
  <c r="V513" i="28"/>
  <c r="V512" i="28"/>
  <c r="Y512" i="28" s="1"/>
  <c r="V511" i="28"/>
  <c r="Y511" i="28" s="1"/>
  <c r="V510" i="28"/>
  <c r="V509" i="28"/>
  <c r="Y509" i="28" s="1"/>
  <c r="V508" i="28"/>
  <c r="Y508" i="28" s="1"/>
  <c r="V507" i="28"/>
  <c r="Y507" i="28" s="1"/>
  <c r="V506" i="28"/>
  <c r="X506" i="28" s="1"/>
  <c r="V505" i="28"/>
  <c r="Y505" i="28" s="1"/>
  <c r="V504" i="28"/>
  <c r="Y504" i="28" s="1"/>
  <c r="V503" i="28"/>
  <c r="V502" i="28"/>
  <c r="V501" i="28"/>
  <c r="Y501" i="28" s="1"/>
  <c r="V500" i="28"/>
  <c r="Y500" i="28" s="1"/>
  <c r="V499" i="28"/>
  <c r="Y499" i="28" s="1"/>
  <c r="V498" i="28"/>
  <c r="V497" i="28"/>
  <c r="Y497" i="28" s="1"/>
  <c r="V496" i="28"/>
  <c r="X496" i="28" s="1"/>
  <c r="V495" i="28"/>
  <c r="Y495" i="28" s="1"/>
  <c r="V494" i="28"/>
  <c r="V493" i="28"/>
  <c r="Y493" i="28" s="1"/>
  <c r="V492" i="28"/>
  <c r="V491" i="28"/>
  <c r="Y491" i="28" s="1"/>
  <c r="V490" i="28"/>
  <c r="V489" i="28"/>
  <c r="Y489" i="28" s="1"/>
  <c r="V488" i="28"/>
  <c r="Y488" i="28" s="1"/>
  <c r="V487" i="28"/>
  <c r="Y487" i="28" s="1"/>
  <c r="V486" i="28"/>
  <c r="V485" i="28"/>
  <c r="Y485" i="28" s="1"/>
  <c r="V484" i="28"/>
  <c r="X484" i="28" s="1"/>
  <c r="V483" i="28"/>
  <c r="Y483" i="28" s="1"/>
  <c r="V482" i="28"/>
  <c r="V481" i="28"/>
  <c r="V480" i="28"/>
  <c r="Y480" i="28" s="1"/>
  <c r="V479" i="28"/>
  <c r="Y479" i="28" s="1"/>
  <c r="V478" i="28"/>
  <c r="V477" i="28"/>
  <c r="Y477" i="28" s="1"/>
  <c r="V476" i="28"/>
  <c r="Y476" i="28" s="1"/>
  <c r="V475" i="28"/>
  <c r="Y475" i="28" s="1"/>
  <c r="V474" i="28"/>
  <c r="V473" i="28"/>
  <c r="Y473" i="28" s="1"/>
  <c r="V472" i="28"/>
  <c r="Y472" i="28" s="1"/>
  <c r="V471" i="28"/>
  <c r="V470" i="28"/>
  <c r="V469" i="28"/>
  <c r="Y469" i="28" s="1"/>
  <c r="V468" i="28"/>
  <c r="Y468" i="28" s="1"/>
  <c r="V467" i="28"/>
  <c r="Y467" i="28" s="1"/>
  <c r="V466" i="28"/>
  <c r="V465" i="28"/>
  <c r="Y465" i="28" s="1"/>
  <c r="V464" i="28"/>
  <c r="X464" i="28" s="1"/>
  <c r="V463" i="28"/>
  <c r="Y463" i="28" s="1"/>
  <c r="V462" i="28"/>
  <c r="V461" i="28"/>
  <c r="Y461" i="28" s="1"/>
  <c r="V460" i="28"/>
  <c r="V459" i="28"/>
  <c r="X459" i="28" s="1"/>
  <c r="V458" i="28"/>
  <c r="V457" i="28"/>
  <c r="Y457" i="28" s="1"/>
  <c r="V456" i="28"/>
  <c r="Y456" i="28" s="1"/>
  <c r="V455" i="28"/>
  <c r="Y455" i="28" s="1"/>
  <c r="V454" i="28"/>
  <c r="V453" i="28"/>
  <c r="Y453" i="28" s="1"/>
  <c r="V452" i="28"/>
  <c r="X452" i="28" s="1"/>
  <c r="V451" i="28"/>
  <c r="Y451" i="28" s="1"/>
  <c r="V450" i="28"/>
  <c r="V449" i="28"/>
  <c r="V448" i="28"/>
  <c r="Y448" i="28" s="1"/>
  <c r="V447" i="28"/>
  <c r="X447" i="28" s="1"/>
  <c r="V446" i="28"/>
  <c r="V445" i="28"/>
  <c r="Y445" i="28" s="1"/>
  <c r="V444" i="28"/>
  <c r="Y444" i="28" s="1"/>
  <c r="V443" i="28"/>
  <c r="Y443" i="28" s="1"/>
  <c r="V442" i="28"/>
  <c r="V441" i="28"/>
  <c r="Y441" i="28" s="1"/>
  <c r="V440" i="28"/>
  <c r="Y440" i="28" s="1"/>
  <c r="V439" i="28"/>
  <c r="X439" i="28" s="1"/>
  <c r="V438" i="28"/>
  <c r="V437" i="28"/>
  <c r="Y437" i="28" s="1"/>
  <c r="V436" i="28"/>
  <c r="Y436" i="28" s="1"/>
  <c r="V435" i="28"/>
  <c r="Y435" i="28" s="1"/>
  <c r="V434" i="28"/>
  <c r="X434" i="28" s="1"/>
  <c r="V433" i="28"/>
  <c r="Y433" i="28" s="1"/>
  <c r="V432" i="28"/>
  <c r="Y432" i="28" s="1"/>
  <c r="V431" i="28"/>
  <c r="Y431" i="28" s="1"/>
  <c r="V430" i="28"/>
  <c r="V429" i="28"/>
  <c r="Y429" i="28" s="1"/>
  <c r="V428" i="28"/>
  <c r="V427" i="28"/>
  <c r="X427" i="28" s="1"/>
  <c r="V426" i="28"/>
  <c r="V425" i="28"/>
  <c r="Y425" i="28" s="1"/>
  <c r="V424" i="28"/>
  <c r="X424" i="28" s="1"/>
  <c r="V423" i="28"/>
  <c r="Y423" i="28" s="1"/>
  <c r="V422" i="28"/>
  <c r="V421" i="28"/>
  <c r="Y421" i="28" s="1"/>
  <c r="V420" i="28"/>
  <c r="Y420" i="28" s="1"/>
  <c r="V419" i="28"/>
  <c r="Y419" i="28" s="1"/>
  <c r="V418" i="28"/>
  <c r="V417" i="28"/>
  <c r="V416" i="28"/>
  <c r="Y416" i="28" s="1"/>
  <c r="V415" i="28"/>
  <c r="Y415" i="28" s="1"/>
  <c r="V414" i="28"/>
  <c r="V413" i="28"/>
  <c r="Y413" i="28" s="1"/>
  <c r="V412" i="28"/>
  <c r="Y412" i="28" s="1"/>
  <c r="V411" i="28"/>
  <c r="Y411" i="28" s="1"/>
  <c r="V410" i="28"/>
  <c r="V409" i="28"/>
  <c r="Y409" i="28" s="1"/>
  <c r="V408" i="28"/>
  <c r="Y408" i="28" s="1"/>
  <c r="V407" i="28"/>
  <c r="V406" i="28"/>
  <c r="V405" i="28"/>
  <c r="Y405" i="28" s="1"/>
  <c r="V404" i="28"/>
  <c r="Y404" i="28" s="1"/>
  <c r="V403" i="28"/>
  <c r="Y403" i="28" s="1"/>
  <c r="V402" i="28"/>
  <c r="V401" i="28"/>
  <c r="Y401" i="28" s="1"/>
  <c r="V400" i="28"/>
  <c r="X400" i="28" s="1"/>
  <c r="V399" i="28"/>
  <c r="Y399" i="28" s="1"/>
  <c r="V398" i="28"/>
  <c r="V397" i="28"/>
  <c r="Y397" i="28" s="1"/>
  <c r="V396" i="28"/>
  <c r="X396" i="28" s="1"/>
  <c r="V395" i="28"/>
  <c r="Y395" i="28" s="1"/>
  <c r="V394" i="28"/>
  <c r="V393" i="28"/>
  <c r="Y393" i="28" s="1"/>
  <c r="V392" i="28"/>
  <c r="Y392" i="28" s="1"/>
  <c r="V391" i="28"/>
  <c r="Y391" i="28" s="1"/>
  <c r="V390" i="28"/>
  <c r="V389" i="28"/>
  <c r="V388" i="28"/>
  <c r="Y388" i="28" s="1"/>
  <c r="V387" i="28"/>
  <c r="X387" i="28" s="1"/>
  <c r="V386" i="28"/>
  <c r="X386" i="28" s="1"/>
  <c r="V385" i="28"/>
  <c r="Y385" i="28" s="1"/>
  <c r="V384" i="28"/>
  <c r="V383" i="28"/>
  <c r="V382" i="28"/>
  <c r="V381" i="28"/>
  <c r="Y381" i="28" s="1"/>
  <c r="V380" i="28"/>
  <c r="Y380" i="28" s="1"/>
  <c r="V379" i="28"/>
  <c r="X379" i="28" s="1"/>
  <c r="V378" i="28"/>
  <c r="X378" i="28" s="1"/>
  <c r="V377" i="28"/>
  <c r="Y377" i="28" s="1"/>
  <c r="V376" i="28"/>
  <c r="V375" i="28"/>
  <c r="Y375" i="28" s="1"/>
  <c r="V374" i="28"/>
  <c r="V373" i="28"/>
  <c r="V372" i="28"/>
  <c r="Y372" i="28" s="1"/>
  <c r="V371" i="28"/>
  <c r="Y371" i="28" s="1"/>
  <c r="V370" i="28"/>
  <c r="V369" i="28"/>
  <c r="V368" i="28"/>
  <c r="X368" i="28" s="1"/>
  <c r="V367" i="28"/>
  <c r="V366" i="28"/>
  <c r="V365" i="28"/>
  <c r="X365" i="28" s="1"/>
  <c r="V364" i="28"/>
  <c r="Y364" i="28" s="1"/>
  <c r="V363" i="28"/>
  <c r="V362" i="28"/>
  <c r="V361" i="28"/>
  <c r="X361" i="28" s="1"/>
  <c r="V360" i="28"/>
  <c r="Y360" i="28" s="1"/>
  <c r="V359" i="28"/>
  <c r="Y359" i="28" s="1"/>
  <c r="V358" i="28"/>
  <c r="V357" i="28"/>
  <c r="V356" i="28"/>
  <c r="Y356" i="28" s="1"/>
  <c r="V355" i="28"/>
  <c r="X355" i="28" s="1"/>
  <c r="V354" i="28"/>
  <c r="V353" i="28"/>
  <c r="V352" i="28"/>
  <c r="V351" i="28"/>
  <c r="Y351" i="28" s="1"/>
  <c r="V350" i="28"/>
  <c r="V349" i="28"/>
  <c r="Y349" i="28" s="1"/>
  <c r="V348" i="28"/>
  <c r="V347" i="28"/>
  <c r="X347" i="28" s="1"/>
  <c r="V346" i="28"/>
  <c r="V345" i="28"/>
  <c r="Y345" i="28" s="1"/>
  <c r="V344" i="28"/>
  <c r="Y344" i="28" s="1"/>
  <c r="V343" i="28"/>
  <c r="Y343" i="28" s="1"/>
  <c r="V342" i="28"/>
  <c r="V341" i="28"/>
  <c r="X341" i="28" s="1"/>
  <c r="V340" i="28"/>
  <c r="V339" i="28"/>
  <c r="V338" i="28"/>
  <c r="X338" i="28" s="1"/>
  <c r="V337" i="28"/>
  <c r="Y337" i="28" s="1"/>
  <c r="V336" i="28"/>
  <c r="V335" i="28"/>
  <c r="Y335" i="28" s="1"/>
  <c r="V334" i="28"/>
  <c r="V333" i="28"/>
  <c r="V332" i="28"/>
  <c r="Y332" i="28" s="1"/>
  <c r="V331" i="28"/>
  <c r="V330" i="28"/>
  <c r="V329" i="28"/>
  <c r="X329" i="28" s="1"/>
  <c r="V328" i="28"/>
  <c r="Y328" i="28" s="1"/>
  <c r="V327" i="28"/>
  <c r="X327" i="28" s="1"/>
  <c r="V326" i="28"/>
  <c r="V325" i="28"/>
  <c r="V324" i="28"/>
  <c r="V323" i="28"/>
  <c r="X323" i="28" s="1"/>
  <c r="V322" i="28"/>
  <c r="V321" i="28"/>
  <c r="Y321" i="28" s="1"/>
  <c r="V320" i="28"/>
  <c r="V319" i="28"/>
  <c r="X319" i="28" s="1"/>
  <c r="V318" i="28"/>
  <c r="V317" i="28"/>
  <c r="X317" i="28" s="1"/>
  <c r="V316" i="28"/>
  <c r="Y316" i="28" s="1"/>
  <c r="V315" i="28"/>
  <c r="V314" i="28"/>
  <c r="V313" i="28"/>
  <c r="Y313" i="28" s="1"/>
  <c r="V312" i="28"/>
  <c r="V311" i="28"/>
  <c r="X311" i="28" s="1"/>
  <c r="V310" i="28"/>
  <c r="V309" i="28"/>
  <c r="V308" i="28"/>
  <c r="Y308" i="28" s="1"/>
  <c r="V307" i="28"/>
  <c r="Y307" i="28" s="1"/>
  <c r="V306" i="28"/>
  <c r="X306" i="28" s="1"/>
  <c r="V305" i="28"/>
  <c r="V304" i="28"/>
  <c r="V303" i="28"/>
  <c r="Y303" i="28" s="1"/>
  <c r="V302" i="28"/>
  <c r="V301" i="28"/>
  <c r="X301" i="28" s="1"/>
  <c r="V300" i="28"/>
  <c r="X300" i="28" s="1"/>
  <c r="V299" i="28"/>
  <c r="X299" i="28" s="1"/>
  <c r="V298" i="28"/>
  <c r="V297" i="28"/>
  <c r="V296" i="28"/>
  <c r="V295" i="28"/>
  <c r="Y295" i="28" s="1"/>
  <c r="V294" i="28"/>
  <c r="V293" i="28"/>
  <c r="V292" i="28"/>
  <c r="Y292" i="28" s="1"/>
  <c r="V291" i="28"/>
  <c r="V290" i="28"/>
  <c r="X290" i="28" s="1"/>
  <c r="V289" i="28"/>
  <c r="Y289" i="28" s="1"/>
  <c r="V288" i="28"/>
  <c r="X288" i="28" s="1"/>
  <c r="V287" i="28"/>
  <c r="Y287" i="28" s="1"/>
  <c r="V286" i="28"/>
  <c r="V285" i="28"/>
  <c r="Y285" i="28" s="1"/>
  <c r="V284" i="28"/>
  <c r="V283" i="28"/>
  <c r="V282" i="28"/>
  <c r="X282" i="28" s="1"/>
  <c r="V281" i="28"/>
  <c r="X281" i="28" s="1"/>
  <c r="V280" i="28"/>
  <c r="Y280" i="28" s="1"/>
  <c r="V279" i="28"/>
  <c r="Y279" i="28" s="1"/>
  <c r="V278" i="28"/>
  <c r="V277" i="28"/>
  <c r="X277" i="28" s="1"/>
  <c r="V276" i="28"/>
  <c r="V275" i="28"/>
  <c r="Y275" i="28" s="1"/>
  <c r="V274" i="28"/>
  <c r="V273" i="28"/>
  <c r="Y273" i="28" s="1"/>
  <c r="V272" i="28"/>
  <c r="V271" i="28"/>
  <c r="Y271" i="28" s="1"/>
  <c r="V270" i="28"/>
  <c r="V269" i="28"/>
  <c r="X269" i="28" s="1"/>
  <c r="V268" i="28"/>
  <c r="X268" i="28" s="1"/>
  <c r="V267" i="28"/>
  <c r="V266" i="28"/>
  <c r="V265" i="28"/>
  <c r="Y265" i="28" s="1"/>
  <c r="V264" i="28"/>
  <c r="Y264" i="28" s="1"/>
  <c r="V263" i="28"/>
  <c r="X263" i="28" s="1"/>
  <c r="V262" i="28"/>
  <c r="V261" i="28"/>
  <c r="V260" i="28"/>
  <c r="Y260" i="28" s="1"/>
  <c r="V259" i="28"/>
  <c r="Y259" i="28" s="1"/>
  <c r="V258" i="28"/>
  <c r="X258" i="28" s="1"/>
  <c r="V257" i="28"/>
  <c r="Y257" i="28" s="1"/>
  <c r="V256" i="28"/>
  <c r="V255" i="28"/>
  <c r="V254" i="28"/>
  <c r="V253" i="28"/>
  <c r="V252" i="28"/>
  <c r="Y252" i="28" s="1"/>
  <c r="V251" i="28"/>
  <c r="X251" i="28" s="1"/>
  <c r="V250" i="28"/>
  <c r="X250" i="28" s="1"/>
  <c r="V249" i="28"/>
  <c r="Y249" i="28" s="1"/>
  <c r="V248" i="28"/>
  <c r="V247" i="28"/>
  <c r="Y247" i="28" s="1"/>
  <c r="V246" i="28"/>
  <c r="V245" i="28"/>
  <c r="V244" i="28"/>
  <c r="X244" i="28" s="1"/>
  <c r="V243" i="28"/>
  <c r="Y243" i="28" s="1"/>
  <c r="V242" i="28"/>
  <c r="V241" i="28"/>
  <c r="X241" i="28" s="1"/>
  <c r="V240" i="28"/>
  <c r="X240" i="28" s="1"/>
  <c r="V239" i="28"/>
  <c r="V238" i="28"/>
  <c r="V237" i="28"/>
  <c r="V236" i="28"/>
  <c r="Y236" i="28" s="1"/>
  <c r="V235" i="28"/>
  <c r="V234" i="28"/>
  <c r="V233" i="28"/>
  <c r="V232" i="28"/>
  <c r="X232" i="28" s="1"/>
  <c r="V231" i="28"/>
  <c r="Y231" i="28" s="1"/>
  <c r="V230" i="28"/>
  <c r="V229" i="28"/>
  <c r="V228" i="28"/>
  <c r="X228" i="28" s="1"/>
  <c r="V227" i="28"/>
  <c r="V226" i="28"/>
  <c r="X226" i="28" s="1"/>
  <c r="V225" i="28"/>
  <c r="V224" i="28"/>
  <c r="V223" i="28"/>
  <c r="Y223" i="28" s="1"/>
  <c r="V222" i="28"/>
  <c r="V221" i="28"/>
  <c r="V220" i="28"/>
  <c r="V219" i="28"/>
  <c r="X219" i="28" s="1"/>
  <c r="V218" i="28"/>
  <c r="V217" i="28"/>
  <c r="Y217" i="28" s="1"/>
  <c r="V216" i="28"/>
  <c r="Y216" i="28" s="1"/>
  <c r="V215" i="28"/>
  <c r="Y215" i="28" s="1"/>
  <c r="V214" i="28"/>
  <c r="V213" i="28"/>
  <c r="V212" i="28"/>
  <c r="V211" i="28"/>
  <c r="V210" i="28"/>
  <c r="V209" i="28"/>
  <c r="X209" i="28" s="1"/>
  <c r="V208" i="28"/>
  <c r="V207" i="28"/>
  <c r="Y207" i="28" s="1"/>
  <c r="V206" i="28"/>
  <c r="V205" i="28"/>
  <c r="V204" i="28"/>
  <c r="X204" i="28" s="1"/>
  <c r="V203" i="28"/>
  <c r="X203" i="28" s="1"/>
  <c r="V202" i="28"/>
  <c r="V201" i="28"/>
  <c r="Y201" i="28" s="1"/>
  <c r="V200" i="28"/>
  <c r="Y200" i="28" s="1"/>
  <c r="V199" i="28"/>
  <c r="V198" i="28"/>
  <c r="V197" i="28"/>
  <c r="V196" i="28"/>
  <c r="V195" i="28"/>
  <c r="Y195" i="28" s="1"/>
  <c r="V194" i="28"/>
  <c r="V193" i="28"/>
  <c r="Y193" i="28" s="1"/>
  <c r="V192" i="28"/>
  <c r="X192" i="28" s="1"/>
  <c r="V191" i="28"/>
  <c r="X191" i="28" s="1"/>
  <c r="V190" i="28"/>
  <c r="V189" i="28"/>
  <c r="V188" i="28"/>
  <c r="Y188" i="28" s="1"/>
  <c r="V187" i="28"/>
  <c r="V186" i="28"/>
  <c r="V185" i="28"/>
  <c r="Y185" i="28" s="1"/>
  <c r="V184" i="28"/>
  <c r="V183" i="28"/>
  <c r="X183" i="28" s="1"/>
  <c r="V182" i="28"/>
  <c r="V181" i="28"/>
  <c r="V180" i="28"/>
  <c r="X180" i="28" s="1"/>
  <c r="V179" i="28"/>
  <c r="Y179" i="28" s="1"/>
  <c r="V178" i="28"/>
  <c r="V177" i="28"/>
  <c r="V176" i="28"/>
  <c r="V175" i="28"/>
  <c r="Y175" i="28" s="1"/>
  <c r="V174" i="28"/>
  <c r="V173" i="28"/>
  <c r="V172" i="28"/>
  <c r="X172" i="28" s="1"/>
  <c r="V171" i="28"/>
  <c r="X171" i="28" s="1"/>
  <c r="V170" i="28"/>
  <c r="V169" i="28"/>
  <c r="V168" i="28"/>
  <c r="V167" i="28"/>
  <c r="Y167" i="28" s="1"/>
  <c r="V166" i="28"/>
  <c r="V165" i="28"/>
  <c r="V164" i="28"/>
  <c r="Y164" i="28" s="1"/>
  <c r="V163" i="28"/>
  <c r="V162" i="28"/>
  <c r="V161" i="28"/>
  <c r="V160" i="28"/>
  <c r="X160" i="28" s="1"/>
  <c r="V159" i="28"/>
  <c r="Y159" i="28" s="1"/>
  <c r="V158" i="28"/>
  <c r="V157" i="28"/>
  <c r="V156" i="28"/>
  <c r="V155" i="28"/>
  <c r="V154" i="28"/>
  <c r="V153" i="28"/>
  <c r="V152" i="28"/>
  <c r="Y152" i="28" s="1"/>
  <c r="V151" i="28"/>
  <c r="Y151" i="28" s="1"/>
  <c r="V150" i="28"/>
  <c r="V149" i="28"/>
  <c r="V148" i="28"/>
  <c r="V147" i="28"/>
  <c r="Y147" i="28" s="1"/>
  <c r="V146" i="28"/>
  <c r="V145" i="28"/>
  <c r="V144" i="28"/>
  <c r="X144" i="28" s="1"/>
  <c r="V143" i="28"/>
  <c r="Y143" i="28" s="1"/>
  <c r="V142" i="28"/>
  <c r="V141" i="28"/>
  <c r="V140" i="28"/>
  <c r="V139" i="28"/>
  <c r="V138" i="28"/>
  <c r="V137" i="28"/>
  <c r="V136" i="28"/>
  <c r="Y136" i="28" s="1"/>
  <c r="V135" i="28"/>
  <c r="X135" i="28" s="1"/>
  <c r="V134" i="28"/>
  <c r="V133" i="28"/>
  <c r="V132" i="28"/>
  <c r="Y132" i="28" s="1"/>
  <c r="V131" i="28"/>
  <c r="Y131" i="28" s="1"/>
  <c r="V130" i="28"/>
  <c r="V129" i="28"/>
  <c r="V128" i="28"/>
  <c r="X128" i="28" s="1"/>
  <c r="V127" i="28"/>
  <c r="V126" i="28"/>
  <c r="V125" i="28"/>
  <c r="V124" i="28"/>
  <c r="Y124" i="28" s="1"/>
  <c r="V123" i="28"/>
  <c r="X123" i="28" s="1"/>
  <c r="V122" i="28"/>
  <c r="V121" i="28"/>
  <c r="V120" i="28"/>
  <c r="V119" i="28"/>
  <c r="Y119" i="28" s="1"/>
  <c r="V118" i="28"/>
  <c r="V117" i="28"/>
  <c r="V116" i="28"/>
  <c r="X116" i="28" s="1"/>
  <c r="V115" i="28"/>
  <c r="Y115" i="28" s="1"/>
  <c r="V114" i="28"/>
  <c r="V113" i="28"/>
  <c r="V112" i="28"/>
  <c r="X112" i="28" s="1"/>
  <c r="V111" i="28"/>
  <c r="V110" i="28"/>
  <c r="V109" i="28"/>
  <c r="V108" i="28"/>
  <c r="Y108" i="28" s="1"/>
  <c r="V107" i="28"/>
  <c r="X107" i="28" s="1"/>
  <c r="V106" i="28"/>
  <c r="V105" i="28"/>
  <c r="V104" i="28"/>
  <c r="Y104" i="28" s="1"/>
  <c r="V103" i="28"/>
  <c r="Y103" i="28" s="1"/>
  <c r="V102" i="28"/>
  <c r="V101" i="28"/>
  <c r="V100" i="28"/>
  <c r="Y100" i="28" s="1"/>
  <c r="V99" i="28"/>
  <c r="V98" i="28"/>
  <c r="V97" i="28"/>
  <c r="V96" i="28"/>
  <c r="V95" i="28"/>
  <c r="Y95" i="28" s="1"/>
  <c r="V94" i="28"/>
  <c r="V93" i="28"/>
  <c r="V92" i="28"/>
  <c r="V91" i="28"/>
  <c r="V90" i="28"/>
  <c r="V89" i="28"/>
  <c r="V88" i="28"/>
  <c r="Y88" i="28" s="1"/>
  <c r="V87" i="28"/>
  <c r="X87" i="28" s="1"/>
  <c r="V86" i="28"/>
  <c r="V85" i="28"/>
  <c r="V84" i="28"/>
  <c r="V83" i="28"/>
  <c r="V82" i="28"/>
  <c r="V81" i="28"/>
  <c r="V80" i="28"/>
  <c r="V79" i="28"/>
  <c r="Y79" i="28" s="1"/>
  <c r="V78" i="28"/>
  <c r="V77" i="28"/>
  <c r="V76" i="28"/>
  <c r="Y76" i="28" s="1"/>
  <c r="V75" i="28"/>
  <c r="X75" i="28" s="1"/>
  <c r="V74" i="28"/>
  <c r="V73" i="28"/>
  <c r="V72" i="28"/>
  <c r="Y72" i="28" s="1"/>
  <c r="V71" i="28"/>
  <c r="V70" i="28"/>
  <c r="V69" i="28"/>
  <c r="V68" i="28"/>
  <c r="X68" i="28" s="1"/>
  <c r="V67" i="28"/>
  <c r="X67" i="28" s="1"/>
  <c r="V66" i="28"/>
  <c r="V65" i="28"/>
  <c r="V64" i="28"/>
  <c r="V63" i="28"/>
  <c r="X63" i="28" s="1"/>
  <c r="V62" i="28"/>
  <c r="V61" i="28"/>
  <c r="V60" i="28"/>
  <c r="Y60" i="28" s="1"/>
  <c r="V59" i="28"/>
  <c r="V58" i="28"/>
  <c r="V57" i="28"/>
  <c r="V56" i="28"/>
  <c r="V55" i="28"/>
  <c r="X55" i="28" s="1"/>
  <c r="V54" i="28"/>
  <c r="V53" i="28"/>
  <c r="V52" i="28"/>
  <c r="Y52" i="28" s="1"/>
  <c r="V51" i="28"/>
  <c r="Y51" i="28" s="1"/>
  <c r="V50" i="28"/>
  <c r="V49" i="28"/>
  <c r="V48" i="28"/>
  <c r="V47" i="28"/>
  <c r="Y47" i="28" s="1"/>
  <c r="V46" i="28"/>
  <c r="V45" i="28"/>
  <c r="V44" i="28"/>
  <c r="Y44" i="28" s="1"/>
  <c r="V43" i="28"/>
  <c r="V42" i="28"/>
  <c r="V41" i="28"/>
  <c r="V40" i="28"/>
  <c r="V39" i="28"/>
  <c r="Y39" i="28" s="1"/>
  <c r="V38" i="28"/>
  <c r="V37" i="28"/>
  <c r="V36" i="28"/>
  <c r="Y36" i="28" s="1"/>
  <c r="V35" i="28"/>
  <c r="V34" i="28"/>
  <c r="V33" i="28"/>
  <c r="V32" i="28"/>
  <c r="V31" i="28"/>
  <c r="Y31" i="28" s="1"/>
  <c r="V30" i="28"/>
  <c r="V29" i="28"/>
  <c r="V28" i="28"/>
  <c r="V27" i="28"/>
  <c r="V26" i="28"/>
  <c r="V25" i="28"/>
  <c r="V24" i="28"/>
  <c r="V23" i="28"/>
  <c r="Y23" i="28" s="1"/>
  <c r="V22" i="28"/>
  <c r="V21" i="28"/>
  <c r="V20" i="28"/>
  <c r="V19" i="28"/>
  <c r="Y19" i="28" s="1"/>
  <c r="V18" i="28"/>
  <c r="V17" i="28"/>
  <c r="V16" i="28"/>
  <c r="V15" i="28"/>
  <c r="Y15" i="28" s="1"/>
  <c r="V14" i="28"/>
  <c r="V13" i="28"/>
  <c r="V12" i="28"/>
  <c r="T5" i="28"/>
  <c r="T4" i="28"/>
  <c r="T3" i="28"/>
  <c r="F16" i="28"/>
  <c r="F19" i="28"/>
  <c r="F20" i="28"/>
  <c r="F24" i="28"/>
  <c r="F28" i="28"/>
  <c r="F29" i="28"/>
  <c r="F31" i="28"/>
  <c r="F32" i="28"/>
  <c r="F36" i="28"/>
  <c r="F37" i="28"/>
  <c r="F40" i="28"/>
  <c r="F44" i="28"/>
  <c r="F48" i="28"/>
  <c r="F52" i="28"/>
  <c r="F56" i="28"/>
  <c r="F60" i="28"/>
  <c r="F61" i="28"/>
  <c r="F64" i="28"/>
  <c r="F68" i="28"/>
  <c r="F69" i="28"/>
  <c r="F72" i="28"/>
  <c r="F76" i="28"/>
  <c r="F80" i="28"/>
  <c r="F84" i="28"/>
  <c r="F88" i="28"/>
  <c r="F92" i="28"/>
  <c r="F93" i="28"/>
  <c r="F96" i="28"/>
  <c r="F100" i="28"/>
  <c r="F101" i="28"/>
  <c r="F104" i="28"/>
  <c r="F108" i="28"/>
  <c r="F112" i="28"/>
  <c r="F116" i="28"/>
  <c r="F120" i="28"/>
  <c r="F124" i="28"/>
  <c r="F128" i="28"/>
  <c r="F132" i="28"/>
  <c r="F133" i="28"/>
  <c r="F136" i="28"/>
  <c r="F140" i="28"/>
  <c r="F144" i="28"/>
  <c r="F148" i="28"/>
  <c r="F152" i="28"/>
  <c r="F156" i="28"/>
  <c r="F160" i="28"/>
  <c r="F164" i="28"/>
  <c r="F168" i="28"/>
  <c r="F172" i="28"/>
  <c r="F176" i="28"/>
  <c r="F180" i="28"/>
  <c r="F184" i="28"/>
  <c r="F188" i="28"/>
  <c r="F192" i="28"/>
  <c r="F196" i="28"/>
  <c r="F200" i="28"/>
  <c r="F204" i="28"/>
  <c r="F212" i="28"/>
  <c r="F220" i="28"/>
  <c r="F228" i="28"/>
  <c r="F236" i="28"/>
  <c r="B5" i="28"/>
  <c r="B4" i="28"/>
  <c r="B3" i="28"/>
  <c r="B2" i="28"/>
  <c r="D13" i="28"/>
  <c r="F13" i="28" s="1"/>
  <c r="D14" i="28"/>
  <c r="F14" i="28" s="1"/>
  <c r="D15" i="28"/>
  <c r="F15" i="28" s="1"/>
  <c r="D16" i="28"/>
  <c r="D17" i="28"/>
  <c r="F17" i="28" s="1"/>
  <c r="D18" i="28"/>
  <c r="F18" i="28" s="1"/>
  <c r="D19" i="28"/>
  <c r="D20" i="28"/>
  <c r="D21" i="28"/>
  <c r="F21" i="28" s="1"/>
  <c r="D22" i="28"/>
  <c r="F22" i="28" s="1"/>
  <c r="D23" i="28"/>
  <c r="F23" i="28" s="1"/>
  <c r="D24" i="28"/>
  <c r="G24" i="28" s="1"/>
  <c r="D25" i="28"/>
  <c r="F25" i="28" s="1"/>
  <c r="D26" i="28"/>
  <c r="F26" i="28" s="1"/>
  <c r="D27" i="28"/>
  <c r="F27" i="28" s="1"/>
  <c r="D28" i="28"/>
  <c r="D29" i="28"/>
  <c r="D30" i="28"/>
  <c r="F30" i="28" s="1"/>
  <c r="D31" i="28"/>
  <c r="D32" i="28"/>
  <c r="D33" i="28"/>
  <c r="F33" i="28" s="1"/>
  <c r="D34" i="28"/>
  <c r="F34" i="28" s="1"/>
  <c r="D35" i="28"/>
  <c r="F35" i="28" s="1"/>
  <c r="D36" i="28"/>
  <c r="D37" i="28"/>
  <c r="D38" i="28"/>
  <c r="F38" i="28" s="1"/>
  <c r="D39" i="28"/>
  <c r="F39" i="28" s="1"/>
  <c r="D40" i="28"/>
  <c r="D41" i="28"/>
  <c r="F41" i="28" s="1"/>
  <c r="D42" i="28"/>
  <c r="F42" i="28" s="1"/>
  <c r="D43" i="28"/>
  <c r="F43" i="28" s="1"/>
  <c r="D44" i="28"/>
  <c r="D45" i="28"/>
  <c r="F45" i="28" s="1"/>
  <c r="D46" i="28"/>
  <c r="F46" i="28" s="1"/>
  <c r="D47" i="28"/>
  <c r="F47" i="28" s="1"/>
  <c r="D48" i="28"/>
  <c r="D49" i="28"/>
  <c r="F49" i="28" s="1"/>
  <c r="D50" i="28"/>
  <c r="F50" i="28" s="1"/>
  <c r="D51" i="28"/>
  <c r="F51" i="28" s="1"/>
  <c r="D52" i="28"/>
  <c r="D53" i="28"/>
  <c r="F53" i="28" s="1"/>
  <c r="D54" i="28"/>
  <c r="F54" i="28" s="1"/>
  <c r="D55" i="28"/>
  <c r="F55" i="28" s="1"/>
  <c r="D56" i="28"/>
  <c r="D57" i="28"/>
  <c r="F57" i="28" s="1"/>
  <c r="D58" i="28"/>
  <c r="F58" i="28" s="1"/>
  <c r="D59" i="28"/>
  <c r="F59" i="28" s="1"/>
  <c r="D60" i="28"/>
  <c r="D61" i="28"/>
  <c r="D62" i="28"/>
  <c r="F62" i="28" s="1"/>
  <c r="D63" i="28"/>
  <c r="F63" i="28" s="1"/>
  <c r="D64" i="28"/>
  <c r="D65" i="28"/>
  <c r="F65" i="28" s="1"/>
  <c r="D66" i="28"/>
  <c r="F66" i="28" s="1"/>
  <c r="D67" i="28"/>
  <c r="F67" i="28" s="1"/>
  <c r="D68" i="28"/>
  <c r="D69" i="28"/>
  <c r="D70" i="28"/>
  <c r="F70" i="28" s="1"/>
  <c r="D71" i="28"/>
  <c r="F71" i="28" s="1"/>
  <c r="D72" i="28"/>
  <c r="D73" i="28"/>
  <c r="F73" i="28" s="1"/>
  <c r="D74" i="28"/>
  <c r="F74" i="28" s="1"/>
  <c r="D75" i="28"/>
  <c r="F75" i="28" s="1"/>
  <c r="D76" i="28"/>
  <c r="D77" i="28"/>
  <c r="F77" i="28" s="1"/>
  <c r="D78" i="28"/>
  <c r="F78" i="28" s="1"/>
  <c r="D79" i="28"/>
  <c r="F79" i="28" s="1"/>
  <c r="D80" i="28"/>
  <c r="D81" i="28"/>
  <c r="F81" i="28" s="1"/>
  <c r="D82" i="28"/>
  <c r="F82" i="28" s="1"/>
  <c r="D83" i="28"/>
  <c r="F83" i="28" s="1"/>
  <c r="D84" i="28"/>
  <c r="D85" i="28"/>
  <c r="F85" i="28" s="1"/>
  <c r="D86" i="28"/>
  <c r="F86" i="28" s="1"/>
  <c r="D87" i="28"/>
  <c r="F87" i="28" s="1"/>
  <c r="D88" i="28"/>
  <c r="D89" i="28"/>
  <c r="F89" i="28" s="1"/>
  <c r="D90" i="28"/>
  <c r="F90" i="28" s="1"/>
  <c r="D91" i="28"/>
  <c r="F91" i="28" s="1"/>
  <c r="D92" i="28"/>
  <c r="D93" i="28"/>
  <c r="D94" i="28"/>
  <c r="F94" i="28" s="1"/>
  <c r="D95" i="28"/>
  <c r="F95" i="28" s="1"/>
  <c r="D96" i="28"/>
  <c r="D97" i="28"/>
  <c r="F97" i="28" s="1"/>
  <c r="D98" i="28"/>
  <c r="F98" i="28" s="1"/>
  <c r="D99" i="28"/>
  <c r="F99" i="28" s="1"/>
  <c r="D100" i="28"/>
  <c r="D101" i="28"/>
  <c r="D102" i="28"/>
  <c r="F102" i="28" s="1"/>
  <c r="D103" i="28"/>
  <c r="F103" i="28" s="1"/>
  <c r="D104" i="28"/>
  <c r="D105" i="28"/>
  <c r="F105" i="28" s="1"/>
  <c r="D106" i="28"/>
  <c r="F106" i="28" s="1"/>
  <c r="D107" i="28"/>
  <c r="F107" i="28" s="1"/>
  <c r="D108" i="28"/>
  <c r="D109" i="28"/>
  <c r="F109" i="28" s="1"/>
  <c r="D110" i="28"/>
  <c r="F110" i="28" s="1"/>
  <c r="D111" i="28"/>
  <c r="F111" i="28" s="1"/>
  <c r="D112" i="28"/>
  <c r="D113" i="28"/>
  <c r="F113" i="28" s="1"/>
  <c r="D114" i="28"/>
  <c r="F114" i="28" s="1"/>
  <c r="D115" i="28"/>
  <c r="F115" i="28" s="1"/>
  <c r="D116" i="28"/>
  <c r="D117" i="28"/>
  <c r="F117" i="28" s="1"/>
  <c r="D118" i="28"/>
  <c r="F118" i="28" s="1"/>
  <c r="D119" i="28"/>
  <c r="F119" i="28" s="1"/>
  <c r="D120" i="28"/>
  <c r="D121" i="28"/>
  <c r="F121" i="28" s="1"/>
  <c r="D122" i="28"/>
  <c r="F122" i="28" s="1"/>
  <c r="D123" i="28"/>
  <c r="F123" i="28" s="1"/>
  <c r="D124" i="28"/>
  <c r="D125" i="28"/>
  <c r="F125" i="28" s="1"/>
  <c r="D126" i="28"/>
  <c r="F126" i="28" s="1"/>
  <c r="D127" i="28"/>
  <c r="F127" i="28" s="1"/>
  <c r="D128" i="28"/>
  <c r="D129" i="28"/>
  <c r="F129" i="28" s="1"/>
  <c r="D130" i="28"/>
  <c r="F130" i="28" s="1"/>
  <c r="D131" i="28"/>
  <c r="G131" i="28" s="1"/>
  <c r="D132" i="28"/>
  <c r="D133" i="28"/>
  <c r="D134" i="28"/>
  <c r="F134" i="28" s="1"/>
  <c r="D135" i="28"/>
  <c r="F135" i="28" s="1"/>
  <c r="D136" i="28"/>
  <c r="D137" i="28"/>
  <c r="F137" i="28" s="1"/>
  <c r="D138" i="28"/>
  <c r="F138" i="28" s="1"/>
  <c r="D139" i="28"/>
  <c r="G139" i="28" s="1"/>
  <c r="D140" i="28"/>
  <c r="D141" i="28"/>
  <c r="F141" i="28" s="1"/>
  <c r="D142" i="28"/>
  <c r="F142" i="28" s="1"/>
  <c r="D143" i="28"/>
  <c r="F143" i="28" s="1"/>
  <c r="D144" i="28"/>
  <c r="D145" i="28"/>
  <c r="F145" i="28" s="1"/>
  <c r="D146" i="28"/>
  <c r="F146" i="28" s="1"/>
  <c r="D147" i="28"/>
  <c r="F147" i="28" s="1"/>
  <c r="D148" i="28"/>
  <c r="D149" i="28"/>
  <c r="F149" i="28" s="1"/>
  <c r="D150" i="28"/>
  <c r="F150" i="28" s="1"/>
  <c r="D151" i="28"/>
  <c r="F151" i="28" s="1"/>
  <c r="D152" i="28"/>
  <c r="D153" i="28"/>
  <c r="F153" i="28" s="1"/>
  <c r="D154" i="28"/>
  <c r="F154" i="28" s="1"/>
  <c r="D155" i="28"/>
  <c r="F155" i="28" s="1"/>
  <c r="D156" i="28"/>
  <c r="D157" i="28"/>
  <c r="F157" i="28" s="1"/>
  <c r="D158" i="28"/>
  <c r="F158" i="28" s="1"/>
  <c r="D159" i="28"/>
  <c r="F159" i="28" s="1"/>
  <c r="D160" i="28"/>
  <c r="D161" i="28"/>
  <c r="F161" i="28" s="1"/>
  <c r="D162" i="28"/>
  <c r="F162" i="28" s="1"/>
  <c r="D163" i="28"/>
  <c r="F163" i="28" s="1"/>
  <c r="D164" i="28"/>
  <c r="D165" i="28"/>
  <c r="F165" i="28" s="1"/>
  <c r="D166" i="28"/>
  <c r="F166" i="28" s="1"/>
  <c r="D167" i="28"/>
  <c r="F167" i="28" s="1"/>
  <c r="D168" i="28"/>
  <c r="D169" i="28"/>
  <c r="F169" i="28" s="1"/>
  <c r="D170" i="28"/>
  <c r="F170" i="28" s="1"/>
  <c r="D171" i="28"/>
  <c r="F171" i="28" s="1"/>
  <c r="D172" i="28"/>
  <c r="D173" i="28"/>
  <c r="F173" i="28" s="1"/>
  <c r="D174" i="28"/>
  <c r="F174" i="28" s="1"/>
  <c r="D175" i="28"/>
  <c r="F175" i="28" s="1"/>
  <c r="D176" i="28"/>
  <c r="D177" i="28"/>
  <c r="F177" i="28" s="1"/>
  <c r="D178" i="28"/>
  <c r="F178" i="28" s="1"/>
  <c r="D179" i="28"/>
  <c r="F179" i="28" s="1"/>
  <c r="D180" i="28"/>
  <c r="D181" i="28"/>
  <c r="F181" i="28" s="1"/>
  <c r="D182" i="28"/>
  <c r="D183" i="28"/>
  <c r="G183" i="28" s="1"/>
  <c r="D184" i="28"/>
  <c r="D185" i="28"/>
  <c r="F185" i="28" s="1"/>
  <c r="D186" i="28"/>
  <c r="F186" i="28" s="1"/>
  <c r="D187" i="28"/>
  <c r="F187" i="28" s="1"/>
  <c r="D188" i="28"/>
  <c r="D189" i="28"/>
  <c r="F189" i="28" s="1"/>
  <c r="D190" i="28"/>
  <c r="F190" i="28" s="1"/>
  <c r="D191" i="28"/>
  <c r="F191" i="28" s="1"/>
  <c r="D192" i="28"/>
  <c r="D193" i="28"/>
  <c r="F193" i="28" s="1"/>
  <c r="D194" i="28"/>
  <c r="F194" i="28" s="1"/>
  <c r="D195" i="28"/>
  <c r="F195" i="28" s="1"/>
  <c r="D196" i="28"/>
  <c r="D197" i="28"/>
  <c r="F197" i="28" s="1"/>
  <c r="D198" i="28"/>
  <c r="F198" i="28" s="1"/>
  <c r="D199" i="28"/>
  <c r="F199" i="28" s="1"/>
  <c r="D200" i="28"/>
  <c r="D201" i="28"/>
  <c r="F201" i="28" s="1"/>
  <c r="D202" i="28"/>
  <c r="F202" i="28" s="1"/>
  <c r="D203" i="28"/>
  <c r="F203" i="28" s="1"/>
  <c r="D204" i="28"/>
  <c r="D205" i="28"/>
  <c r="F205" i="28" s="1"/>
  <c r="D206" i="28"/>
  <c r="F206" i="28" s="1"/>
  <c r="D207" i="28"/>
  <c r="F207" i="28" s="1"/>
  <c r="D208" i="28"/>
  <c r="F208" i="28" s="1"/>
  <c r="D209" i="28"/>
  <c r="F209" i="28" s="1"/>
  <c r="D210" i="28"/>
  <c r="F210" i="28" s="1"/>
  <c r="D211" i="28"/>
  <c r="F211" i="28" s="1"/>
  <c r="D212" i="28"/>
  <c r="D213" i="28"/>
  <c r="F213" i="28" s="1"/>
  <c r="D214" i="28"/>
  <c r="D215" i="28"/>
  <c r="G215" i="28" s="1"/>
  <c r="D216" i="28"/>
  <c r="F216" i="28" s="1"/>
  <c r="D217" i="28"/>
  <c r="F217" i="28" s="1"/>
  <c r="D218" i="28"/>
  <c r="F218" i="28" s="1"/>
  <c r="D219" i="28"/>
  <c r="F219" i="28" s="1"/>
  <c r="D220" i="28"/>
  <c r="D221" i="28"/>
  <c r="F221" i="28" s="1"/>
  <c r="D222" i="28"/>
  <c r="F222" i="28" s="1"/>
  <c r="D223" i="28"/>
  <c r="F223" i="28" s="1"/>
  <c r="D224" i="28"/>
  <c r="F224" i="28" s="1"/>
  <c r="D225" i="28"/>
  <c r="F225" i="28" s="1"/>
  <c r="D226" i="28"/>
  <c r="F226" i="28" s="1"/>
  <c r="D227" i="28"/>
  <c r="F227" i="28" s="1"/>
  <c r="D228" i="28"/>
  <c r="D229" i="28"/>
  <c r="F229" i="28" s="1"/>
  <c r="D230" i="28"/>
  <c r="F230" i="28" s="1"/>
  <c r="D231" i="28"/>
  <c r="F231" i="28" s="1"/>
  <c r="D232" i="28"/>
  <c r="F232" i="28" s="1"/>
  <c r="D233" i="28"/>
  <c r="F233" i="28" s="1"/>
  <c r="D234" i="28"/>
  <c r="F234" i="28" s="1"/>
  <c r="D235" i="28"/>
  <c r="F235" i="28" s="1"/>
  <c r="D236" i="28"/>
  <c r="D237" i="28"/>
  <c r="F237" i="28" s="1"/>
  <c r="D238" i="28"/>
  <c r="F238" i="28" s="1"/>
  <c r="D239" i="28"/>
  <c r="F239" i="28" s="1"/>
  <c r="D240" i="28"/>
  <c r="F240" i="28" s="1"/>
  <c r="D241" i="28"/>
  <c r="F241" i="28" s="1"/>
  <c r="D242" i="28"/>
  <c r="F242" i="28" s="1"/>
  <c r="D243" i="28"/>
  <c r="F243" i="28" s="1"/>
  <c r="D244" i="28"/>
  <c r="F244" i="28" s="1"/>
  <c r="D245" i="28"/>
  <c r="F245" i="28" s="1"/>
  <c r="D246" i="28"/>
  <c r="D247" i="28"/>
  <c r="G247" i="28" s="1"/>
  <c r="D248" i="28"/>
  <c r="F248" i="28" s="1"/>
  <c r="D249" i="28"/>
  <c r="F249" i="28" s="1"/>
  <c r="D250" i="28"/>
  <c r="F250" i="28" s="1"/>
  <c r="D251" i="28"/>
  <c r="F251" i="28" s="1"/>
  <c r="D252" i="28"/>
  <c r="F252" i="28" s="1"/>
  <c r="D253" i="28"/>
  <c r="F253" i="28" s="1"/>
  <c r="D254" i="28"/>
  <c r="F254" i="28" s="1"/>
  <c r="D255" i="28"/>
  <c r="F255" i="28" s="1"/>
  <c r="D256" i="28"/>
  <c r="F256" i="28" s="1"/>
  <c r="D257" i="28"/>
  <c r="F257" i="28" s="1"/>
  <c r="D258" i="28"/>
  <c r="F258" i="28" s="1"/>
  <c r="D259" i="28"/>
  <c r="F259" i="28" s="1"/>
  <c r="D260" i="28"/>
  <c r="F260" i="28" s="1"/>
  <c r="D261" i="28"/>
  <c r="F261" i="28" s="1"/>
  <c r="D262" i="28"/>
  <c r="F262" i="28" s="1"/>
  <c r="D263" i="28"/>
  <c r="F263" i="28" s="1"/>
  <c r="D264" i="28"/>
  <c r="F264" i="28" s="1"/>
  <c r="D265" i="28"/>
  <c r="F265" i="28" s="1"/>
  <c r="D266" i="28"/>
  <c r="F266" i="28" s="1"/>
  <c r="D267" i="28"/>
  <c r="F267" i="28" s="1"/>
  <c r="D268" i="28"/>
  <c r="F268" i="28" s="1"/>
  <c r="D269" i="28"/>
  <c r="F269" i="28" s="1"/>
  <c r="D270" i="28"/>
  <c r="F270" i="28" s="1"/>
  <c r="D271" i="28"/>
  <c r="F271" i="28" s="1"/>
  <c r="D272" i="28"/>
  <c r="F272" i="28" s="1"/>
  <c r="D273" i="28"/>
  <c r="F273" i="28" s="1"/>
  <c r="D274" i="28"/>
  <c r="F274" i="28" s="1"/>
  <c r="D275" i="28"/>
  <c r="F275" i="28" s="1"/>
  <c r="D276" i="28"/>
  <c r="F276" i="28" s="1"/>
  <c r="D277" i="28"/>
  <c r="F277" i="28" s="1"/>
  <c r="D278" i="28"/>
  <c r="D279" i="28"/>
  <c r="G279" i="28" s="1"/>
  <c r="D280" i="28"/>
  <c r="F280" i="28" s="1"/>
  <c r="D281" i="28"/>
  <c r="F281" i="28" s="1"/>
  <c r="D282" i="28"/>
  <c r="F282" i="28" s="1"/>
  <c r="D283" i="28"/>
  <c r="F283" i="28" s="1"/>
  <c r="D284" i="28"/>
  <c r="F284" i="28" s="1"/>
  <c r="D285" i="28"/>
  <c r="F285" i="28" s="1"/>
  <c r="D286" i="28"/>
  <c r="F286" i="28" s="1"/>
  <c r="D287" i="28"/>
  <c r="F287" i="28" s="1"/>
  <c r="D288" i="28"/>
  <c r="F288" i="28" s="1"/>
  <c r="D289" i="28"/>
  <c r="F289" i="28" s="1"/>
  <c r="D290" i="28"/>
  <c r="F290" i="28" s="1"/>
  <c r="D291" i="28"/>
  <c r="F291" i="28" s="1"/>
  <c r="D292" i="28"/>
  <c r="F292" i="28" s="1"/>
  <c r="D293" i="28"/>
  <c r="F293" i="28" s="1"/>
  <c r="D294" i="28"/>
  <c r="F294" i="28" s="1"/>
  <c r="D295" i="28"/>
  <c r="F295" i="28" s="1"/>
  <c r="D296" i="28"/>
  <c r="F296" i="28" s="1"/>
  <c r="D297" i="28"/>
  <c r="F297" i="28" s="1"/>
  <c r="D298" i="28"/>
  <c r="F298" i="28" s="1"/>
  <c r="D299" i="28"/>
  <c r="F299" i="28" s="1"/>
  <c r="D300" i="28"/>
  <c r="F300" i="28" s="1"/>
  <c r="D301" i="28"/>
  <c r="F301" i="28" s="1"/>
  <c r="D302" i="28"/>
  <c r="F302" i="28" s="1"/>
  <c r="D303" i="28"/>
  <c r="F303" i="28" s="1"/>
  <c r="D304" i="28"/>
  <c r="F304" i="28" s="1"/>
  <c r="D305" i="28"/>
  <c r="F305" i="28" s="1"/>
  <c r="D306" i="28"/>
  <c r="F306" i="28" s="1"/>
  <c r="D307" i="28"/>
  <c r="F307" i="28" s="1"/>
  <c r="D308" i="28"/>
  <c r="F308" i="28" s="1"/>
  <c r="D309" i="28"/>
  <c r="F309" i="28" s="1"/>
  <c r="D310" i="28"/>
  <c r="D311" i="28"/>
  <c r="G311" i="28" s="1"/>
  <c r="D312" i="28"/>
  <c r="F312" i="28" s="1"/>
  <c r="D313" i="28"/>
  <c r="F313" i="28" s="1"/>
  <c r="D314" i="28"/>
  <c r="F314" i="28" s="1"/>
  <c r="D315" i="28"/>
  <c r="F315" i="28" s="1"/>
  <c r="D316" i="28"/>
  <c r="F316" i="28" s="1"/>
  <c r="D317" i="28"/>
  <c r="F317" i="28" s="1"/>
  <c r="D318" i="28"/>
  <c r="F318" i="28" s="1"/>
  <c r="D319" i="28"/>
  <c r="F319" i="28" s="1"/>
  <c r="D320" i="28"/>
  <c r="F320" i="28" s="1"/>
  <c r="D321" i="28"/>
  <c r="F321" i="28" s="1"/>
  <c r="D322" i="28"/>
  <c r="F322" i="28" s="1"/>
  <c r="D323" i="28"/>
  <c r="F323" i="28" s="1"/>
  <c r="D324" i="28"/>
  <c r="F324" i="28" s="1"/>
  <c r="D325" i="28"/>
  <c r="F325" i="28" s="1"/>
  <c r="D326" i="28"/>
  <c r="F326" i="28" s="1"/>
  <c r="D327" i="28"/>
  <c r="F327" i="28" s="1"/>
  <c r="D328" i="28"/>
  <c r="F328" i="28" s="1"/>
  <c r="D329" i="28"/>
  <c r="F329" i="28" s="1"/>
  <c r="D330" i="28"/>
  <c r="F330" i="28" s="1"/>
  <c r="D331" i="28"/>
  <c r="F331" i="28" s="1"/>
  <c r="D332" i="28"/>
  <c r="F332" i="28" s="1"/>
  <c r="D333" i="28"/>
  <c r="F333" i="28" s="1"/>
  <c r="D334" i="28"/>
  <c r="F334" i="28" s="1"/>
  <c r="D335" i="28"/>
  <c r="F335" i="28" s="1"/>
  <c r="D336" i="28"/>
  <c r="F336" i="28" s="1"/>
  <c r="D337" i="28"/>
  <c r="F337" i="28" s="1"/>
  <c r="D338" i="28"/>
  <c r="F338" i="28" s="1"/>
  <c r="D339" i="28"/>
  <c r="F339" i="28" s="1"/>
  <c r="D340" i="28"/>
  <c r="F340" i="28" s="1"/>
  <c r="D341" i="28"/>
  <c r="F341" i="28" s="1"/>
  <c r="D342" i="28"/>
  <c r="D343" i="28"/>
  <c r="G343" i="28" s="1"/>
  <c r="D344" i="28"/>
  <c r="F344" i="28" s="1"/>
  <c r="D345" i="28"/>
  <c r="F345" i="28" s="1"/>
  <c r="D346" i="28"/>
  <c r="F346" i="28" s="1"/>
  <c r="D347" i="28"/>
  <c r="F347" i="28" s="1"/>
  <c r="D348" i="28"/>
  <c r="F348" i="28" s="1"/>
  <c r="D349" i="28"/>
  <c r="F349" i="28" s="1"/>
  <c r="D350" i="28"/>
  <c r="F350" i="28" s="1"/>
  <c r="D351" i="28"/>
  <c r="F351" i="28" s="1"/>
  <c r="D352" i="28"/>
  <c r="F352" i="28" s="1"/>
  <c r="D353" i="28"/>
  <c r="F353" i="28" s="1"/>
  <c r="D354" i="28"/>
  <c r="F354" i="28" s="1"/>
  <c r="D355" i="28"/>
  <c r="F355" i="28" s="1"/>
  <c r="D356" i="28"/>
  <c r="F356" i="28" s="1"/>
  <c r="D357" i="28"/>
  <c r="F357" i="28" s="1"/>
  <c r="D358" i="28"/>
  <c r="F358" i="28" s="1"/>
  <c r="D359" i="28"/>
  <c r="F359" i="28" s="1"/>
  <c r="D360" i="28"/>
  <c r="F360" i="28" s="1"/>
  <c r="D361" i="28"/>
  <c r="F361" i="28" s="1"/>
  <c r="D362" i="28"/>
  <c r="F362" i="28" s="1"/>
  <c r="D363" i="28"/>
  <c r="F363" i="28" s="1"/>
  <c r="D364" i="28"/>
  <c r="F364" i="28" s="1"/>
  <c r="D365" i="28"/>
  <c r="F365" i="28" s="1"/>
  <c r="D366" i="28"/>
  <c r="F366" i="28" s="1"/>
  <c r="D367" i="28"/>
  <c r="F367" i="28" s="1"/>
  <c r="D368" i="28"/>
  <c r="F368" i="28" s="1"/>
  <c r="D369" i="28"/>
  <c r="F369" i="28" s="1"/>
  <c r="D370" i="28"/>
  <c r="F370" i="28" s="1"/>
  <c r="D371" i="28"/>
  <c r="F371" i="28" s="1"/>
  <c r="D372" i="28"/>
  <c r="F372" i="28" s="1"/>
  <c r="D373" i="28"/>
  <c r="F373" i="28" s="1"/>
  <c r="D374" i="28"/>
  <c r="D375" i="28"/>
  <c r="G375" i="28" s="1"/>
  <c r="D376" i="28"/>
  <c r="F376" i="28" s="1"/>
  <c r="D377" i="28"/>
  <c r="F377" i="28" s="1"/>
  <c r="D378" i="28"/>
  <c r="F378" i="28" s="1"/>
  <c r="D379" i="28"/>
  <c r="F379" i="28" s="1"/>
  <c r="D380" i="28"/>
  <c r="F380" i="28" s="1"/>
  <c r="D381" i="28"/>
  <c r="F381" i="28" s="1"/>
  <c r="D382" i="28"/>
  <c r="F382" i="28" s="1"/>
  <c r="D383" i="28"/>
  <c r="F383" i="28" s="1"/>
  <c r="D384" i="28"/>
  <c r="F384" i="28" s="1"/>
  <c r="D385" i="28"/>
  <c r="F385" i="28" s="1"/>
  <c r="D386" i="28"/>
  <c r="F386" i="28" s="1"/>
  <c r="D387" i="28"/>
  <c r="F387" i="28" s="1"/>
  <c r="D388" i="28"/>
  <c r="F388" i="28" s="1"/>
  <c r="D389" i="28"/>
  <c r="F389" i="28" s="1"/>
  <c r="D390" i="28"/>
  <c r="F390" i="28" s="1"/>
  <c r="D391" i="28"/>
  <c r="F391" i="28" s="1"/>
  <c r="D392" i="28"/>
  <c r="F392" i="28" s="1"/>
  <c r="D393" i="28"/>
  <c r="F393" i="28" s="1"/>
  <c r="D394" i="28"/>
  <c r="F394" i="28" s="1"/>
  <c r="D395" i="28"/>
  <c r="F395" i="28" s="1"/>
  <c r="D396" i="28"/>
  <c r="F396" i="28" s="1"/>
  <c r="D397" i="28"/>
  <c r="F397" i="28" s="1"/>
  <c r="D398" i="28"/>
  <c r="F398" i="28" s="1"/>
  <c r="D399" i="28"/>
  <c r="F399" i="28" s="1"/>
  <c r="D400" i="28"/>
  <c r="F400" i="28" s="1"/>
  <c r="D401" i="28"/>
  <c r="F401" i="28" s="1"/>
  <c r="D402" i="28"/>
  <c r="F402" i="28" s="1"/>
  <c r="D403" i="28"/>
  <c r="F403" i="28" s="1"/>
  <c r="D404" i="28"/>
  <c r="F404" i="28" s="1"/>
  <c r="D405" i="28"/>
  <c r="F405" i="28" s="1"/>
  <c r="D406" i="28"/>
  <c r="D407" i="28"/>
  <c r="G407" i="28" s="1"/>
  <c r="D408" i="28"/>
  <c r="F408" i="28" s="1"/>
  <c r="D409" i="28"/>
  <c r="F409" i="28" s="1"/>
  <c r="D410" i="28"/>
  <c r="F410" i="28" s="1"/>
  <c r="D411" i="28"/>
  <c r="F411" i="28" s="1"/>
  <c r="D412" i="28"/>
  <c r="F412" i="28" s="1"/>
  <c r="D413" i="28"/>
  <c r="F413" i="28" s="1"/>
  <c r="D414" i="28"/>
  <c r="F414" i="28" s="1"/>
  <c r="D415" i="28"/>
  <c r="F415" i="28" s="1"/>
  <c r="D416" i="28"/>
  <c r="F416" i="28" s="1"/>
  <c r="D417" i="28"/>
  <c r="F417" i="28" s="1"/>
  <c r="D418" i="28"/>
  <c r="F418" i="28" s="1"/>
  <c r="D419" i="28"/>
  <c r="F419" i="28" s="1"/>
  <c r="D420" i="28"/>
  <c r="F420" i="28" s="1"/>
  <c r="D421" i="28"/>
  <c r="F421" i="28" s="1"/>
  <c r="D422" i="28"/>
  <c r="F422" i="28" s="1"/>
  <c r="D423" i="28"/>
  <c r="F423" i="28" s="1"/>
  <c r="D424" i="28"/>
  <c r="F424" i="28" s="1"/>
  <c r="D425" i="28"/>
  <c r="F425" i="28" s="1"/>
  <c r="D426" i="28"/>
  <c r="F426" i="28" s="1"/>
  <c r="D427" i="28"/>
  <c r="F427" i="28" s="1"/>
  <c r="D428" i="28"/>
  <c r="F428" i="28" s="1"/>
  <c r="D429" i="28"/>
  <c r="F429" i="28" s="1"/>
  <c r="D430" i="28"/>
  <c r="F430" i="28" s="1"/>
  <c r="D431" i="28"/>
  <c r="F431" i="28" s="1"/>
  <c r="D432" i="28"/>
  <c r="F432" i="28" s="1"/>
  <c r="D433" i="28"/>
  <c r="F433" i="28" s="1"/>
  <c r="D434" i="28"/>
  <c r="F434" i="28" s="1"/>
  <c r="D435" i="28"/>
  <c r="F435" i="28" s="1"/>
  <c r="D436" i="28"/>
  <c r="F436" i="28" s="1"/>
  <c r="D437" i="28"/>
  <c r="F437" i="28" s="1"/>
  <c r="D438" i="28"/>
  <c r="D439" i="28"/>
  <c r="G439" i="28" s="1"/>
  <c r="D440" i="28"/>
  <c r="F440" i="28" s="1"/>
  <c r="D441" i="28"/>
  <c r="F441" i="28" s="1"/>
  <c r="D442" i="28"/>
  <c r="F442" i="28" s="1"/>
  <c r="D443" i="28"/>
  <c r="F443" i="28" s="1"/>
  <c r="D444" i="28"/>
  <c r="F444" i="28" s="1"/>
  <c r="D445" i="28"/>
  <c r="F445" i="28" s="1"/>
  <c r="D446" i="28"/>
  <c r="F446" i="28" s="1"/>
  <c r="D447" i="28"/>
  <c r="F447" i="28" s="1"/>
  <c r="D448" i="28"/>
  <c r="F448" i="28" s="1"/>
  <c r="D449" i="28"/>
  <c r="F449" i="28" s="1"/>
  <c r="D450" i="28"/>
  <c r="F450" i="28" s="1"/>
  <c r="D451" i="28"/>
  <c r="F451" i="28" s="1"/>
  <c r="D452" i="28"/>
  <c r="F452" i="28" s="1"/>
  <c r="D453" i="28"/>
  <c r="F453" i="28" s="1"/>
  <c r="D454" i="28"/>
  <c r="F454" i="28" s="1"/>
  <c r="D455" i="28"/>
  <c r="F455" i="28" s="1"/>
  <c r="D456" i="28"/>
  <c r="F456" i="28" s="1"/>
  <c r="D457" i="28"/>
  <c r="F457" i="28" s="1"/>
  <c r="D458" i="28"/>
  <c r="F458" i="28" s="1"/>
  <c r="D459" i="28"/>
  <c r="F459" i="28" s="1"/>
  <c r="D460" i="28"/>
  <c r="F460" i="28" s="1"/>
  <c r="D461" i="28"/>
  <c r="F461" i="28" s="1"/>
  <c r="D462" i="28"/>
  <c r="F462" i="28" s="1"/>
  <c r="D463" i="28"/>
  <c r="F463" i="28" s="1"/>
  <c r="D464" i="28"/>
  <c r="F464" i="28" s="1"/>
  <c r="D465" i="28"/>
  <c r="F465" i="28" s="1"/>
  <c r="D466" i="28"/>
  <c r="D467" i="28"/>
  <c r="G467" i="28" s="1"/>
  <c r="D468" i="28"/>
  <c r="F468" i="28" s="1"/>
  <c r="D469" i="28"/>
  <c r="F469" i="28" s="1"/>
  <c r="D470" i="28"/>
  <c r="F470" i="28" s="1"/>
  <c r="D471" i="28"/>
  <c r="F471" i="28" s="1"/>
  <c r="D472" i="28"/>
  <c r="F472" i="28" s="1"/>
  <c r="D473" i="28"/>
  <c r="F473" i="28" s="1"/>
  <c r="D474" i="28"/>
  <c r="F474" i="28" s="1"/>
  <c r="D475" i="28"/>
  <c r="F475" i="28" s="1"/>
  <c r="D476" i="28"/>
  <c r="F476" i="28" s="1"/>
  <c r="D477" i="28"/>
  <c r="F477" i="28" s="1"/>
  <c r="D478" i="28"/>
  <c r="F478" i="28" s="1"/>
  <c r="D479" i="28"/>
  <c r="F479" i="28" s="1"/>
  <c r="D480" i="28"/>
  <c r="F480" i="28" s="1"/>
  <c r="D481" i="28"/>
  <c r="F481" i="28" s="1"/>
  <c r="D482" i="28"/>
  <c r="F482" i="28" s="1"/>
  <c r="D483" i="28"/>
  <c r="F483" i="28" s="1"/>
  <c r="D484" i="28"/>
  <c r="F484" i="28" s="1"/>
  <c r="D485" i="28"/>
  <c r="F485" i="28" s="1"/>
  <c r="D486" i="28"/>
  <c r="F486" i="28" s="1"/>
  <c r="D487" i="28"/>
  <c r="F487" i="28" s="1"/>
  <c r="D488" i="28"/>
  <c r="F488" i="28" s="1"/>
  <c r="D489" i="28"/>
  <c r="F489" i="28" s="1"/>
  <c r="D490" i="28"/>
  <c r="F490" i="28" s="1"/>
  <c r="D491" i="28"/>
  <c r="G491" i="28" s="1"/>
  <c r="D492" i="28"/>
  <c r="F492" i="28" s="1"/>
  <c r="D493" i="28"/>
  <c r="G493" i="28" s="1"/>
  <c r="D494" i="28"/>
  <c r="F494" i="28" s="1"/>
  <c r="D495" i="28"/>
  <c r="F495" i="28" s="1"/>
  <c r="D496" i="28"/>
  <c r="F496" i="28" s="1"/>
  <c r="D497" i="28"/>
  <c r="F497" i="28" s="1"/>
  <c r="D498" i="28"/>
  <c r="F498" i="28" s="1"/>
  <c r="D499" i="28"/>
  <c r="F499" i="28" s="1"/>
  <c r="D500" i="28"/>
  <c r="F500" i="28" s="1"/>
  <c r="D501" i="28"/>
  <c r="F501" i="28" s="1"/>
  <c r="D502" i="28"/>
  <c r="F502" i="28" s="1"/>
  <c r="D503" i="28"/>
  <c r="F503" i="28" s="1"/>
  <c r="D504" i="28"/>
  <c r="F504" i="28" s="1"/>
  <c r="D505" i="28"/>
  <c r="F505" i="28" s="1"/>
  <c r="D506" i="28"/>
  <c r="F506" i="28" s="1"/>
  <c r="D507" i="28"/>
  <c r="F507" i="28" s="1"/>
  <c r="D508" i="28"/>
  <c r="F508" i="28" s="1"/>
  <c r="D509" i="28"/>
  <c r="F509" i="28" s="1"/>
  <c r="D510" i="28"/>
  <c r="F510" i="28" s="1"/>
  <c r="D511" i="28"/>
  <c r="F511" i="28" s="1"/>
  <c r="D512" i="28"/>
  <c r="F512" i="28" s="1"/>
  <c r="D513" i="28"/>
  <c r="F513" i="28" s="1"/>
  <c r="D514" i="28"/>
  <c r="F514" i="28" s="1"/>
  <c r="D515" i="28"/>
  <c r="F515" i="28" s="1"/>
  <c r="D516" i="28"/>
  <c r="F516" i="28" s="1"/>
  <c r="D517" i="28"/>
  <c r="G517" i="28" s="1"/>
  <c r="D518" i="28"/>
  <c r="D519" i="28"/>
  <c r="F519" i="28" s="1"/>
  <c r="D520" i="28"/>
  <c r="F520" i="28" s="1"/>
  <c r="D521" i="28"/>
  <c r="F521" i="28" s="1"/>
  <c r="D522" i="28"/>
  <c r="F522" i="28" s="1"/>
  <c r="D523" i="28"/>
  <c r="F523" i="28" s="1"/>
  <c r="D524" i="28"/>
  <c r="F524" i="28" s="1"/>
  <c r="D525" i="28"/>
  <c r="F525" i="28" s="1"/>
  <c r="D526" i="28"/>
  <c r="F526" i="28" s="1"/>
  <c r="D527" i="28"/>
  <c r="F527" i="28" s="1"/>
  <c r="D528" i="28"/>
  <c r="F528" i="28" s="1"/>
  <c r="D529" i="28"/>
  <c r="F529" i="28" s="1"/>
  <c r="D530" i="28"/>
  <c r="F530" i="28" s="1"/>
  <c r="D531" i="28"/>
  <c r="F531" i="28" s="1"/>
  <c r="D532" i="28"/>
  <c r="F532" i="28" s="1"/>
  <c r="D533" i="28"/>
  <c r="F533" i="28" s="1"/>
  <c r="D534" i="28"/>
  <c r="F534" i="28" s="1"/>
  <c r="D535" i="28"/>
  <c r="F535" i="28" s="1"/>
  <c r="D536" i="28"/>
  <c r="F536" i="28" s="1"/>
  <c r="D537" i="28"/>
  <c r="F537" i="28" s="1"/>
  <c r="D538" i="28"/>
  <c r="F538" i="28" s="1"/>
  <c r="D539" i="28"/>
  <c r="F539" i="28" s="1"/>
  <c r="D540" i="28"/>
  <c r="F540" i="28" s="1"/>
  <c r="D541" i="28"/>
  <c r="G541" i="28" s="1"/>
  <c r="D542" i="28"/>
  <c r="D543" i="28"/>
  <c r="F543" i="28" s="1"/>
  <c r="D544" i="28"/>
  <c r="F544" i="28" s="1"/>
  <c r="D545" i="28"/>
  <c r="F545" i="28" s="1"/>
  <c r="D546" i="28"/>
  <c r="F546" i="28" s="1"/>
  <c r="D547" i="28"/>
  <c r="F547" i="28" s="1"/>
  <c r="D548" i="28"/>
  <c r="F548" i="28" s="1"/>
  <c r="D549" i="28"/>
  <c r="F549" i="28" s="1"/>
  <c r="D550" i="28"/>
  <c r="F550" i="28" s="1"/>
  <c r="D551" i="28"/>
  <c r="F551" i="28" s="1"/>
  <c r="D552" i="28"/>
  <c r="F552" i="28" s="1"/>
  <c r="D553" i="28"/>
  <c r="F553" i="28" s="1"/>
  <c r="D554" i="28"/>
  <c r="F554" i="28" s="1"/>
  <c r="D555" i="28"/>
  <c r="F555" i="28" s="1"/>
  <c r="D556" i="28"/>
  <c r="F556" i="28" s="1"/>
  <c r="D557" i="28"/>
  <c r="F557" i="28" s="1"/>
  <c r="D558" i="28"/>
  <c r="F558" i="28" s="1"/>
  <c r="D559" i="28"/>
  <c r="F559" i="28" s="1"/>
  <c r="D560" i="28"/>
  <c r="F560" i="28" s="1"/>
  <c r="D561" i="28"/>
  <c r="F561" i="28" s="1"/>
  <c r="D562" i="28"/>
  <c r="D563" i="28"/>
  <c r="G563" i="28" s="1"/>
  <c r="D564" i="28"/>
  <c r="F564" i="28" s="1"/>
  <c r="D565" i="28"/>
  <c r="F565" i="28" s="1"/>
  <c r="D566" i="28"/>
  <c r="F566" i="28" s="1"/>
  <c r="D567" i="28"/>
  <c r="F567" i="28" s="1"/>
  <c r="D568" i="28"/>
  <c r="F568" i="28" s="1"/>
  <c r="D569" i="28"/>
  <c r="F569" i="28" s="1"/>
  <c r="D570" i="28"/>
  <c r="F570" i="28" s="1"/>
  <c r="D571" i="28"/>
  <c r="F571" i="28" s="1"/>
  <c r="D572" i="28"/>
  <c r="F572" i="28" s="1"/>
  <c r="D573" i="28"/>
  <c r="F573" i="28" s="1"/>
  <c r="D574" i="28"/>
  <c r="F574" i="28" s="1"/>
  <c r="D575" i="28"/>
  <c r="F575" i="28" s="1"/>
  <c r="D576" i="28"/>
  <c r="F576" i="28" s="1"/>
  <c r="D577" i="28"/>
  <c r="F577" i="28" s="1"/>
  <c r="D578" i="28"/>
  <c r="F578" i="28" s="1"/>
  <c r="D579" i="28"/>
  <c r="F579" i="28" s="1"/>
  <c r="D580" i="28"/>
  <c r="F580" i="28" s="1"/>
  <c r="D581" i="28"/>
  <c r="G581" i="28" s="1"/>
  <c r="D582" i="28"/>
  <c r="D583" i="28"/>
  <c r="F583" i="28" s="1"/>
  <c r="D584" i="28"/>
  <c r="F584" i="28" s="1"/>
  <c r="D585" i="28"/>
  <c r="F585" i="28" s="1"/>
  <c r="D586" i="28"/>
  <c r="F586" i="28" s="1"/>
  <c r="D587" i="28"/>
  <c r="F587" i="28" s="1"/>
  <c r="D588" i="28"/>
  <c r="F588" i="28" s="1"/>
  <c r="D589" i="28"/>
  <c r="F589" i="28" s="1"/>
  <c r="D590" i="28"/>
  <c r="F590" i="28" s="1"/>
  <c r="D591" i="28"/>
  <c r="F591" i="28" s="1"/>
  <c r="D592" i="28"/>
  <c r="F592" i="28" s="1"/>
  <c r="D593" i="28"/>
  <c r="F593" i="28" s="1"/>
  <c r="D594" i="28"/>
  <c r="F594" i="28" s="1"/>
  <c r="D595" i="28"/>
  <c r="F595" i="28" s="1"/>
  <c r="D596" i="28"/>
  <c r="F596" i="28" s="1"/>
  <c r="D597" i="28"/>
  <c r="G597" i="28" s="1"/>
  <c r="D598" i="28"/>
  <c r="D599" i="28"/>
  <c r="F599" i="28" s="1"/>
  <c r="D600" i="28"/>
  <c r="F600" i="28" s="1"/>
  <c r="D601" i="28"/>
  <c r="F601" i="28" s="1"/>
  <c r="D602" i="28"/>
  <c r="F602" i="28" s="1"/>
  <c r="D603" i="28"/>
  <c r="F603" i="28" s="1"/>
  <c r="D604" i="28"/>
  <c r="F604" i="28" s="1"/>
  <c r="D605" i="28"/>
  <c r="F605" i="28" s="1"/>
  <c r="D606" i="28"/>
  <c r="F606" i="28" s="1"/>
  <c r="D607" i="28"/>
  <c r="F607" i="28" s="1"/>
  <c r="D608" i="28"/>
  <c r="F608" i="28" s="1"/>
  <c r="D609" i="28"/>
  <c r="F609" i="28" s="1"/>
  <c r="D610" i="28"/>
  <c r="F610" i="28" s="1"/>
  <c r="D611" i="28"/>
  <c r="F611" i="28" s="1"/>
  <c r="D612" i="28"/>
  <c r="F612" i="28" s="1"/>
  <c r="D613" i="28"/>
  <c r="G613" i="28" s="1"/>
  <c r="D614" i="28"/>
  <c r="D615" i="28"/>
  <c r="F615" i="28" s="1"/>
  <c r="D616" i="28"/>
  <c r="F616" i="28" s="1"/>
  <c r="D617" i="28"/>
  <c r="F617" i="28" s="1"/>
  <c r="D618" i="28"/>
  <c r="F618" i="28" s="1"/>
  <c r="D619" i="28"/>
  <c r="F619" i="28" s="1"/>
  <c r="D620" i="28"/>
  <c r="F620" i="28" s="1"/>
  <c r="D621" i="28"/>
  <c r="F621" i="28" s="1"/>
  <c r="D622" i="28"/>
  <c r="F622" i="28" s="1"/>
  <c r="D623" i="28"/>
  <c r="F623" i="28" s="1"/>
  <c r="D624" i="28"/>
  <c r="F624" i="28" s="1"/>
  <c r="D625" i="28"/>
  <c r="F625" i="28" s="1"/>
  <c r="D626" i="28"/>
  <c r="F626" i="28" s="1"/>
  <c r="D627" i="28"/>
  <c r="F627" i="28" s="1"/>
  <c r="D628" i="28"/>
  <c r="F628" i="28" s="1"/>
  <c r="D629" i="28"/>
  <c r="G629" i="28" s="1"/>
  <c r="D630" i="28"/>
  <c r="D631" i="28"/>
  <c r="F631" i="28" s="1"/>
  <c r="D632" i="28"/>
  <c r="F632" i="28" s="1"/>
  <c r="D633" i="28"/>
  <c r="F633" i="28" s="1"/>
  <c r="D634" i="28"/>
  <c r="F634" i="28" s="1"/>
  <c r="D635" i="28"/>
  <c r="F635" i="28" s="1"/>
  <c r="D636" i="28"/>
  <c r="F636" i="28" s="1"/>
  <c r="D637" i="28"/>
  <c r="F637" i="28" s="1"/>
  <c r="D638" i="28"/>
  <c r="F638" i="28" s="1"/>
  <c r="D639" i="28"/>
  <c r="F639" i="28" s="1"/>
  <c r="D640" i="28"/>
  <c r="F640" i="28" s="1"/>
  <c r="D641" i="28"/>
  <c r="F641" i="28" s="1"/>
  <c r="D642" i="28"/>
  <c r="F642" i="28" s="1"/>
  <c r="D643" i="28"/>
  <c r="F643" i="28" s="1"/>
  <c r="D644" i="28"/>
  <c r="F644" i="28" s="1"/>
  <c r="D645" i="28"/>
  <c r="G645" i="28" s="1"/>
  <c r="D646" i="28"/>
  <c r="D647" i="28"/>
  <c r="F647" i="28" s="1"/>
  <c r="D648" i="28"/>
  <c r="F648" i="28" s="1"/>
  <c r="D649" i="28"/>
  <c r="F649" i="28" s="1"/>
  <c r="D650" i="28"/>
  <c r="F650" i="28" s="1"/>
  <c r="D651" i="28"/>
  <c r="F651" i="28" s="1"/>
  <c r="D652" i="28"/>
  <c r="F652" i="28" s="1"/>
  <c r="D653" i="28"/>
  <c r="F653" i="28" s="1"/>
  <c r="D654" i="28"/>
  <c r="F654" i="28" s="1"/>
  <c r="D655" i="28"/>
  <c r="F655" i="28" s="1"/>
  <c r="D656" i="28"/>
  <c r="F656" i="28" s="1"/>
  <c r="D657" i="28"/>
  <c r="F657" i="28" s="1"/>
  <c r="D658" i="28"/>
  <c r="F658" i="28" s="1"/>
  <c r="D659" i="28"/>
  <c r="F659" i="28" s="1"/>
  <c r="D660" i="28"/>
  <c r="F660" i="28" s="1"/>
  <c r="D661" i="28"/>
  <c r="G661" i="28" s="1"/>
  <c r="D662" i="28"/>
  <c r="D663" i="28"/>
  <c r="F663" i="28" s="1"/>
  <c r="D664" i="28"/>
  <c r="F664" i="28" s="1"/>
  <c r="D665" i="28"/>
  <c r="F665" i="28" s="1"/>
  <c r="D666" i="28"/>
  <c r="F666" i="28" s="1"/>
  <c r="D667" i="28"/>
  <c r="F667" i="28" s="1"/>
  <c r="D668" i="28"/>
  <c r="F668" i="28" s="1"/>
  <c r="D669" i="28"/>
  <c r="F669" i="28" s="1"/>
  <c r="D670" i="28"/>
  <c r="F670" i="28" s="1"/>
  <c r="D671" i="28"/>
  <c r="F671" i="28" s="1"/>
  <c r="D672" i="28"/>
  <c r="F672" i="28" s="1"/>
  <c r="D673" i="28"/>
  <c r="F673" i="28" s="1"/>
  <c r="D674" i="28"/>
  <c r="F674" i="28" s="1"/>
  <c r="D675" i="28"/>
  <c r="F675" i="28" s="1"/>
  <c r="D676" i="28"/>
  <c r="F676" i="28" s="1"/>
  <c r="D677" i="28"/>
  <c r="G677" i="28" s="1"/>
  <c r="D678" i="28"/>
  <c r="D679" i="28"/>
  <c r="F679" i="28" s="1"/>
  <c r="D680" i="28"/>
  <c r="F680" i="28" s="1"/>
  <c r="D681" i="28"/>
  <c r="F681" i="28" s="1"/>
  <c r="D682" i="28"/>
  <c r="F682" i="28" s="1"/>
  <c r="D683" i="28"/>
  <c r="F683" i="28" s="1"/>
  <c r="D684" i="28"/>
  <c r="F684" i="28" s="1"/>
  <c r="D685" i="28"/>
  <c r="F685" i="28" s="1"/>
  <c r="D686" i="28"/>
  <c r="F686" i="28" s="1"/>
  <c r="D687" i="28"/>
  <c r="F687" i="28" s="1"/>
  <c r="D688" i="28"/>
  <c r="F688" i="28" s="1"/>
  <c r="D689" i="28"/>
  <c r="F689" i="28" s="1"/>
  <c r="D690" i="28"/>
  <c r="F690" i="28" s="1"/>
  <c r="D691" i="28"/>
  <c r="F691" i="28" s="1"/>
  <c r="D692" i="28"/>
  <c r="F692" i="28" s="1"/>
  <c r="D693" i="28"/>
  <c r="G693" i="28" s="1"/>
  <c r="D694" i="28"/>
  <c r="D695" i="28"/>
  <c r="F695" i="28" s="1"/>
  <c r="D696" i="28"/>
  <c r="F696" i="28" s="1"/>
  <c r="D697" i="28"/>
  <c r="F697" i="28" s="1"/>
  <c r="D698" i="28"/>
  <c r="F698" i="28" s="1"/>
  <c r="D699" i="28"/>
  <c r="F699" i="28" s="1"/>
  <c r="D700" i="28"/>
  <c r="F700" i="28" s="1"/>
  <c r="D701" i="28"/>
  <c r="F701" i="28" s="1"/>
  <c r="D702" i="28"/>
  <c r="F702" i="28" s="1"/>
  <c r="D703" i="28"/>
  <c r="F703" i="28" s="1"/>
  <c r="D704" i="28"/>
  <c r="F704" i="28" s="1"/>
  <c r="D705" i="28"/>
  <c r="F705" i="28" s="1"/>
  <c r="D706" i="28"/>
  <c r="F706" i="28" s="1"/>
  <c r="D707" i="28"/>
  <c r="F707" i="28" s="1"/>
  <c r="D708" i="28"/>
  <c r="F708" i="28" s="1"/>
  <c r="D709" i="28"/>
  <c r="G709" i="28" s="1"/>
  <c r="D710" i="28"/>
  <c r="D711" i="28"/>
  <c r="F711" i="28" s="1"/>
  <c r="D712" i="28"/>
  <c r="F712" i="28" s="1"/>
  <c r="D713" i="28"/>
  <c r="F713" i="28" s="1"/>
  <c r="D714" i="28"/>
  <c r="F714" i="28" s="1"/>
  <c r="D715" i="28"/>
  <c r="F715" i="28" s="1"/>
  <c r="D716" i="28"/>
  <c r="F716" i="28" s="1"/>
  <c r="D717" i="28"/>
  <c r="F717" i="28" s="1"/>
  <c r="D718" i="28"/>
  <c r="F718" i="28" s="1"/>
  <c r="D719" i="28"/>
  <c r="F719" i="28" s="1"/>
  <c r="D720" i="28"/>
  <c r="F720" i="28" s="1"/>
  <c r="D721" i="28"/>
  <c r="F721" i="28" s="1"/>
  <c r="D722" i="28"/>
  <c r="F722" i="28" s="1"/>
  <c r="D723" i="28"/>
  <c r="F723" i="28" s="1"/>
  <c r="D724" i="28"/>
  <c r="F724" i="28" s="1"/>
  <c r="D725" i="28"/>
  <c r="G725" i="28" s="1"/>
  <c r="D726" i="28"/>
  <c r="D727" i="28"/>
  <c r="F727" i="28" s="1"/>
  <c r="D728" i="28"/>
  <c r="F728" i="28" s="1"/>
  <c r="D729" i="28"/>
  <c r="F729" i="28" s="1"/>
  <c r="D730" i="28"/>
  <c r="F730" i="28" s="1"/>
  <c r="D731" i="28"/>
  <c r="F731" i="28" s="1"/>
  <c r="D732" i="28"/>
  <c r="F732" i="28" s="1"/>
  <c r="D733" i="28"/>
  <c r="F733" i="28" s="1"/>
  <c r="D734" i="28"/>
  <c r="F734" i="28" s="1"/>
  <c r="D735" i="28"/>
  <c r="F735" i="28" s="1"/>
  <c r="D736" i="28"/>
  <c r="F736" i="28" s="1"/>
  <c r="D737" i="28"/>
  <c r="F737" i="28" s="1"/>
  <c r="D738" i="28"/>
  <c r="F738" i="28" s="1"/>
  <c r="D739" i="28"/>
  <c r="F739" i="28" s="1"/>
  <c r="D740" i="28"/>
  <c r="F740" i="28" s="1"/>
  <c r="D741" i="28"/>
  <c r="G741" i="28" s="1"/>
  <c r="D742" i="28"/>
  <c r="D743" i="28"/>
  <c r="F743" i="28" s="1"/>
  <c r="D744" i="28"/>
  <c r="F744" i="28" s="1"/>
  <c r="D745" i="28"/>
  <c r="F745" i="28" s="1"/>
  <c r="D746" i="28"/>
  <c r="F746" i="28" s="1"/>
  <c r="D747" i="28"/>
  <c r="F747" i="28" s="1"/>
  <c r="D748" i="28"/>
  <c r="F748" i="28" s="1"/>
  <c r="D749" i="28"/>
  <c r="F749" i="28" s="1"/>
  <c r="D750" i="28"/>
  <c r="F750" i="28" s="1"/>
  <c r="D751" i="28"/>
  <c r="F751" i="28" s="1"/>
  <c r="D752" i="28"/>
  <c r="F752" i="28" s="1"/>
  <c r="D753" i="28"/>
  <c r="F753" i="28" s="1"/>
  <c r="D754" i="28"/>
  <c r="F754" i="28" s="1"/>
  <c r="D755" i="28"/>
  <c r="F755" i="28" s="1"/>
  <c r="D756" i="28"/>
  <c r="F756" i="28" s="1"/>
  <c r="D757" i="28"/>
  <c r="G757" i="28" s="1"/>
  <c r="D758" i="28"/>
  <c r="D759" i="28"/>
  <c r="F759" i="28" s="1"/>
  <c r="D760" i="28"/>
  <c r="F760" i="28" s="1"/>
  <c r="D761" i="28"/>
  <c r="F761" i="28" s="1"/>
  <c r="D762" i="28"/>
  <c r="F762" i="28" s="1"/>
  <c r="D763" i="28"/>
  <c r="F763" i="28" s="1"/>
  <c r="D764" i="28"/>
  <c r="F764" i="28" s="1"/>
  <c r="D765" i="28"/>
  <c r="F765" i="28" s="1"/>
  <c r="D766" i="28"/>
  <c r="F766" i="28" s="1"/>
  <c r="D767" i="28"/>
  <c r="F767" i="28" s="1"/>
  <c r="D768" i="28"/>
  <c r="F768" i="28" s="1"/>
  <c r="D769" i="28"/>
  <c r="F769" i="28" s="1"/>
  <c r="D770" i="28"/>
  <c r="F770" i="28" s="1"/>
  <c r="D771" i="28"/>
  <c r="F771" i="28" s="1"/>
  <c r="D772" i="28"/>
  <c r="F772" i="28" s="1"/>
  <c r="D773" i="28"/>
  <c r="G773" i="28" s="1"/>
  <c r="D774" i="28"/>
  <c r="D775" i="28"/>
  <c r="F775" i="28" s="1"/>
  <c r="D776" i="28"/>
  <c r="F776" i="28" s="1"/>
  <c r="D777" i="28"/>
  <c r="F777" i="28" s="1"/>
  <c r="D778" i="28"/>
  <c r="F778" i="28" s="1"/>
  <c r="D779" i="28"/>
  <c r="F779" i="28" s="1"/>
  <c r="D780" i="28"/>
  <c r="F780" i="28" s="1"/>
  <c r="D781" i="28"/>
  <c r="F781" i="28" s="1"/>
  <c r="D782" i="28"/>
  <c r="F782" i="28" s="1"/>
  <c r="D783" i="28"/>
  <c r="F783" i="28" s="1"/>
  <c r="D784" i="28"/>
  <c r="F784" i="28" s="1"/>
  <c r="D785" i="28"/>
  <c r="F785" i="28" s="1"/>
  <c r="D786" i="28"/>
  <c r="F786" i="28" s="1"/>
  <c r="D787" i="28"/>
  <c r="F787" i="28" s="1"/>
  <c r="D788" i="28"/>
  <c r="F788" i="28" s="1"/>
  <c r="D789" i="28"/>
  <c r="G789" i="28" s="1"/>
  <c r="D790" i="28"/>
  <c r="D791" i="28"/>
  <c r="F791" i="28" s="1"/>
  <c r="D792" i="28"/>
  <c r="F792" i="28" s="1"/>
  <c r="D793" i="28"/>
  <c r="F793" i="28" s="1"/>
  <c r="D794" i="28"/>
  <c r="F794" i="28" s="1"/>
  <c r="D795" i="28"/>
  <c r="F795" i="28" s="1"/>
  <c r="D796" i="28"/>
  <c r="F796" i="28" s="1"/>
  <c r="D797" i="28"/>
  <c r="F797" i="28" s="1"/>
  <c r="D798" i="28"/>
  <c r="F798" i="28" s="1"/>
  <c r="D799" i="28"/>
  <c r="F799" i="28" s="1"/>
  <c r="D800" i="28"/>
  <c r="F800" i="28" s="1"/>
  <c r="D801" i="28"/>
  <c r="F801" i="28" s="1"/>
  <c r="D802" i="28"/>
  <c r="F802" i="28" s="1"/>
  <c r="D803" i="28"/>
  <c r="F803" i="28" s="1"/>
  <c r="D804" i="28"/>
  <c r="F804" i="28" s="1"/>
  <c r="D805" i="28"/>
  <c r="G805" i="28" s="1"/>
  <c r="D806" i="28"/>
  <c r="D807" i="28"/>
  <c r="F807" i="28" s="1"/>
  <c r="D808" i="28"/>
  <c r="F808" i="28" s="1"/>
  <c r="D809" i="28"/>
  <c r="F809" i="28" s="1"/>
  <c r="D810" i="28"/>
  <c r="F810" i="28" s="1"/>
  <c r="D811" i="28"/>
  <c r="F811" i="28" s="1"/>
  <c r="D812" i="28"/>
  <c r="F812" i="28" s="1"/>
  <c r="D813" i="28"/>
  <c r="F813" i="28" s="1"/>
  <c r="D814" i="28"/>
  <c r="F814" i="28" s="1"/>
  <c r="D815" i="28"/>
  <c r="F815" i="28" s="1"/>
  <c r="D816" i="28"/>
  <c r="F816" i="28" s="1"/>
  <c r="D817" i="28"/>
  <c r="F817" i="28" s="1"/>
  <c r="D818" i="28"/>
  <c r="F818" i="28" s="1"/>
  <c r="D819" i="28"/>
  <c r="F819" i="28" s="1"/>
  <c r="D820" i="28"/>
  <c r="F820" i="28" s="1"/>
  <c r="D821" i="28"/>
  <c r="G821" i="28" s="1"/>
  <c r="D822" i="28"/>
  <c r="D823" i="28"/>
  <c r="F823" i="28" s="1"/>
  <c r="D824" i="28"/>
  <c r="F824" i="28" s="1"/>
  <c r="D825" i="28"/>
  <c r="F825" i="28" s="1"/>
  <c r="D826" i="28"/>
  <c r="F826" i="28" s="1"/>
  <c r="D827" i="28"/>
  <c r="F827" i="28" s="1"/>
  <c r="D828" i="28"/>
  <c r="F828" i="28" s="1"/>
  <c r="D829" i="28"/>
  <c r="F829" i="28" s="1"/>
  <c r="D830" i="28"/>
  <c r="F830" i="28" s="1"/>
  <c r="D831" i="28"/>
  <c r="F831" i="28" s="1"/>
  <c r="D832" i="28"/>
  <c r="F832" i="28" s="1"/>
  <c r="D833" i="28"/>
  <c r="F833" i="28" s="1"/>
  <c r="D834" i="28"/>
  <c r="F834" i="28" s="1"/>
  <c r="D835" i="28"/>
  <c r="F835" i="28" s="1"/>
  <c r="D836" i="28"/>
  <c r="F836" i="28" s="1"/>
  <c r="D837" i="28"/>
  <c r="G837" i="28" s="1"/>
  <c r="D838" i="28"/>
  <c r="D839" i="28"/>
  <c r="F839" i="28" s="1"/>
  <c r="D840" i="28"/>
  <c r="F840" i="28" s="1"/>
  <c r="D841" i="28"/>
  <c r="F841" i="28" s="1"/>
  <c r="D842" i="28"/>
  <c r="F842" i="28" s="1"/>
  <c r="D843" i="28"/>
  <c r="F843" i="28" s="1"/>
  <c r="D844" i="28"/>
  <c r="F844" i="28" s="1"/>
  <c r="D845" i="28"/>
  <c r="F845" i="28" s="1"/>
  <c r="D846" i="28"/>
  <c r="F846" i="28" s="1"/>
  <c r="D847" i="28"/>
  <c r="F847" i="28" s="1"/>
  <c r="D848" i="28"/>
  <c r="F848" i="28" s="1"/>
  <c r="D849" i="28"/>
  <c r="F849" i="28" s="1"/>
  <c r="D850" i="28"/>
  <c r="F850" i="28" s="1"/>
  <c r="D851" i="28"/>
  <c r="F851" i="28" s="1"/>
  <c r="D852" i="28"/>
  <c r="F852" i="28" s="1"/>
  <c r="D853" i="28"/>
  <c r="G853" i="28" s="1"/>
  <c r="D854" i="28"/>
  <c r="D855" i="28"/>
  <c r="F855" i="28" s="1"/>
  <c r="D856" i="28"/>
  <c r="F856" i="28" s="1"/>
  <c r="D857" i="28"/>
  <c r="F857" i="28" s="1"/>
  <c r="D858" i="28"/>
  <c r="F858" i="28" s="1"/>
  <c r="D859" i="28"/>
  <c r="F859" i="28" s="1"/>
  <c r="D860" i="28"/>
  <c r="F860" i="28" s="1"/>
  <c r="D861" i="28"/>
  <c r="F861" i="28" s="1"/>
  <c r="D862" i="28"/>
  <c r="F862" i="28" s="1"/>
  <c r="D863" i="28"/>
  <c r="F863" i="28" s="1"/>
  <c r="D864" i="28"/>
  <c r="F864" i="28" s="1"/>
  <c r="D865" i="28"/>
  <c r="F865" i="28" s="1"/>
  <c r="D866" i="28"/>
  <c r="F866" i="28" s="1"/>
  <c r="D867" i="28"/>
  <c r="F867" i="28" s="1"/>
  <c r="D868" i="28"/>
  <c r="F868" i="28" s="1"/>
  <c r="D869" i="28"/>
  <c r="G869" i="28" s="1"/>
  <c r="D870" i="28"/>
  <c r="D871" i="28"/>
  <c r="F871" i="28" s="1"/>
  <c r="D872" i="28"/>
  <c r="F872" i="28" s="1"/>
  <c r="D873" i="28"/>
  <c r="F873" i="28" s="1"/>
  <c r="D874" i="28"/>
  <c r="F874" i="28" s="1"/>
  <c r="D875" i="28"/>
  <c r="F875" i="28" s="1"/>
  <c r="D876" i="28"/>
  <c r="F876" i="28" s="1"/>
  <c r="D877" i="28"/>
  <c r="F877" i="28" s="1"/>
  <c r="D878" i="28"/>
  <c r="F878" i="28" s="1"/>
  <c r="D879" i="28"/>
  <c r="F879" i="28" s="1"/>
  <c r="D880" i="28"/>
  <c r="F880" i="28" s="1"/>
  <c r="D881" i="28"/>
  <c r="F881" i="28" s="1"/>
  <c r="D882" i="28"/>
  <c r="F882" i="28" s="1"/>
  <c r="D883" i="28"/>
  <c r="F883" i="28" s="1"/>
  <c r="D884" i="28"/>
  <c r="F884" i="28" s="1"/>
  <c r="D885" i="28"/>
  <c r="G885" i="28" s="1"/>
  <c r="D886" i="28"/>
  <c r="D887" i="28"/>
  <c r="F887" i="28" s="1"/>
  <c r="D888" i="28"/>
  <c r="F888" i="28" s="1"/>
  <c r="D889" i="28"/>
  <c r="F889" i="28" s="1"/>
  <c r="D890" i="28"/>
  <c r="F890" i="28" s="1"/>
  <c r="D891" i="28"/>
  <c r="F891" i="28" s="1"/>
  <c r="D892" i="28"/>
  <c r="F892" i="28" s="1"/>
  <c r="D893" i="28"/>
  <c r="F893" i="28" s="1"/>
  <c r="D894" i="28"/>
  <c r="F894" i="28" s="1"/>
  <c r="D895" i="28"/>
  <c r="F895" i="28" s="1"/>
  <c r="D896" i="28"/>
  <c r="F896" i="28" s="1"/>
  <c r="D897" i="28"/>
  <c r="F897" i="28" s="1"/>
  <c r="D898" i="28"/>
  <c r="F898" i="28" s="1"/>
  <c r="D899" i="28"/>
  <c r="F899" i="28" s="1"/>
  <c r="D900" i="28"/>
  <c r="F900" i="28" s="1"/>
  <c r="D901" i="28"/>
  <c r="G901" i="28" s="1"/>
  <c r="D902" i="28"/>
  <c r="D903" i="28"/>
  <c r="F903" i="28" s="1"/>
  <c r="D904" i="28"/>
  <c r="F904" i="28" s="1"/>
  <c r="D905" i="28"/>
  <c r="F905" i="28" s="1"/>
  <c r="D906" i="28"/>
  <c r="F906" i="28" s="1"/>
  <c r="D907" i="28"/>
  <c r="F907" i="28" s="1"/>
  <c r="D908" i="28"/>
  <c r="F908" i="28" s="1"/>
  <c r="D909" i="28"/>
  <c r="F909" i="28" s="1"/>
  <c r="D910" i="28"/>
  <c r="F910" i="28" s="1"/>
  <c r="D911" i="28"/>
  <c r="F911" i="28" s="1"/>
  <c r="D912" i="28"/>
  <c r="F912" i="28" s="1"/>
  <c r="D913" i="28"/>
  <c r="F913" i="28" s="1"/>
  <c r="D914" i="28"/>
  <c r="F914" i="28" s="1"/>
  <c r="D915" i="28"/>
  <c r="F915" i="28" s="1"/>
  <c r="D916" i="28"/>
  <c r="F916" i="28" s="1"/>
  <c r="D917" i="28"/>
  <c r="G917" i="28" s="1"/>
  <c r="D918" i="28"/>
  <c r="D919" i="28"/>
  <c r="F919" i="28" s="1"/>
  <c r="D920" i="28"/>
  <c r="F920" i="28" s="1"/>
  <c r="D921" i="28"/>
  <c r="F921" i="28" s="1"/>
  <c r="D922" i="28"/>
  <c r="F922" i="28" s="1"/>
  <c r="D923" i="28"/>
  <c r="F923" i="28" s="1"/>
  <c r="D924" i="28"/>
  <c r="F924" i="28" s="1"/>
  <c r="D925" i="28"/>
  <c r="F925" i="28" s="1"/>
  <c r="D926" i="28"/>
  <c r="F926" i="28" s="1"/>
  <c r="D927" i="28"/>
  <c r="F927" i="28" s="1"/>
  <c r="D928" i="28"/>
  <c r="F928" i="28" s="1"/>
  <c r="D929" i="28"/>
  <c r="F929" i="28" s="1"/>
  <c r="D930" i="28"/>
  <c r="F930" i="28" s="1"/>
  <c r="D931" i="28"/>
  <c r="F931" i="28" s="1"/>
  <c r="D932" i="28"/>
  <c r="F932" i="28" s="1"/>
  <c r="D933" i="28"/>
  <c r="G933" i="28" s="1"/>
  <c r="D934" i="28"/>
  <c r="D935" i="28"/>
  <c r="F935" i="28" s="1"/>
  <c r="D936" i="28"/>
  <c r="F936" i="28" s="1"/>
  <c r="D937" i="28"/>
  <c r="F937" i="28" s="1"/>
  <c r="D938" i="28"/>
  <c r="F938" i="28" s="1"/>
  <c r="D939" i="28"/>
  <c r="F939" i="28" s="1"/>
  <c r="D940" i="28"/>
  <c r="F940" i="28" s="1"/>
  <c r="D941" i="28"/>
  <c r="F941" i="28" s="1"/>
  <c r="D942" i="28"/>
  <c r="F942" i="28" s="1"/>
  <c r="D943" i="28"/>
  <c r="F943" i="28" s="1"/>
  <c r="D944" i="28"/>
  <c r="F944" i="28" s="1"/>
  <c r="D945" i="28"/>
  <c r="F945" i="28" s="1"/>
  <c r="D946" i="28"/>
  <c r="F946" i="28" s="1"/>
  <c r="D947" i="28"/>
  <c r="F947" i="28" s="1"/>
  <c r="D948" i="28"/>
  <c r="F948" i="28" s="1"/>
  <c r="D949" i="28"/>
  <c r="G949" i="28" s="1"/>
  <c r="D950" i="28"/>
  <c r="D951" i="28"/>
  <c r="F951" i="28" s="1"/>
  <c r="D952" i="28"/>
  <c r="F952" i="28" s="1"/>
  <c r="D953" i="28"/>
  <c r="F953" i="28" s="1"/>
  <c r="D954" i="28"/>
  <c r="F954" i="28" s="1"/>
  <c r="D955" i="28"/>
  <c r="F955" i="28" s="1"/>
  <c r="D956" i="28"/>
  <c r="F956" i="28" s="1"/>
  <c r="D957" i="28"/>
  <c r="F957" i="28" s="1"/>
  <c r="D958" i="28"/>
  <c r="F958" i="28" s="1"/>
  <c r="D959" i="28"/>
  <c r="F959" i="28" s="1"/>
  <c r="D960" i="28"/>
  <c r="F960" i="28" s="1"/>
  <c r="D961" i="28"/>
  <c r="F961" i="28" s="1"/>
  <c r="D962" i="28"/>
  <c r="F962" i="28" s="1"/>
  <c r="D963" i="28"/>
  <c r="F963" i="28" s="1"/>
  <c r="D964" i="28"/>
  <c r="F964" i="28" s="1"/>
  <c r="D965" i="28"/>
  <c r="G965" i="28" s="1"/>
  <c r="D966" i="28"/>
  <c r="D967" i="28"/>
  <c r="F967" i="28" s="1"/>
  <c r="D968" i="28"/>
  <c r="F968" i="28" s="1"/>
  <c r="D969" i="28"/>
  <c r="F969" i="28" s="1"/>
  <c r="D970" i="28"/>
  <c r="F970" i="28" s="1"/>
  <c r="D971" i="28"/>
  <c r="F971" i="28" s="1"/>
  <c r="D972" i="28"/>
  <c r="F972" i="28" s="1"/>
  <c r="D973" i="28"/>
  <c r="F973" i="28" s="1"/>
  <c r="D974" i="28"/>
  <c r="F974" i="28" s="1"/>
  <c r="D975" i="28"/>
  <c r="F975" i="28" s="1"/>
  <c r="D976" i="28"/>
  <c r="F976" i="28" s="1"/>
  <c r="D977" i="28"/>
  <c r="F977" i="28" s="1"/>
  <c r="D978" i="28"/>
  <c r="F978" i="28" s="1"/>
  <c r="D979" i="28"/>
  <c r="F979" i="28" s="1"/>
  <c r="D980" i="28"/>
  <c r="F980" i="28" s="1"/>
  <c r="D981" i="28"/>
  <c r="G981" i="28" s="1"/>
  <c r="D982" i="28"/>
  <c r="D983" i="28"/>
  <c r="F983" i="28" s="1"/>
  <c r="D984" i="28"/>
  <c r="F984" i="28" s="1"/>
  <c r="D985" i="28"/>
  <c r="F985" i="28" s="1"/>
  <c r="D986" i="28"/>
  <c r="F986" i="28" s="1"/>
  <c r="D987" i="28"/>
  <c r="F987" i="28" s="1"/>
  <c r="D988" i="28"/>
  <c r="F988" i="28" s="1"/>
  <c r="D989" i="28"/>
  <c r="F989" i="28" s="1"/>
  <c r="D990" i="28"/>
  <c r="F990" i="28" s="1"/>
  <c r="D991" i="28"/>
  <c r="F991" i="28" s="1"/>
  <c r="D992" i="28"/>
  <c r="F992" i="28" s="1"/>
  <c r="D993" i="28"/>
  <c r="F993" i="28" s="1"/>
  <c r="D994" i="28"/>
  <c r="F994" i="28" s="1"/>
  <c r="D995" i="28"/>
  <c r="F995" i="28" s="1"/>
  <c r="D996" i="28"/>
  <c r="F996" i="28" s="1"/>
  <c r="D997" i="28"/>
  <c r="G997" i="28" s="1"/>
  <c r="D998" i="28"/>
  <c r="D999" i="28"/>
  <c r="F999" i="28" s="1"/>
  <c r="D1000" i="28"/>
  <c r="F1000" i="28" s="1"/>
  <c r="D1001" i="28"/>
  <c r="F1001" i="28" s="1"/>
  <c r="D1002" i="28"/>
  <c r="F1002" i="28" s="1"/>
  <c r="D1003" i="28"/>
  <c r="F1003" i="28" s="1"/>
  <c r="D1004" i="28"/>
  <c r="F1004" i="28" s="1"/>
  <c r="D1005" i="28"/>
  <c r="F1005" i="28" s="1"/>
  <c r="D1006" i="28"/>
  <c r="F1006" i="28" s="1"/>
  <c r="D1007" i="28"/>
  <c r="F1007" i="28" s="1"/>
  <c r="D1008" i="28"/>
  <c r="F1008" i="28" s="1"/>
  <c r="D1009" i="28"/>
  <c r="F1009" i="28" s="1"/>
  <c r="D1010" i="28"/>
  <c r="F1010" i="28" s="1"/>
  <c r="D1011" i="28"/>
  <c r="F1011" i="28" s="1"/>
  <c r="D1012" i="28"/>
  <c r="F1012" i="28" s="1"/>
  <c r="D1013" i="28"/>
  <c r="G1013" i="28" s="1"/>
  <c r="D1014" i="28"/>
  <c r="D1015" i="28"/>
  <c r="F1015" i="28" s="1"/>
  <c r="D1016" i="28"/>
  <c r="F1016" i="28" s="1"/>
  <c r="D1017" i="28"/>
  <c r="F1017" i="28" s="1"/>
  <c r="D1018" i="28"/>
  <c r="F1018" i="28" s="1"/>
  <c r="D1019" i="28"/>
  <c r="F1019" i="28" s="1"/>
  <c r="D1020" i="28"/>
  <c r="F1020" i="28" s="1"/>
  <c r="D1021" i="28"/>
  <c r="F1021" i="28" s="1"/>
  <c r="D1022" i="28"/>
  <c r="F1022" i="28" s="1"/>
  <c r="D1023" i="28"/>
  <c r="F1023" i="28" s="1"/>
  <c r="D1024" i="28"/>
  <c r="F1024" i="28" s="1"/>
  <c r="D1025" i="28"/>
  <c r="F1025" i="28" s="1"/>
  <c r="D1026" i="28"/>
  <c r="F1026" i="28" s="1"/>
  <c r="D1027" i="28"/>
  <c r="F1027" i="28" s="1"/>
  <c r="D1028" i="28"/>
  <c r="F1028" i="28" s="1"/>
  <c r="D1029" i="28"/>
  <c r="G1029" i="28" s="1"/>
  <c r="D1030" i="28"/>
  <c r="D1031" i="28"/>
  <c r="F1031" i="28" s="1"/>
  <c r="D1032" i="28"/>
  <c r="F1032" i="28" s="1"/>
  <c r="D1033" i="28"/>
  <c r="F1033" i="28" s="1"/>
  <c r="D1034" i="28"/>
  <c r="F1034" i="28" s="1"/>
  <c r="D1035" i="28"/>
  <c r="F1035" i="28" s="1"/>
  <c r="D1036" i="28"/>
  <c r="F1036" i="28" s="1"/>
  <c r="D1037" i="28"/>
  <c r="F1037" i="28" s="1"/>
  <c r="D1038" i="28"/>
  <c r="F1038" i="28" s="1"/>
  <c r="D1039" i="28"/>
  <c r="F1039" i="28" s="1"/>
  <c r="D1040" i="28"/>
  <c r="F1040" i="28" s="1"/>
  <c r="D1041" i="28"/>
  <c r="F1041" i="28" s="1"/>
  <c r="D1042" i="28"/>
  <c r="F1042" i="28" s="1"/>
  <c r="D1043" i="28"/>
  <c r="F1043" i="28" s="1"/>
  <c r="D1044" i="28"/>
  <c r="F1044" i="28" s="1"/>
  <c r="D1045" i="28"/>
  <c r="G1045" i="28" s="1"/>
  <c r="D1046" i="28"/>
  <c r="D1047" i="28"/>
  <c r="F1047" i="28" s="1"/>
  <c r="D1048" i="28"/>
  <c r="F1048" i="28" s="1"/>
  <c r="D1049" i="28"/>
  <c r="F1049" i="28" s="1"/>
  <c r="D1050" i="28"/>
  <c r="F1050" i="28" s="1"/>
  <c r="D1051" i="28"/>
  <c r="F1051" i="28" s="1"/>
  <c r="D1052" i="28"/>
  <c r="F1052" i="28" s="1"/>
  <c r="D1053" i="28"/>
  <c r="F1053" i="28" s="1"/>
  <c r="D1054" i="28"/>
  <c r="F1054" i="28" s="1"/>
  <c r="D1055" i="28"/>
  <c r="F1055" i="28" s="1"/>
  <c r="D1056" i="28"/>
  <c r="F1056" i="28" s="1"/>
  <c r="D1057" i="28"/>
  <c r="F1057" i="28" s="1"/>
  <c r="D1058" i="28"/>
  <c r="F1058" i="28" s="1"/>
  <c r="D12" i="28"/>
  <c r="G12" i="28" s="1"/>
  <c r="B11" i="28"/>
  <c r="U13" i="12"/>
  <c r="U15" i="12"/>
  <c r="F439" i="28" l="1"/>
  <c r="F407" i="28"/>
  <c r="F375" i="28"/>
  <c r="F343" i="28"/>
  <c r="Y17" i="28"/>
  <c r="X17" i="28"/>
  <c r="X25" i="28"/>
  <c r="Y25" i="28"/>
  <c r="Y33" i="28"/>
  <c r="X33" i="28"/>
  <c r="Y41" i="28"/>
  <c r="X41" i="28"/>
  <c r="X49" i="28"/>
  <c r="Y49" i="28"/>
  <c r="X57" i="28"/>
  <c r="Y57" i="28"/>
  <c r="Y65" i="28"/>
  <c r="X65" i="28"/>
  <c r="X73" i="28"/>
  <c r="Y73" i="28"/>
  <c r="Y81" i="28"/>
  <c r="X81" i="28"/>
  <c r="Y89" i="28"/>
  <c r="X89" i="28"/>
  <c r="Y97" i="28"/>
  <c r="X97" i="28"/>
  <c r="X105" i="28"/>
  <c r="Y105" i="28"/>
  <c r="Y113" i="28"/>
  <c r="X113" i="28"/>
  <c r="Y121" i="28"/>
  <c r="X121" i="28"/>
  <c r="Y129" i="28"/>
  <c r="X129" i="28"/>
  <c r="Y137" i="28"/>
  <c r="X137" i="28"/>
  <c r="Y145" i="28"/>
  <c r="X145" i="28"/>
  <c r="X153" i="28"/>
  <c r="Y153" i="28"/>
  <c r="Y161" i="28"/>
  <c r="X161" i="28"/>
  <c r="Y169" i="28"/>
  <c r="X169" i="28"/>
  <c r="X177" i="28"/>
  <c r="Y177" i="28"/>
  <c r="F1045" i="28"/>
  <c r="F1013" i="28"/>
  <c r="F981" i="28"/>
  <c r="F949" i="28"/>
  <c r="F917" i="28"/>
  <c r="F885" i="28"/>
  <c r="F853" i="28"/>
  <c r="F821" i="28"/>
  <c r="F789" i="28"/>
  <c r="F757" i="28"/>
  <c r="F725" i="28"/>
  <c r="F693" i="28"/>
  <c r="F661" i="28"/>
  <c r="F629" i="28"/>
  <c r="F597" i="28"/>
  <c r="F491" i="28"/>
  <c r="F279" i="28"/>
  <c r="F215" i="28"/>
  <c r="F139" i="28"/>
  <c r="X18" i="28"/>
  <c r="Y18" i="28"/>
  <c r="X26" i="28"/>
  <c r="Y26" i="28"/>
  <c r="X34" i="28"/>
  <c r="Y34" i="28"/>
  <c r="Y42" i="28"/>
  <c r="X42" i="28"/>
  <c r="X50" i="28"/>
  <c r="Y50" i="28"/>
  <c r="X58" i="28"/>
  <c r="Y58" i="28"/>
  <c r="X66" i="28"/>
  <c r="Y66" i="28"/>
  <c r="Y74" i="28"/>
  <c r="X74" i="28"/>
  <c r="X82" i="28"/>
  <c r="Y82" i="28"/>
  <c r="X90" i="28"/>
  <c r="Y90" i="28"/>
  <c r="X98" i="28"/>
  <c r="Y98" i="28"/>
  <c r="Y106" i="28"/>
  <c r="X106" i="28"/>
  <c r="X114" i="28"/>
  <c r="Y114" i="28"/>
  <c r="X122" i="28"/>
  <c r="Y122" i="28"/>
  <c r="X130" i="28"/>
  <c r="Y130" i="28"/>
  <c r="Y138" i="28"/>
  <c r="X138" i="28"/>
  <c r="X146" i="28"/>
  <c r="Y146" i="28"/>
  <c r="X154" i="28"/>
  <c r="Y154" i="28"/>
  <c r="X162" i="28"/>
  <c r="Y162" i="28"/>
  <c r="Y170" i="28"/>
  <c r="X170" i="28"/>
  <c r="G562" i="28"/>
  <c r="F562" i="28"/>
  <c r="G466" i="28"/>
  <c r="F466" i="28"/>
  <c r="F563" i="28"/>
  <c r="F541" i="28"/>
  <c r="F467" i="28"/>
  <c r="X13" i="28"/>
  <c r="Y13" i="28"/>
  <c r="X21" i="28"/>
  <c r="Y21" i="28"/>
  <c r="Y29" i="28"/>
  <c r="X29" i="28"/>
  <c r="Y37" i="28"/>
  <c r="X37" i="28"/>
  <c r="X45" i="28"/>
  <c r="Y45" i="28"/>
  <c r="Y53" i="28"/>
  <c r="X53" i="28"/>
  <c r="Y61" i="28"/>
  <c r="X61" i="28"/>
  <c r="Y69" i="28"/>
  <c r="X69" i="28"/>
  <c r="Y77" i="28"/>
  <c r="X77" i="28"/>
  <c r="X85" i="28"/>
  <c r="Y85" i="28"/>
  <c r="Y93" i="28"/>
  <c r="X93" i="28"/>
  <c r="Y101" i="28"/>
  <c r="X101" i="28"/>
  <c r="Y109" i="28"/>
  <c r="X109" i="28"/>
  <c r="X117" i="28"/>
  <c r="Y117" i="28"/>
  <c r="Y125" i="28"/>
  <c r="X125" i="28"/>
  <c r="Y133" i="28"/>
  <c r="X133" i="28"/>
  <c r="X141" i="28"/>
  <c r="Y141" i="28"/>
  <c r="X149" i="28"/>
  <c r="Y149" i="28"/>
  <c r="Y157" i="28"/>
  <c r="X157" i="28"/>
  <c r="Y165" i="28"/>
  <c r="X165" i="28"/>
  <c r="Y173" i="28"/>
  <c r="X173" i="28"/>
  <c r="X181" i="28"/>
  <c r="Y181" i="28"/>
  <c r="Y189" i="28"/>
  <c r="X189" i="28"/>
  <c r="Y197" i="28"/>
  <c r="X197" i="28"/>
  <c r="Y205" i="28"/>
  <c r="X205" i="28"/>
  <c r="X213" i="28"/>
  <c r="Y213" i="28"/>
  <c r="Y221" i="28"/>
  <c r="X221" i="28"/>
  <c r="Y229" i="28"/>
  <c r="X229" i="28"/>
  <c r="Y237" i="28"/>
  <c r="X237" i="28"/>
  <c r="F1029" i="28"/>
  <c r="F997" i="28"/>
  <c r="F965" i="28"/>
  <c r="F933" i="28"/>
  <c r="F901" i="28"/>
  <c r="F869" i="28"/>
  <c r="F837" i="28"/>
  <c r="F805" i="28"/>
  <c r="F773" i="28"/>
  <c r="F741" i="28"/>
  <c r="F709" i="28"/>
  <c r="F677" i="28"/>
  <c r="F645" i="28"/>
  <c r="F613" i="28"/>
  <c r="F581" i="28"/>
  <c r="F517" i="28"/>
  <c r="F311" i="28"/>
  <c r="F247" i="28"/>
  <c r="F183" i="28"/>
  <c r="Y14" i="28"/>
  <c r="X14" i="28"/>
  <c r="Y22" i="28"/>
  <c r="X22" i="28"/>
  <c r="Y30" i="28"/>
  <c r="X30" i="28"/>
  <c r="Y38" i="28"/>
  <c r="X38" i="28"/>
  <c r="Y46" i="28"/>
  <c r="X46" i="28"/>
  <c r="Y54" i="28"/>
  <c r="X54" i="28"/>
  <c r="Y62" i="28"/>
  <c r="X62" i="28"/>
  <c r="Y70" i="28"/>
  <c r="X70" i="28"/>
  <c r="Y78" i="28"/>
  <c r="X78" i="28"/>
  <c r="Y86" i="28"/>
  <c r="X86" i="28"/>
  <c r="Y94" i="28"/>
  <c r="X94" i="28"/>
  <c r="Y102" i="28"/>
  <c r="X102" i="28"/>
  <c r="Y110" i="28"/>
  <c r="X110" i="28"/>
  <c r="Y118" i="28"/>
  <c r="X118" i="28"/>
  <c r="Y126" i="28"/>
  <c r="X126" i="28"/>
  <c r="Y134" i="28"/>
  <c r="X134" i="28"/>
  <c r="Y142" i="28"/>
  <c r="X142" i="28"/>
  <c r="Y150" i="28"/>
  <c r="X150" i="28"/>
  <c r="Y158" i="28"/>
  <c r="X158" i="28"/>
  <c r="Y166" i="28"/>
  <c r="X166" i="28"/>
  <c r="Y174" i="28"/>
  <c r="X174" i="28"/>
  <c r="Y182" i="28"/>
  <c r="X182" i="28"/>
  <c r="G1046" i="28"/>
  <c r="F1046" i="28"/>
  <c r="G1030" i="28"/>
  <c r="F1030" i="28"/>
  <c r="G1014" i="28"/>
  <c r="F1014" i="28"/>
  <c r="G998" i="28"/>
  <c r="F998" i="28"/>
  <c r="G982" i="28"/>
  <c r="F982" i="28"/>
  <c r="G966" i="28"/>
  <c r="F966" i="28"/>
  <c r="G950" i="28"/>
  <c r="F950" i="28"/>
  <c r="G934" i="28"/>
  <c r="F934" i="28"/>
  <c r="G918" i="28"/>
  <c r="F918" i="28"/>
  <c r="G902" i="28"/>
  <c r="F902" i="28"/>
  <c r="G886" i="28"/>
  <c r="F886" i="28"/>
  <c r="G870" i="28"/>
  <c r="F870" i="28"/>
  <c r="G854" i="28"/>
  <c r="F854" i="28"/>
  <c r="G838" i="28"/>
  <c r="F838" i="28"/>
  <c r="G822" i="28"/>
  <c r="F822" i="28"/>
  <c r="G806" i="28"/>
  <c r="F806" i="28"/>
  <c r="G790" i="28"/>
  <c r="F790" i="28"/>
  <c r="G774" i="28"/>
  <c r="F774" i="28"/>
  <c r="G758" i="28"/>
  <c r="F758" i="28"/>
  <c r="G742" i="28"/>
  <c r="F742" i="28"/>
  <c r="G726" i="28"/>
  <c r="F726" i="28"/>
  <c r="G710" i="28"/>
  <c r="F710" i="28"/>
  <c r="G694" i="28"/>
  <c r="F694" i="28"/>
  <c r="G678" i="28"/>
  <c r="F678" i="28"/>
  <c r="G662" i="28"/>
  <c r="F662" i="28"/>
  <c r="G646" i="28"/>
  <c r="F646" i="28"/>
  <c r="G630" i="28"/>
  <c r="F630" i="28"/>
  <c r="G614" i="28"/>
  <c r="F614" i="28"/>
  <c r="G598" i="28"/>
  <c r="F598" i="28"/>
  <c r="G582" i="28"/>
  <c r="F582" i="28"/>
  <c r="G542" i="28"/>
  <c r="F542" i="28"/>
  <c r="G518" i="28"/>
  <c r="F518" i="28"/>
  <c r="G438" i="28"/>
  <c r="F438" i="28"/>
  <c r="G406" i="28"/>
  <c r="F406" i="28"/>
  <c r="G374" i="28"/>
  <c r="F374" i="28"/>
  <c r="G342" i="28"/>
  <c r="F342" i="28"/>
  <c r="G310" i="28"/>
  <c r="F310" i="28"/>
  <c r="G278" i="28"/>
  <c r="F278" i="28"/>
  <c r="G246" i="28"/>
  <c r="F246" i="28"/>
  <c r="G214" i="28"/>
  <c r="F214" i="28"/>
  <c r="G182" i="28"/>
  <c r="F182" i="28"/>
  <c r="F131" i="28"/>
  <c r="F12" i="28"/>
  <c r="F493" i="28"/>
  <c r="X16" i="28"/>
  <c r="Y16" i="28"/>
  <c r="Y24" i="28"/>
  <c r="X24" i="28"/>
  <c r="X32" i="28"/>
  <c r="Y32" i="28"/>
  <c r="Y40" i="28"/>
  <c r="X40" i="28"/>
  <c r="Y48" i="28"/>
  <c r="X48" i="28"/>
  <c r="Y56" i="28"/>
  <c r="X56" i="28"/>
  <c r="X64" i="28"/>
  <c r="Y64" i="28"/>
  <c r="X80" i="28"/>
  <c r="Y80" i="28"/>
  <c r="X96" i="28"/>
  <c r="Y96" i="28"/>
  <c r="Y120" i="28"/>
  <c r="X120" i="28"/>
  <c r="Y168" i="28"/>
  <c r="X168" i="28"/>
  <c r="Y176" i="28"/>
  <c r="X176" i="28"/>
  <c r="Y184" i="28"/>
  <c r="X184" i="28"/>
  <c r="X208" i="28"/>
  <c r="Y208" i="28"/>
  <c r="Y224" i="28"/>
  <c r="X224" i="28"/>
  <c r="Y248" i="28"/>
  <c r="X248" i="28"/>
  <c r="X256" i="28"/>
  <c r="Y256" i="28"/>
  <c r="X272" i="28"/>
  <c r="Y272" i="28"/>
  <c r="Y296" i="28"/>
  <c r="X296" i="28"/>
  <c r="Y304" i="28"/>
  <c r="X304" i="28"/>
  <c r="Y312" i="28"/>
  <c r="X312" i="28"/>
  <c r="X320" i="28"/>
  <c r="Y320" i="28"/>
  <c r="X336" i="28"/>
  <c r="Y336" i="28"/>
  <c r="X352" i="28"/>
  <c r="Y352" i="28"/>
  <c r="Y376" i="28"/>
  <c r="X376" i="28"/>
  <c r="X384" i="28"/>
  <c r="Y384" i="28"/>
  <c r="X1045" i="28"/>
  <c r="X1037" i="28"/>
  <c r="X1029" i="28"/>
  <c r="X1021" i="28"/>
  <c r="X1013" i="28"/>
  <c r="X1005" i="28"/>
  <c r="X997" i="28"/>
  <c r="X989" i="28"/>
  <c r="X981" i="28"/>
  <c r="X973" i="28"/>
  <c r="X965" i="28"/>
  <c r="X957" i="28"/>
  <c r="X949" i="28"/>
  <c r="X941" i="28"/>
  <c r="X933" i="28"/>
  <c r="X925" i="28"/>
  <c r="X917" i="28"/>
  <c r="X909" i="28"/>
  <c r="X901" i="28"/>
  <c r="X893" i="28"/>
  <c r="X885" i="28"/>
  <c r="X877" i="28"/>
  <c r="X869" i="28"/>
  <c r="X861" i="28"/>
  <c r="X853" i="28"/>
  <c r="X845" i="28"/>
  <c r="X837" i="28"/>
  <c r="X829" i="28"/>
  <c r="X821" i="28"/>
  <c r="X813" i="28"/>
  <c r="X805" i="28"/>
  <c r="X797" i="28"/>
  <c r="X789" i="28"/>
  <c r="X781" i="28"/>
  <c r="X773" i="28"/>
  <c r="X765" i="28"/>
  <c r="X757" i="28"/>
  <c r="X749" i="28"/>
  <c r="X741" i="28"/>
  <c r="X733" i="28"/>
  <c r="X723" i="28"/>
  <c r="X712" i="28"/>
  <c r="X701" i="28"/>
  <c r="X689" i="28"/>
  <c r="X677" i="28"/>
  <c r="X665" i="28"/>
  <c r="X653" i="28"/>
  <c r="X640" i="28"/>
  <c r="X628" i="28"/>
  <c r="X616" i="28"/>
  <c r="X604" i="28"/>
  <c r="X592" i="28"/>
  <c r="X580" i="28"/>
  <c r="X568" i="28"/>
  <c r="X555" i="28"/>
  <c r="X543" i="28"/>
  <c r="X531" i="28"/>
  <c r="X519" i="28"/>
  <c r="X507" i="28"/>
  <c r="X495" i="28"/>
  <c r="X483" i="28"/>
  <c r="X469" i="28"/>
  <c r="X457" i="28"/>
  <c r="X445" i="28"/>
  <c r="X433" i="28"/>
  <c r="X421" i="28"/>
  <c r="X409" i="28"/>
  <c r="X397" i="28"/>
  <c r="X381" i="28"/>
  <c r="X360" i="28"/>
  <c r="X337" i="28"/>
  <c r="X316" i="28"/>
  <c r="X292" i="28"/>
  <c r="X271" i="28"/>
  <c r="X247" i="28"/>
  <c r="X223" i="28"/>
  <c r="X201" i="28"/>
  <c r="X179" i="28"/>
  <c r="X132" i="28"/>
  <c r="X88" i="28"/>
  <c r="X44" i="28"/>
  <c r="X19" i="28"/>
  <c r="Y1020" i="28"/>
  <c r="Y996" i="28"/>
  <c r="Y974" i="28"/>
  <c r="Y950" i="28"/>
  <c r="Y926" i="28"/>
  <c r="Y905" i="28"/>
  <c r="Y882" i="28"/>
  <c r="Y860" i="28"/>
  <c r="Y802" i="28"/>
  <c r="Y776" i="28"/>
  <c r="Y722" i="28"/>
  <c r="Y694" i="28"/>
  <c r="Y641" i="28"/>
  <c r="Y612" i="28"/>
  <c r="Y588" i="28"/>
  <c r="Y556" i="28"/>
  <c r="Y524" i="28"/>
  <c r="Y496" i="28"/>
  <c r="Y464" i="28"/>
  <c r="Y434" i="28"/>
  <c r="Y400" i="28"/>
  <c r="Y368" i="28"/>
  <c r="Y338" i="28"/>
  <c r="Y306" i="28"/>
  <c r="Y277" i="28"/>
  <c r="Y244" i="28"/>
  <c r="Y183" i="28"/>
  <c r="Y87" i="28"/>
  <c r="Y225" i="28"/>
  <c r="X225" i="28"/>
  <c r="X233" i="28"/>
  <c r="Y233" i="28"/>
  <c r="Y297" i="28"/>
  <c r="X297" i="28"/>
  <c r="Y305" i="28"/>
  <c r="X305" i="28"/>
  <c r="Y353" i="28"/>
  <c r="X353" i="28"/>
  <c r="Y369" i="28"/>
  <c r="X369" i="28"/>
  <c r="Y417" i="28"/>
  <c r="X417" i="28"/>
  <c r="Y449" i="28"/>
  <c r="X449" i="28"/>
  <c r="Y481" i="28"/>
  <c r="X481" i="28"/>
  <c r="Y513" i="28"/>
  <c r="X513" i="28"/>
  <c r="Y545" i="28"/>
  <c r="X545" i="28"/>
  <c r="X577" i="28"/>
  <c r="Y577" i="28"/>
  <c r="X1052" i="28"/>
  <c r="X1044" i="28"/>
  <c r="X1036" i="28"/>
  <c r="X1028" i="28"/>
  <c r="X1012" i="28"/>
  <c r="X988" i="28"/>
  <c r="X980" i="28"/>
  <c r="X972" i="28"/>
  <c r="X964" i="28"/>
  <c r="X948" i="28"/>
  <c r="X940" i="28"/>
  <c r="X932" i="28"/>
  <c r="X924" i="28"/>
  <c r="X916" i="28"/>
  <c r="X908" i="28"/>
  <c r="X900" i="28"/>
  <c r="X892" i="28"/>
  <c r="X884" i="28"/>
  <c r="X876" i="28"/>
  <c r="X868" i="28"/>
  <c r="X852" i="28"/>
  <c r="X844" i="28"/>
  <c r="X836" i="28"/>
  <c r="X828" i="28"/>
  <c r="X820" i="28"/>
  <c r="X812" i="28"/>
  <c r="X804" i="28"/>
  <c r="X796" i="28"/>
  <c r="X788" i="28"/>
  <c r="X780" i="28"/>
  <c r="X772" i="28"/>
  <c r="X764" i="28"/>
  <c r="X756" i="28"/>
  <c r="X748" i="28"/>
  <c r="X740" i="28"/>
  <c r="X732" i="28"/>
  <c r="X721" i="28"/>
  <c r="X711" i="28"/>
  <c r="X700" i="28"/>
  <c r="X688" i="28"/>
  <c r="X676" i="28"/>
  <c r="X664" i="28"/>
  <c r="X651" i="28"/>
  <c r="X639" i="28"/>
  <c r="X627" i="28"/>
  <c r="X615" i="28"/>
  <c r="X603" i="28"/>
  <c r="X591" i="28"/>
  <c r="X579" i="28"/>
  <c r="X565" i="28"/>
  <c r="X553" i="28"/>
  <c r="X541" i="28"/>
  <c r="X529" i="28"/>
  <c r="X517" i="28"/>
  <c r="X505" i="28"/>
  <c r="X493" i="28"/>
  <c r="X480" i="28"/>
  <c r="X468" i="28"/>
  <c r="X456" i="28"/>
  <c r="X444" i="28"/>
  <c r="X432" i="28"/>
  <c r="X420" i="28"/>
  <c r="X408" i="28"/>
  <c r="X395" i="28"/>
  <c r="X380" i="28"/>
  <c r="X359" i="28"/>
  <c r="X335" i="28"/>
  <c r="X313" i="28"/>
  <c r="X289" i="28"/>
  <c r="X265" i="28"/>
  <c r="X200" i="28"/>
  <c r="X175" i="28"/>
  <c r="X152" i="28"/>
  <c r="X131" i="28"/>
  <c r="X108" i="28"/>
  <c r="X39" i="28"/>
  <c r="Y1038" i="28"/>
  <c r="Y993" i="28"/>
  <c r="Y969" i="28"/>
  <c r="Y878" i="28"/>
  <c r="Y854" i="28"/>
  <c r="Y801" i="28"/>
  <c r="Y774" i="28"/>
  <c r="Y744" i="28"/>
  <c r="Y717" i="28"/>
  <c r="Y690" i="28"/>
  <c r="Y637" i="28"/>
  <c r="Y609" i="28"/>
  <c r="Y521" i="28"/>
  <c r="Y459" i="28"/>
  <c r="Y427" i="28"/>
  <c r="Y365" i="28"/>
  <c r="Y301" i="28"/>
  <c r="Y269" i="28"/>
  <c r="Y241" i="28"/>
  <c r="Y209" i="28"/>
  <c r="Y180" i="28"/>
  <c r="Y116" i="28"/>
  <c r="Y55" i="28"/>
  <c r="AP12" i="28"/>
  <c r="AO12" i="28"/>
  <c r="AO20" i="28"/>
  <c r="AP20" i="28"/>
  <c r="AP28" i="28"/>
  <c r="AO28" i="28"/>
  <c r="AO36" i="28"/>
  <c r="AP36" i="28"/>
  <c r="AP44" i="28"/>
  <c r="AO44" i="28"/>
  <c r="AP52" i="28"/>
  <c r="AO52" i="28"/>
  <c r="AO60" i="28"/>
  <c r="AP60" i="28"/>
  <c r="AP68" i="28"/>
  <c r="AO68" i="28"/>
  <c r="AO76" i="28"/>
  <c r="AP76" i="28"/>
  <c r="AO84" i="28"/>
  <c r="AP84" i="28"/>
  <c r="AP92" i="28"/>
  <c r="AO92" i="28"/>
  <c r="AP100" i="28"/>
  <c r="AO100" i="28"/>
  <c r="AP108" i="28"/>
  <c r="AO108" i="28"/>
  <c r="AP116" i="28"/>
  <c r="AO116" i="28"/>
  <c r="AP124" i="28"/>
  <c r="AO124" i="28"/>
  <c r="AP132" i="28"/>
  <c r="AO132" i="28"/>
  <c r="AP140" i="28"/>
  <c r="AO140" i="28"/>
  <c r="AP148" i="28"/>
  <c r="AO148" i="28"/>
  <c r="AP156" i="28"/>
  <c r="AO156" i="28"/>
  <c r="AP164" i="28"/>
  <c r="AO164" i="28"/>
  <c r="AP172" i="28"/>
  <c r="AO172" i="28"/>
  <c r="X178" i="28"/>
  <c r="Y178" i="28"/>
  <c r="X186" i="28"/>
  <c r="Y186" i="28"/>
  <c r="X194" i="28"/>
  <c r="Y194" i="28"/>
  <c r="Y202" i="28"/>
  <c r="X202" i="28"/>
  <c r="X210" i="28"/>
  <c r="Y210" i="28"/>
  <c r="X218" i="28"/>
  <c r="Y218" i="28"/>
  <c r="Y234" i="28"/>
  <c r="X234" i="28"/>
  <c r="X242" i="28"/>
  <c r="Y242" i="28"/>
  <c r="Y266" i="28"/>
  <c r="X266" i="28"/>
  <c r="X274" i="28"/>
  <c r="Y274" i="28"/>
  <c r="Y298" i="28"/>
  <c r="X298" i="28"/>
  <c r="X314" i="28"/>
  <c r="Y314" i="28"/>
  <c r="X322" i="28"/>
  <c r="Y322" i="28"/>
  <c r="Y330" i="28"/>
  <c r="X330" i="28"/>
  <c r="X346" i="28"/>
  <c r="Y346" i="28"/>
  <c r="X354" i="28"/>
  <c r="Y354" i="28"/>
  <c r="Y362" i="28"/>
  <c r="X362" i="28"/>
  <c r="X370" i="28"/>
  <c r="Y370" i="28"/>
  <c r="Y394" i="28"/>
  <c r="X394" i="28"/>
  <c r="X402" i="28"/>
  <c r="Y402" i="28"/>
  <c r="X410" i="28"/>
  <c r="Y410" i="28"/>
  <c r="X418" i="28"/>
  <c r="Y418" i="28"/>
  <c r="Y426" i="28"/>
  <c r="X426" i="28"/>
  <c r="X442" i="28"/>
  <c r="Y442" i="28"/>
  <c r="X450" i="28"/>
  <c r="Y450" i="28"/>
  <c r="Y458" i="28"/>
  <c r="X458" i="28"/>
  <c r="X466" i="28"/>
  <c r="Y466" i="28"/>
  <c r="X474" i="28"/>
  <c r="Y474" i="28"/>
  <c r="X482" i="28"/>
  <c r="Y482" i="28"/>
  <c r="Y490" i="28"/>
  <c r="X490" i="28"/>
  <c r="X498" i="28"/>
  <c r="Y498" i="28"/>
  <c r="Y522" i="28"/>
  <c r="X522" i="28"/>
  <c r="X530" i="28"/>
  <c r="Y530" i="28"/>
  <c r="X538" i="28"/>
  <c r="Y538" i="28"/>
  <c r="X546" i="28"/>
  <c r="Y546" i="28"/>
  <c r="Y554" i="28"/>
  <c r="X554" i="28"/>
  <c r="X570" i="28"/>
  <c r="Y570" i="28"/>
  <c r="Y586" i="28"/>
  <c r="X586" i="28"/>
  <c r="X602" i="28"/>
  <c r="Y602" i="28"/>
  <c r="X610" i="28"/>
  <c r="Y610" i="28"/>
  <c r="Y618" i="28"/>
  <c r="X618" i="28"/>
  <c r="X626" i="28"/>
  <c r="Y626" i="28"/>
  <c r="X634" i="28"/>
  <c r="Y634" i="28"/>
  <c r="Y650" i="28"/>
  <c r="X650" i="28"/>
  <c r="X666" i="28"/>
  <c r="Y666" i="28"/>
  <c r="Y682" i="28"/>
  <c r="X682" i="28"/>
  <c r="X698" i="28"/>
  <c r="Y698" i="28"/>
  <c r="Y714" i="28"/>
  <c r="X714" i="28"/>
  <c r="X730" i="28"/>
  <c r="Y730" i="28"/>
  <c r="X795" i="28"/>
  <c r="X787" i="28"/>
  <c r="X779" i="28"/>
  <c r="X771" i="28"/>
  <c r="X763" i="28"/>
  <c r="X755" i="28"/>
  <c r="X747" i="28"/>
  <c r="X739" i="28"/>
  <c r="X731" i="28"/>
  <c r="X720" i="28"/>
  <c r="X709" i="28"/>
  <c r="X699" i="28"/>
  <c r="X687" i="28"/>
  <c r="X675" i="28"/>
  <c r="X661" i="28"/>
  <c r="X649" i="28"/>
  <c r="X625" i="28"/>
  <c r="X613" i="28"/>
  <c r="X601" i="28"/>
  <c r="X589" i="28"/>
  <c r="X576" i="28"/>
  <c r="X564" i="28"/>
  <c r="X552" i="28"/>
  <c r="X540" i="28"/>
  <c r="X528" i="28"/>
  <c r="X516" i="28"/>
  <c r="X504" i="28"/>
  <c r="X491" i="28"/>
  <c r="X479" i="28"/>
  <c r="X467" i="28"/>
  <c r="X455" i="28"/>
  <c r="X443" i="28"/>
  <c r="X431" i="28"/>
  <c r="X419" i="28"/>
  <c r="X405" i="28"/>
  <c r="X393" i="28"/>
  <c r="X377" i="28"/>
  <c r="X356" i="28"/>
  <c r="X332" i="28"/>
  <c r="X308" i="28"/>
  <c r="X287" i="28"/>
  <c r="X264" i="28"/>
  <c r="X243" i="28"/>
  <c r="X217" i="28"/>
  <c r="X195" i="28"/>
  <c r="X151" i="28"/>
  <c r="X104" i="28"/>
  <c r="X60" i="28"/>
  <c r="X36" i="28"/>
  <c r="X15" i="28"/>
  <c r="Y990" i="28"/>
  <c r="Y946" i="28"/>
  <c r="Y921" i="28"/>
  <c r="Y898" i="28"/>
  <c r="Y850" i="28"/>
  <c r="Y825" i="28"/>
  <c r="Y769" i="28"/>
  <c r="Y742" i="28"/>
  <c r="Y716" i="28"/>
  <c r="Y658" i="28"/>
  <c r="Y632" i="28"/>
  <c r="Y605" i="28"/>
  <c r="Y578" i="28"/>
  <c r="Y551" i="28"/>
  <c r="Y484" i="28"/>
  <c r="Y424" i="28"/>
  <c r="Y396" i="28"/>
  <c r="Y361" i="28"/>
  <c r="Y329" i="28"/>
  <c r="Y300" i="28"/>
  <c r="Y268" i="28"/>
  <c r="Y240" i="28"/>
  <c r="Y204" i="28"/>
  <c r="Y172" i="28"/>
  <c r="Y144" i="28"/>
  <c r="Y112" i="28"/>
  <c r="AO13" i="28"/>
  <c r="AP13" i="28"/>
  <c r="AP21" i="28"/>
  <c r="AO21" i="28"/>
  <c r="AP29" i="28"/>
  <c r="AO29" i="28"/>
  <c r="AP37" i="28"/>
  <c r="AO37" i="28"/>
  <c r="AP45" i="28"/>
  <c r="AO45" i="28"/>
  <c r="AP53" i="28"/>
  <c r="AO53" i="28"/>
  <c r="AP61" i="28"/>
  <c r="AO61" i="28"/>
  <c r="AP69" i="28"/>
  <c r="AO69" i="28"/>
  <c r="AP77" i="28"/>
  <c r="AO77" i="28"/>
  <c r="AP85" i="28"/>
  <c r="AO85" i="28"/>
  <c r="AP93" i="28"/>
  <c r="AO93" i="28"/>
  <c r="AP101" i="28"/>
  <c r="AO101" i="28"/>
  <c r="AP109" i="28"/>
  <c r="AO109" i="28"/>
  <c r="AP117" i="28"/>
  <c r="AO117" i="28"/>
  <c r="AP125" i="28"/>
  <c r="AO125" i="28"/>
  <c r="AP133" i="28"/>
  <c r="AO133" i="28"/>
  <c r="AP141" i="28"/>
  <c r="AO141" i="28"/>
  <c r="AP149" i="28"/>
  <c r="AO149" i="28"/>
  <c r="X27" i="28"/>
  <c r="Y27" i="28"/>
  <c r="Y35" i="28"/>
  <c r="X35" i="28"/>
  <c r="X43" i="28"/>
  <c r="Y43" i="28"/>
  <c r="Y59" i="28"/>
  <c r="X59" i="28"/>
  <c r="Y83" i="28"/>
  <c r="X83" i="28"/>
  <c r="X91" i="28"/>
  <c r="Y91" i="28"/>
  <c r="Y99" i="28"/>
  <c r="X99" i="28"/>
  <c r="Y139" i="28"/>
  <c r="X139" i="28"/>
  <c r="X155" i="28"/>
  <c r="Y155" i="28"/>
  <c r="Y163" i="28"/>
  <c r="X163" i="28"/>
  <c r="Y187" i="28"/>
  <c r="X187" i="28"/>
  <c r="Y211" i="28"/>
  <c r="X211" i="28"/>
  <c r="X227" i="28"/>
  <c r="Y227" i="28"/>
  <c r="X235" i="28"/>
  <c r="Y235" i="28"/>
  <c r="X267" i="28"/>
  <c r="Y267" i="28"/>
  <c r="X283" i="28"/>
  <c r="Y283" i="28"/>
  <c r="Y291" i="28"/>
  <c r="X291" i="28"/>
  <c r="Y315" i="28"/>
  <c r="X315" i="28"/>
  <c r="X331" i="28"/>
  <c r="Y331" i="28"/>
  <c r="Y339" i="28"/>
  <c r="X339" i="28"/>
  <c r="X363" i="28"/>
  <c r="Y363" i="28"/>
  <c r="X1058" i="28"/>
  <c r="X1050" i="28"/>
  <c r="X1042" i="28"/>
  <c r="X1034" i="28"/>
  <c r="X1026" i="28"/>
  <c r="X1018" i="28"/>
  <c r="X1010" i="28"/>
  <c r="X1002" i="28"/>
  <c r="X994" i="28"/>
  <c r="X986" i="28"/>
  <c r="X970" i="28"/>
  <c r="X962" i="28"/>
  <c r="X954" i="28"/>
  <c r="X938" i="28"/>
  <c r="X930" i="28"/>
  <c r="X922" i="28"/>
  <c r="X914" i="28"/>
  <c r="X906" i="28"/>
  <c r="X890" i="28"/>
  <c r="X874" i="28"/>
  <c r="X866" i="28"/>
  <c r="X858" i="28"/>
  <c r="X842" i="28"/>
  <c r="X834" i="28"/>
  <c r="X826" i="28"/>
  <c r="X818" i="28"/>
  <c r="X810" i="28"/>
  <c r="X794" i="28"/>
  <c r="X786" i="28"/>
  <c r="X778" i="28"/>
  <c r="X770" i="28"/>
  <c r="X762" i="28"/>
  <c r="X754" i="28"/>
  <c r="X746" i="28"/>
  <c r="X738" i="28"/>
  <c r="X729" i="28"/>
  <c r="X719" i="28"/>
  <c r="X708" i="28"/>
  <c r="X697" i="28"/>
  <c r="X685" i="28"/>
  <c r="X672" i="28"/>
  <c r="X660" i="28"/>
  <c r="X648" i="28"/>
  <c r="X636" i="28"/>
  <c r="X624" i="28"/>
  <c r="X600" i="28"/>
  <c r="X587" i="28"/>
  <c r="X575" i="28"/>
  <c r="X563" i="28"/>
  <c r="X539" i="28"/>
  <c r="X527" i="28"/>
  <c r="X515" i="28"/>
  <c r="X501" i="28"/>
  <c r="X489" i="28"/>
  <c r="X477" i="28"/>
  <c r="X465" i="28"/>
  <c r="X453" i="28"/>
  <c r="X441" i="28"/>
  <c r="X429" i="28"/>
  <c r="X416" i="28"/>
  <c r="X404" i="28"/>
  <c r="X392" i="28"/>
  <c r="X375" i="28"/>
  <c r="X351" i="28"/>
  <c r="X307" i="28"/>
  <c r="X285" i="28"/>
  <c r="X260" i="28"/>
  <c r="X216" i="28"/>
  <c r="X193" i="28"/>
  <c r="X147" i="28"/>
  <c r="X124" i="28"/>
  <c r="X103" i="28"/>
  <c r="X79" i="28"/>
  <c r="Y1054" i="28"/>
  <c r="Y897" i="28"/>
  <c r="Y846" i="28"/>
  <c r="Y793" i="28"/>
  <c r="Y710" i="28"/>
  <c r="Y684" i="28"/>
  <c r="Y657" i="28"/>
  <c r="Y630" i="28"/>
  <c r="Y573" i="28"/>
  <c r="Y544" i="28"/>
  <c r="Y514" i="28"/>
  <c r="Y452" i="28"/>
  <c r="Y387" i="28"/>
  <c r="Y327" i="28"/>
  <c r="Y299" i="28"/>
  <c r="Y232" i="28"/>
  <c r="Y203" i="28"/>
  <c r="Y171" i="28"/>
  <c r="Y107" i="28"/>
  <c r="Y75" i="28"/>
  <c r="Y12" i="28"/>
  <c r="X12" i="28"/>
  <c r="X20" i="28"/>
  <c r="Y20" i="28"/>
  <c r="Y28" i="28"/>
  <c r="X28" i="28"/>
  <c r="Y84" i="28"/>
  <c r="X84" i="28"/>
  <c r="Y92" i="28"/>
  <c r="X92" i="28"/>
  <c r="Y140" i="28"/>
  <c r="X140" i="28"/>
  <c r="Y148" i="28"/>
  <c r="X148" i="28"/>
  <c r="Y156" i="28"/>
  <c r="X156" i="28"/>
  <c r="Y196" i="28"/>
  <c r="X196" i="28"/>
  <c r="Y212" i="28"/>
  <c r="X212" i="28"/>
  <c r="Y220" i="28"/>
  <c r="X220" i="28"/>
  <c r="Y276" i="28"/>
  <c r="X276" i="28"/>
  <c r="Y284" i="28"/>
  <c r="X284" i="28"/>
  <c r="Y324" i="28"/>
  <c r="X324" i="28"/>
  <c r="Y340" i="28"/>
  <c r="X340" i="28"/>
  <c r="Y348" i="28"/>
  <c r="X348" i="28"/>
  <c r="X428" i="28"/>
  <c r="Y428" i="28"/>
  <c r="X460" i="28"/>
  <c r="Y460" i="28"/>
  <c r="Y492" i="28"/>
  <c r="X492" i="28"/>
  <c r="Y620" i="28"/>
  <c r="X620" i="28"/>
  <c r="X652" i="28"/>
  <c r="Y652" i="28"/>
  <c r="X1001" i="28"/>
  <c r="X985" i="28"/>
  <c r="X977" i="28"/>
  <c r="X961" i="28"/>
  <c r="X953" i="28"/>
  <c r="X945" i="28"/>
  <c r="X937" i="28"/>
  <c r="X929" i="28"/>
  <c r="X913" i="28"/>
  <c r="X881" i="28"/>
  <c r="X873" i="28"/>
  <c r="X857" i="28"/>
  <c r="X849" i="28"/>
  <c r="X841" i="28"/>
  <c r="X833" i="28"/>
  <c r="X817" i="28"/>
  <c r="X809" i="28"/>
  <c r="X785" i="28"/>
  <c r="X777" i="28"/>
  <c r="X761" i="28"/>
  <c r="X753" i="28"/>
  <c r="X745" i="28"/>
  <c r="X737" i="28"/>
  <c r="X707" i="28"/>
  <c r="X696" i="28"/>
  <c r="X683" i="28"/>
  <c r="X671" i="28"/>
  <c r="X659" i="28"/>
  <c r="X647" i="28"/>
  <c r="X635" i="28"/>
  <c r="X623" i="28"/>
  <c r="X611" i="28"/>
  <c r="X597" i="28"/>
  <c r="X585" i="28"/>
  <c r="X561" i="28"/>
  <c r="X549" i="28"/>
  <c r="X537" i="28"/>
  <c r="X525" i="28"/>
  <c r="X512" i="28"/>
  <c r="X500" i="28"/>
  <c r="X488" i="28"/>
  <c r="X476" i="28"/>
  <c r="X440" i="28"/>
  <c r="X415" i="28"/>
  <c r="X403" i="28"/>
  <c r="X391" i="28"/>
  <c r="X372" i="28"/>
  <c r="X349" i="28"/>
  <c r="X328" i="28"/>
  <c r="X303" i="28"/>
  <c r="X280" i="28"/>
  <c r="X259" i="28"/>
  <c r="X236" i="28"/>
  <c r="X215" i="28"/>
  <c r="X167" i="28"/>
  <c r="X100" i="28"/>
  <c r="X76" i="28"/>
  <c r="X52" i="28"/>
  <c r="X31" i="28"/>
  <c r="Y1006" i="28"/>
  <c r="Y918" i="28"/>
  <c r="Y870" i="28"/>
  <c r="Y792" i="28"/>
  <c r="Y680" i="28"/>
  <c r="Y654" i="28"/>
  <c r="Y598" i="28"/>
  <c r="Y572" i="28"/>
  <c r="Y447" i="28"/>
  <c r="Y386" i="28"/>
  <c r="Y355" i="28"/>
  <c r="Y323" i="28"/>
  <c r="Y290" i="28"/>
  <c r="Y263" i="28"/>
  <c r="Y228" i="28"/>
  <c r="Y135" i="28"/>
  <c r="AP15" i="28"/>
  <c r="AO15" i="28"/>
  <c r="AP23" i="28"/>
  <c r="AO23" i="28"/>
  <c r="AP31" i="28"/>
  <c r="AO31" i="28"/>
  <c r="AP39" i="28"/>
  <c r="AO39" i="28"/>
  <c r="AP47" i="28"/>
  <c r="AO47" i="28"/>
  <c r="AP55" i="28"/>
  <c r="AO55" i="28"/>
  <c r="AP63" i="28"/>
  <c r="AO63" i="28"/>
  <c r="AP71" i="28"/>
  <c r="AO71" i="28"/>
  <c r="AP79" i="28"/>
  <c r="AO79" i="28"/>
  <c r="AP87" i="28"/>
  <c r="AO87" i="28"/>
  <c r="AP95" i="28"/>
  <c r="AO95" i="28"/>
  <c r="AP103" i="28"/>
  <c r="AO103" i="28"/>
  <c r="AP111" i="28"/>
  <c r="AO111" i="28"/>
  <c r="AP119" i="28"/>
  <c r="AO119" i="28"/>
  <c r="AP127" i="28"/>
  <c r="AO127" i="28"/>
  <c r="AP135" i="28"/>
  <c r="AO135" i="28"/>
  <c r="AP143" i="28"/>
  <c r="AO143" i="28"/>
  <c r="AP151" i="28"/>
  <c r="AO151" i="28"/>
  <c r="AP159" i="28"/>
  <c r="AO159" i="28"/>
  <c r="AP167" i="28"/>
  <c r="AO167" i="28"/>
  <c r="AP175" i="28"/>
  <c r="AO175" i="28"/>
  <c r="AP183" i="28"/>
  <c r="AO183" i="28"/>
  <c r="AP191" i="28"/>
  <c r="AO191" i="28"/>
  <c r="AP199" i="28"/>
  <c r="AO199" i="28"/>
  <c r="AP207" i="28"/>
  <c r="AO207" i="28"/>
  <c r="AP215" i="28"/>
  <c r="AO215" i="28"/>
  <c r="AP223" i="28"/>
  <c r="AO223" i="28"/>
  <c r="AP231" i="28"/>
  <c r="AO231" i="28"/>
  <c r="X245" i="28"/>
  <c r="Y245" i="28"/>
  <c r="Y253" i="28"/>
  <c r="X253" i="28"/>
  <c r="Y261" i="28"/>
  <c r="X261" i="28"/>
  <c r="Y293" i="28"/>
  <c r="X293" i="28"/>
  <c r="Y309" i="28"/>
  <c r="X309" i="28"/>
  <c r="Y325" i="28"/>
  <c r="X325" i="28"/>
  <c r="Y333" i="28"/>
  <c r="X333" i="28"/>
  <c r="Y357" i="28"/>
  <c r="X357" i="28"/>
  <c r="X373" i="28"/>
  <c r="Y373" i="28"/>
  <c r="Y389" i="28"/>
  <c r="X389" i="28"/>
  <c r="X912" i="28"/>
  <c r="X896" i="28"/>
  <c r="X888" i="28"/>
  <c r="X880" i="28"/>
  <c r="X872" i="28"/>
  <c r="X864" i="28"/>
  <c r="X856" i="28"/>
  <c r="X848" i="28"/>
  <c r="X840" i="28"/>
  <c r="X832" i="28"/>
  <c r="X824" i="28"/>
  <c r="X816" i="28"/>
  <c r="X808" i="28"/>
  <c r="X800" i="28"/>
  <c r="X784" i="28"/>
  <c r="X768" i="28"/>
  <c r="X760" i="28"/>
  <c r="X752" i="28"/>
  <c r="X736" i="28"/>
  <c r="X727" i="28"/>
  <c r="X705" i="28"/>
  <c r="X693" i="28"/>
  <c r="X681" i="28"/>
  <c r="X669" i="28"/>
  <c r="X645" i="28"/>
  <c r="X633" i="28"/>
  <c r="X621" i="28"/>
  <c r="X608" i="28"/>
  <c r="X596" i="28"/>
  <c r="X584" i="28"/>
  <c r="X560" i="28"/>
  <c r="X548" i="28"/>
  <c r="X536" i="28"/>
  <c r="X523" i="28"/>
  <c r="X511" i="28"/>
  <c r="X499" i="28"/>
  <c r="X487" i="28"/>
  <c r="X475" i="28"/>
  <c r="X463" i="28"/>
  <c r="X451" i="28"/>
  <c r="X437" i="28"/>
  <c r="X425" i="28"/>
  <c r="X413" i="28"/>
  <c r="X401" i="28"/>
  <c r="X388" i="28"/>
  <c r="X371" i="28"/>
  <c r="X345" i="28"/>
  <c r="X279" i="28"/>
  <c r="X257" i="28"/>
  <c r="X188" i="28"/>
  <c r="X164" i="28"/>
  <c r="X143" i="28"/>
  <c r="X119" i="28"/>
  <c r="X95" i="28"/>
  <c r="X51" i="28"/>
  <c r="Y982" i="28"/>
  <c r="Y706" i="28"/>
  <c r="Y622" i="28"/>
  <c r="Y594" i="28"/>
  <c r="Y569" i="28"/>
  <c r="Y506" i="28"/>
  <c r="Y379" i="28"/>
  <c r="Y319" i="28"/>
  <c r="Y288" i="28"/>
  <c r="Y258" i="28"/>
  <c r="Y226" i="28"/>
  <c r="Y192" i="28"/>
  <c r="Y68" i="28"/>
  <c r="AP16" i="28"/>
  <c r="AO16" i="28"/>
  <c r="AP24" i="28"/>
  <c r="AO24" i="28"/>
  <c r="AP32" i="28"/>
  <c r="AO32" i="28"/>
  <c r="AP40" i="28"/>
  <c r="AO40" i="28"/>
  <c r="AP48" i="28"/>
  <c r="AO48" i="28"/>
  <c r="AP56" i="28"/>
  <c r="AO56" i="28"/>
  <c r="AP64" i="28"/>
  <c r="AO64" i="28"/>
  <c r="AP72" i="28"/>
  <c r="AO72" i="28"/>
  <c r="AP80" i="28"/>
  <c r="AO80" i="28"/>
  <c r="AP88" i="28"/>
  <c r="AO88" i="28"/>
  <c r="AP96" i="28"/>
  <c r="AO96" i="28"/>
  <c r="AP104" i="28"/>
  <c r="AO104" i="28"/>
  <c r="AP112" i="28"/>
  <c r="AO112" i="28"/>
  <c r="AP120" i="28"/>
  <c r="AO120" i="28"/>
  <c r="AP128" i="28"/>
  <c r="AO128" i="28"/>
  <c r="Y190" i="28"/>
  <c r="X190" i="28"/>
  <c r="Y198" i="28"/>
  <c r="X198" i="28"/>
  <c r="Y206" i="28"/>
  <c r="X206" i="28"/>
  <c r="Y214" i="28"/>
  <c r="X214" i="28"/>
  <c r="Y222" i="28"/>
  <c r="X222" i="28"/>
  <c r="Y230" i="28"/>
  <c r="X230" i="28"/>
  <c r="Y238" i="28"/>
  <c r="X238" i="28"/>
  <c r="Y246" i="28"/>
  <c r="X246" i="28"/>
  <c r="Y254" i="28"/>
  <c r="X254" i="28"/>
  <c r="Y262" i="28"/>
  <c r="X262" i="28"/>
  <c r="Y270" i="28"/>
  <c r="X270" i="28"/>
  <c r="Y278" i="28"/>
  <c r="X278" i="28"/>
  <c r="Y286" i="28"/>
  <c r="X286" i="28"/>
  <c r="Y294" i="28"/>
  <c r="X294" i="28"/>
  <c r="Y302" i="28"/>
  <c r="X302" i="28"/>
  <c r="Y310" i="28"/>
  <c r="X310" i="28"/>
  <c r="Y318" i="28"/>
  <c r="X318" i="28"/>
  <c r="Y326" i="28"/>
  <c r="X326" i="28"/>
  <c r="Y334" i="28"/>
  <c r="X334" i="28"/>
  <c r="Y342" i="28"/>
  <c r="X342" i="28"/>
  <c r="Y350" i="28"/>
  <c r="X350" i="28"/>
  <c r="Y358" i="28"/>
  <c r="X358" i="28"/>
  <c r="Y366" i="28"/>
  <c r="X366" i="28"/>
  <c r="Y374" i="28"/>
  <c r="X374" i="28"/>
  <c r="Y382" i="28"/>
  <c r="X382" i="28"/>
  <c r="Y390" i="28"/>
  <c r="X390" i="28"/>
  <c r="Y398" i="28"/>
  <c r="X398" i="28"/>
  <c r="Y406" i="28"/>
  <c r="X406" i="28"/>
  <c r="Y414" i="28"/>
  <c r="X414" i="28"/>
  <c r="Y422" i="28"/>
  <c r="X422" i="28"/>
  <c r="Y430" i="28"/>
  <c r="X430" i="28"/>
  <c r="Y438" i="28"/>
  <c r="X438" i="28"/>
  <c r="Y446" i="28"/>
  <c r="X446" i="28"/>
  <c r="Y454" i="28"/>
  <c r="X454" i="28"/>
  <c r="Y462" i="28"/>
  <c r="X462" i="28"/>
  <c r="Y470" i="28"/>
  <c r="X470" i="28"/>
  <c r="Y478" i="28"/>
  <c r="X478" i="28"/>
  <c r="Y486" i="28"/>
  <c r="X486" i="28"/>
  <c r="Y494" i="28"/>
  <c r="X494" i="28"/>
  <c r="Y502" i="28"/>
  <c r="X502" i="28"/>
  <c r="Y510" i="28"/>
  <c r="X510" i="28"/>
  <c r="Y518" i="28"/>
  <c r="X518" i="28"/>
  <c r="Y526" i="28"/>
  <c r="X526" i="28"/>
  <c r="Y534" i="28"/>
  <c r="X534" i="28"/>
  <c r="Y542" i="28"/>
  <c r="X542" i="28"/>
  <c r="Y550" i="28"/>
  <c r="X550" i="28"/>
  <c r="Y558" i="28"/>
  <c r="X558" i="28"/>
  <c r="X566" i="28"/>
  <c r="Y566" i="28"/>
  <c r="X574" i="28"/>
  <c r="Y574" i="28"/>
  <c r="X582" i="28"/>
  <c r="Y582" i="28"/>
  <c r="X606" i="28"/>
  <c r="Y606" i="28"/>
  <c r="X638" i="28"/>
  <c r="Y638" i="28"/>
  <c r="X662" i="28"/>
  <c r="Y662" i="28"/>
  <c r="X670" i="28"/>
  <c r="Y670" i="28"/>
  <c r="X678" i="28"/>
  <c r="Y678" i="28"/>
  <c r="X686" i="28"/>
  <c r="Y686" i="28"/>
  <c r="X702" i="28"/>
  <c r="Y702" i="28"/>
  <c r="X718" i="28"/>
  <c r="Y718" i="28"/>
  <c r="X725" i="28"/>
  <c r="X704" i="28"/>
  <c r="X692" i="28"/>
  <c r="X668" i="28"/>
  <c r="X656" i="28"/>
  <c r="X644" i="28"/>
  <c r="X583" i="28"/>
  <c r="X571" i="28"/>
  <c r="X559" i="28"/>
  <c r="X547" i="28"/>
  <c r="X533" i="28"/>
  <c r="X509" i="28"/>
  <c r="X497" i="28"/>
  <c r="X485" i="28"/>
  <c r="X473" i="28"/>
  <c r="X461" i="28"/>
  <c r="X448" i="28"/>
  <c r="X436" i="28"/>
  <c r="X412" i="28"/>
  <c r="X344" i="28"/>
  <c r="X321" i="28"/>
  <c r="X275" i="28"/>
  <c r="X252" i="28"/>
  <c r="X231" i="28"/>
  <c r="X207" i="28"/>
  <c r="X185" i="28"/>
  <c r="X72" i="28"/>
  <c r="X47" i="28"/>
  <c r="Y934" i="28"/>
  <c r="Y910" i="28"/>
  <c r="Y782" i="28"/>
  <c r="Y758" i="28"/>
  <c r="Y674" i="28"/>
  <c r="Y646" i="28"/>
  <c r="Y590" i="28"/>
  <c r="Y562" i="28"/>
  <c r="Y439" i="28"/>
  <c r="Y378" i="28"/>
  <c r="Y347" i="28"/>
  <c r="Y317" i="28"/>
  <c r="Y282" i="28"/>
  <c r="Y251" i="28"/>
  <c r="Y191" i="28"/>
  <c r="Y160" i="28"/>
  <c r="Y128" i="28"/>
  <c r="Y67" i="28"/>
  <c r="AP17" i="28"/>
  <c r="AO17" i="28"/>
  <c r="AP25" i="28"/>
  <c r="AO25" i="28"/>
  <c r="AP33" i="28"/>
  <c r="AO33" i="28"/>
  <c r="AP41" i="28"/>
  <c r="AO41" i="28"/>
  <c r="AP49" i="28"/>
  <c r="AO49" i="28"/>
  <c r="AP57" i="28"/>
  <c r="AO57" i="28"/>
  <c r="AP65" i="28"/>
  <c r="AO65" i="28"/>
  <c r="AP73" i="28"/>
  <c r="AO73" i="28"/>
  <c r="AP81" i="28"/>
  <c r="AO81" i="28"/>
  <c r="AP89" i="28"/>
  <c r="AO89" i="28"/>
  <c r="AP97" i="28"/>
  <c r="AO97" i="28"/>
  <c r="AP105" i="28"/>
  <c r="AO105" i="28"/>
  <c r="AP113" i="28"/>
  <c r="AO113" i="28"/>
  <c r="AP121" i="28"/>
  <c r="AO121" i="28"/>
  <c r="AP129" i="28"/>
  <c r="AO129" i="28"/>
  <c r="AP137" i="28"/>
  <c r="AO137" i="28"/>
  <c r="AP145" i="28"/>
  <c r="AO145" i="28"/>
  <c r="AP153" i="28"/>
  <c r="AO153" i="28"/>
  <c r="AP161" i="28"/>
  <c r="AO161" i="28"/>
  <c r="AP169" i="28"/>
  <c r="AO169" i="28"/>
  <c r="AP177" i="28"/>
  <c r="AO177" i="28"/>
  <c r="AP185" i="28"/>
  <c r="AO185" i="28"/>
  <c r="AP193" i="28"/>
  <c r="AO193" i="28"/>
  <c r="AP201" i="28"/>
  <c r="AO201" i="28"/>
  <c r="AP209" i="28"/>
  <c r="AO209" i="28"/>
  <c r="AP217" i="28"/>
  <c r="AO217" i="28"/>
  <c r="AP225" i="28"/>
  <c r="AO225" i="28"/>
  <c r="AP233" i="28"/>
  <c r="AO233" i="28"/>
  <c r="AP241" i="28"/>
  <c r="AO241" i="28"/>
  <c r="AP249" i="28"/>
  <c r="AO249" i="28"/>
  <c r="AP257" i="28"/>
  <c r="AO257" i="28"/>
  <c r="AP265" i="28"/>
  <c r="AO265" i="28"/>
  <c r="AP273" i="28"/>
  <c r="AO273" i="28"/>
  <c r="AP281" i="28"/>
  <c r="AO281" i="28"/>
  <c r="AP289" i="28"/>
  <c r="AO289" i="28"/>
  <c r="AP297" i="28"/>
  <c r="AO297" i="28"/>
  <c r="AP305" i="28"/>
  <c r="AO305" i="28"/>
  <c r="X71" i="28"/>
  <c r="Y71" i="28"/>
  <c r="Y111" i="28"/>
  <c r="X111" i="28"/>
  <c r="Y127" i="28"/>
  <c r="X127" i="28"/>
  <c r="Y199" i="28"/>
  <c r="X199" i="28"/>
  <c r="Y239" i="28"/>
  <c r="X239" i="28"/>
  <c r="Y255" i="28"/>
  <c r="X255" i="28"/>
  <c r="Y367" i="28"/>
  <c r="X367" i="28"/>
  <c r="Y383" i="28"/>
  <c r="X383" i="28"/>
  <c r="Y407" i="28"/>
  <c r="X407" i="28"/>
  <c r="Y471" i="28"/>
  <c r="X471" i="28"/>
  <c r="Y503" i="28"/>
  <c r="X503" i="28"/>
  <c r="Y535" i="28"/>
  <c r="X535" i="28"/>
  <c r="Y567" i="28"/>
  <c r="X567" i="28"/>
  <c r="Y599" i="28"/>
  <c r="X599" i="28"/>
  <c r="Y631" i="28"/>
  <c r="X631" i="28"/>
  <c r="Y663" i="28"/>
  <c r="X663" i="28"/>
  <c r="Y695" i="28"/>
  <c r="X695" i="28"/>
  <c r="X1046" i="28"/>
  <c r="X1030" i="28"/>
  <c r="X1022" i="28"/>
  <c r="X1014" i="28"/>
  <c r="X998" i="28"/>
  <c r="X966" i="28"/>
  <c r="X958" i="28"/>
  <c r="X942" i="28"/>
  <c r="X902" i="28"/>
  <c r="X894" i="28"/>
  <c r="X886" i="28"/>
  <c r="X862" i="28"/>
  <c r="X838" i="28"/>
  <c r="X830" i="28"/>
  <c r="X822" i="28"/>
  <c r="X814" i="28"/>
  <c r="X806" i="28"/>
  <c r="X798" i="28"/>
  <c r="X790" i="28"/>
  <c r="X766" i="28"/>
  <c r="X750" i="28"/>
  <c r="X734" i="28"/>
  <c r="X724" i="28"/>
  <c r="X713" i="28"/>
  <c r="X703" i="28"/>
  <c r="X691" i="28"/>
  <c r="X679" i="28"/>
  <c r="X667" i="28"/>
  <c r="X655" i="28"/>
  <c r="X643" i="28"/>
  <c r="X629" i="28"/>
  <c r="X617" i="28"/>
  <c r="X593" i="28"/>
  <c r="X581" i="28"/>
  <c r="X557" i="28"/>
  <c r="X532" i="28"/>
  <c r="X520" i="28"/>
  <c r="X508" i="28"/>
  <c r="X472" i="28"/>
  <c r="X435" i="28"/>
  <c r="X423" i="28"/>
  <c r="X411" i="28"/>
  <c r="X399" i="28"/>
  <c r="X385" i="28"/>
  <c r="X364" i="28"/>
  <c r="X343" i="28"/>
  <c r="X295" i="28"/>
  <c r="X273" i="28"/>
  <c r="X249" i="28"/>
  <c r="X159" i="28"/>
  <c r="X136" i="28"/>
  <c r="X115" i="28"/>
  <c r="X23" i="28"/>
  <c r="Y726" i="28"/>
  <c r="Y673" i="28"/>
  <c r="Y642" i="28"/>
  <c r="Y614" i="28"/>
  <c r="Y341" i="28"/>
  <c r="Y311" i="28"/>
  <c r="Y281" i="28"/>
  <c r="Y250" i="28"/>
  <c r="Y219" i="28"/>
  <c r="Y123" i="28"/>
  <c r="Y63" i="28"/>
  <c r="AP180" i="28"/>
  <c r="AO180" i="28"/>
  <c r="AP157" i="28"/>
  <c r="AO157" i="28"/>
  <c r="AP239" i="28"/>
  <c r="AO239" i="28"/>
  <c r="AP136" i="28"/>
  <c r="AO136" i="28"/>
  <c r="AP313" i="28"/>
  <c r="AO313" i="28"/>
  <c r="AP188" i="28"/>
  <c r="AO188" i="28"/>
  <c r="AP165" i="28"/>
  <c r="AO165" i="28"/>
  <c r="AP247" i="28"/>
  <c r="AO247" i="28"/>
  <c r="AP144" i="28"/>
  <c r="AO144" i="28"/>
  <c r="AP321" i="28"/>
  <c r="AO321" i="28"/>
  <c r="AP196" i="28"/>
  <c r="AO196" i="28"/>
  <c r="AP173" i="28"/>
  <c r="AO173" i="28"/>
  <c r="AP255" i="28"/>
  <c r="AO255" i="28"/>
  <c r="AP152" i="28"/>
  <c r="AO152" i="28"/>
  <c r="AP329" i="28"/>
  <c r="AO329" i="28"/>
  <c r="AP160" i="28"/>
  <c r="AO160" i="28"/>
  <c r="AP168" i="28"/>
  <c r="AO168" i="28"/>
  <c r="AP184" i="28"/>
  <c r="AO184" i="28"/>
  <c r="AP192" i="28"/>
  <c r="AO192" i="28"/>
  <c r="AP200" i="28"/>
  <c r="AO200" i="28"/>
  <c r="AP216" i="28"/>
  <c r="AO216" i="28"/>
  <c r="AP224" i="28"/>
  <c r="AO224" i="28"/>
  <c r="AP232" i="28"/>
  <c r="AO232" i="28"/>
  <c r="AP248" i="28"/>
  <c r="AO248" i="28"/>
  <c r="AP256" i="28"/>
  <c r="AO256" i="28"/>
  <c r="AP264" i="28"/>
  <c r="AO264" i="28"/>
  <c r="AP272" i="28"/>
  <c r="AO272" i="28"/>
  <c r="AP280" i="28"/>
  <c r="AO280" i="28"/>
  <c r="AP288" i="28"/>
  <c r="AO288" i="28"/>
  <c r="AP296" i="28"/>
  <c r="AO296" i="28"/>
  <c r="AP304" i="28"/>
  <c r="AO304" i="28"/>
  <c r="AP312" i="28"/>
  <c r="AO312" i="28"/>
  <c r="AP320" i="28"/>
  <c r="AO320" i="28"/>
  <c r="AP328" i="28"/>
  <c r="AO328" i="28"/>
  <c r="AP336" i="28"/>
  <c r="AO336" i="28"/>
  <c r="AP344" i="28"/>
  <c r="AO344" i="28"/>
  <c r="AP352" i="28"/>
  <c r="AO352" i="28"/>
  <c r="AP360" i="28"/>
  <c r="AO360" i="28"/>
  <c r="AP368" i="28"/>
  <c r="AO368" i="28"/>
  <c r="AP376" i="28"/>
  <c r="AO376" i="28"/>
  <c r="AP384" i="28"/>
  <c r="AO384" i="28"/>
  <c r="AP392" i="28"/>
  <c r="AO392" i="28"/>
  <c r="AP400" i="28"/>
  <c r="AO400" i="28"/>
  <c r="AP408" i="28"/>
  <c r="AO408" i="28"/>
  <c r="AP416" i="28"/>
  <c r="AO416" i="28"/>
  <c r="AP424" i="28"/>
  <c r="AO424" i="28"/>
  <c r="AP432" i="28"/>
  <c r="AO432" i="28"/>
  <c r="AP440" i="28"/>
  <c r="AO440" i="28"/>
  <c r="AP448" i="28"/>
  <c r="AO448" i="28"/>
  <c r="AP456" i="28"/>
  <c r="AO456" i="28"/>
  <c r="AP464" i="28"/>
  <c r="AO464" i="28"/>
  <c r="AP472" i="28"/>
  <c r="AO472" i="28"/>
  <c r="AP480" i="28"/>
  <c r="AO480" i="28"/>
  <c r="AP488" i="28"/>
  <c r="AO488" i="28"/>
  <c r="AP496" i="28"/>
  <c r="AO496" i="28"/>
  <c r="AP504" i="28"/>
  <c r="AO504" i="28"/>
  <c r="AP512" i="28"/>
  <c r="AO512" i="28"/>
  <c r="AP520" i="28"/>
  <c r="AO520" i="28"/>
  <c r="AO1018" i="28"/>
  <c r="AO1010" i="28"/>
  <c r="AO1002" i="28"/>
  <c r="AO994" i="28"/>
  <c r="AO986" i="28"/>
  <c r="AO978" i="28"/>
  <c r="AO970" i="28"/>
  <c r="AO962" i="28"/>
  <c r="AO954" i="28"/>
  <c r="AO946" i="28"/>
  <c r="AO938" i="28"/>
  <c r="AO930" i="28"/>
  <c r="AO922" i="28"/>
  <c r="AO914" i="28"/>
  <c r="AO906" i="28"/>
  <c r="AO898" i="28"/>
  <c r="AO890" i="28"/>
  <c r="AO882" i="28"/>
  <c r="AO874" i="28"/>
  <c r="AO866" i="28"/>
  <c r="AO858" i="28"/>
  <c r="AO850" i="28"/>
  <c r="AO842" i="28"/>
  <c r="AO834" i="28"/>
  <c r="AO826" i="28"/>
  <c r="AO818" i="28"/>
  <c r="AO810" i="28"/>
  <c r="AO802" i="28"/>
  <c r="AO794" i="28"/>
  <c r="AO786" i="28"/>
  <c r="AO778" i="28"/>
  <c r="AO770" i="28"/>
  <c r="AO762" i="28"/>
  <c r="AO754" i="28"/>
  <c r="AO746" i="28"/>
  <c r="AO738" i="28"/>
  <c r="AO728" i="28"/>
  <c r="AO718" i="28"/>
  <c r="AO707" i="28"/>
  <c r="AO696" i="28"/>
  <c r="AO686" i="28"/>
  <c r="AO675" i="28"/>
  <c r="AO664" i="28"/>
  <c r="AO654" i="28"/>
  <c r="AO643" i="28"/>
  <c r="AO632" i="28"/>
  <c r="AO622" i="28"/>
  <c r="AO611" i="28"/>
  <c r="AO600" i="28"/>
  <c r="AO590" i="28"/>
  <c r="AO576" i="28"/>
  <c r="AO560" i="28"/>
  <c r="AO544" i="28"/>
  <c r="AO528" i="28"/>
  <c r="AO505" i="28"/>
  <c r="AO473" i="28"/>
  <c r="AO441" i="28"/>
  <c r="AO409" i="28"/>
  <c r="AO377" i="28"/>
  <c r="AO345" i="28"/>
  <c r="AO287" i="28"/>
  <c r="AO208" i="28"/>
  <c r="AP910" i="28"/>
  <c r="AP657" i="28"/>
  <c r="AP337" i="28"/>
  <c r="AO337" i="28"/>
  <c r="AO1057" i="28"/>
  <c r="AO1049" i="28"/>
  <c r="AO1041" i="28"/>
  <c r="AO1033" i="28"/>
  <c r="AO1025" i="28"/>
  <c r="AO1017" i="28"/>
  <c r="AO1009" i="28"/>
  <c r="AO1001" i="28"/>
  <c r="AO993" i="28"/>
  <c r="AO985" i="28"/>
  <c r="AO977" i="28"/>
  <c r="AO969" i="28"/>
  <c r="AO961" i="28"/>
  <c r="AO953" i="28"/>
  <c r="AO945" i="28"/>
  <c r="AO937" i="28"/>
  <c r="AO929" i="28"/>
  <c r="AO921" i="28"/>
  <c r="AO913" i="28"/>
  <c r="AO905" i="28"/>
  <c r="AO897" i="28"/>
  <c r="AO889" i="28"/>
  <c r="AO881" i="28"/>
  <c r="AO873" i="28"/>
  <c r="AO865" i="28"/>
  <c r="AO857" i="28"/>
  <c r="AO849" i="28"/>
  <c r="AO841" i="28"/>
  <c r="AO833" i="28"/>
  <c r="AO825" i="28"/>
  <c r="AO817" i="28"/>
  <c r="AO809" i="28"/>
  <c r="AO801" i="28"/>
  <c r="AO793" i="28"/>
  <c r="AO785" i="28"/>
  <c r="AO777" i="28"/>
  <c r="AO769" i="28"/>
  <c r="AO761" i="28"/>
  <c r="AO753" i="28"/>
  <c r="AO745" i="28"/>
  <c r="AO737" i="28"/>
  <c r="AO727" i="28"/>
  <c r="AO716" i="28"/>
  <c r="AO705" i="28"/>
  <c r="AO695" i="28"/>
  <c r="AO684" i="28"/>
  <c r="AO673" i="28"/>
  <c r="AO663" i="28"/>
  <c r="AO652" i="28"/>
  <c r="AO641" i="28"/>
  <c r="AO631" i="28"/>
  <c r="AO620" i="28"/>
  <c r="AO609" i="28"/>
  <c r="AO599" i="28"/>
  <c r="AO588" i="28"/>
  <c r="AO575" i="28"/>
  <c r="AO559" i="28"/>
  <c r="AO543" i="28"/>
  <c r="AO527" i="28"/>
  <c r="AO503" i="28"/>
  <c r="AO471" i="28"/>
  <c r="AO439" i="28"/>
  <c r="AO407" i="28"/>
  <c r="AO375" i="28"/>
  <c r="AO343" i="28"/>
  <c r="AO279" i="28"/>
  <c r="AO198" i="28"/>
  <c r="AP1039" i="28"/>
  <c r="AP625" i="28"/>
  <c r="AP18" i="28"/>
  <c r="AO18" i="28"/>
  <c r="AP26" i="28"/>
  <c r="AO26" i="28"/>
  <c r="AP34" i="28"/>
  <c r="AO34" i="28"/>
  <c r="AP42" i="28"/>
  <c r="AO42" i="28"/>
  <c r="AP50" i="28"/>
  <c r="AO50" i="28"/>
  <c r="AP58" i="28"/>
  <c r="AO58" i="28"/>
  <c r="AP66" i="28"/>
  <c r="AO66" i="28"/>
  <c r="AP74" i="28"/>
  <c r="AO74" i="28"/>
  <c r="AP82" i="28"/>
  <c r="AO82" i="28"/>
  <c r="AP90" i="28"/>
  <c r="AO90" i="28"/>
  <c r="AP98" i="28"/>
  <c r="AO98" i="28"/>
  <c r="AP106" i="28"/>
  <c r="AO106" i="28"/>
  <c r="AP114" i="28"/>
  <c r="AO114" i="28"/>
  <c r="AP122" i="28"/>
  <c r="AO122" i="28"/>
  <c r="AP130" i="28"/>
  <c r="AO130" i="28"/>
  <c r="AP138" i="28"/>
  <c r="AO138" i="28"/>
  <c r="AP146" i="28"/>
  <c r="AO146" i="28"/>
  <c r="AP154" i="28"/>
  <c r="AO154" i="28"/>
  <c r="AP162" i="28"/>
  <c r="AO162" i="28"/>
  <c r="AP170" i="28"/>
  <c r="AO170" i="28"/>
  <c r="AP178" i="28"/>
  <c r="AO178" i="28"/>
  <c r="AP186" i="28"/>
  <c r="AO186" i="28"/>
  <c r="AP194" i="28"/>
  <c r="AO194" i="28"/>
  <c r="AP202" i="28"/>
  <c r="AO202" i="28"/>
  <c r="AP210" i="28"/>
  <c r="AO210" i="28"/>
  <c r="AP218" i="28"/>
  <c r="AO218" i="28"/>
  <c r="AP226" i="28"/>
  <c r="AO226" i="28"/>
  <c r="AP234" i="28"/>
  <c r="AO234" i="28"/>
  <c r="AP242" i="28"/>
  <c r="AO242" i="28"/>
  <c r="AP250" i="28"/>
  <c r="AO250" i="28"/>
  <c r="AP258" i="28"/>
  <c r="AO258" i="28"/>
  <c r="AP266" i="28"/>
  <c r="AO266" i="28"/>
  <c r="AP274" i="28"/>
  <c r="AO274" i="28"/>
  <c r="AP282" i="28"/>
  <c r="AO282" i="28"/>
  <c r="AP290" i="28"/>
  <c r="AO290" i="28"/>
  <c r="AP298" i="28"/>
  <c r="AO298" i="28"/>
  <c r="AP306" i="28"/>
  <c r="AO306" i="28"/>
  <c r="AP314" i="28"/>
  <c r="AO314" i="28"/>
  <c r="AP322" i="28"/>
  <c r="AO322" i="28"/>
  <c r="AP330" i="28"/>
  <c r="AO330" i="28"/>
  <c r="AP338" i="28"/>
  <c r="AO338" i="28"/>
  <c r="AP346" i="28"/>
  <c r="AO346" i="28"/>
  <c r="AP354" i="28"/>
  <c r="AO354" i="28"/>
  <c r="AP362" i="28"/>
  <c r="AO362" i="28"/>
  <c r="AP370" i="28"/>
  <c r="AO370" i="28"/>
  <c r="AP378" i="28"/>
  <c r="AO378" i="28"/>
  <c r="AP386" i="28"/>
  <c r="AO386" i="28"/>
  <c r="AP394" i="28"/>
  <c r="AO394" i="28"/>
  <c r="AP402" i="28"/>
  <c r="AO402" i="28"/>
  <c r="AP410" i="28"/>
  <c r="AO410" i="28"/>
  <c r="AP418" i="28"/>
  <c r="AO418" i="28"/>
  <c r="AP426" i="28"/>
  <c r="AO426" i="28"/>
  <c r="AP434" i="28"/>
  <c r="AO434" i="28"/>
  <c r="AP442" i="28"/>
  <c r="AO442" i="28"/>
  <c r="AP450" i="28"/>
  <c r="AO450" i="28"/>
  <c r="AP458" i="28"/>
  <c r="AO458" i="28"/>
  <c r="AP466" i="28"/>
  <c r="AO466" i="28"/>
  <c r="AP474" i="28"/>
  <c r="AO474" i="28"/>
  <c r="AP482" i="28"/>
  <c r="AO482" i="28"/>
  <c r="AP490" i="28"/>
  <c r="AO490" i="28"/>
  <c r="AP498" i="28"/>
  <c r="AO498" i="28"/>
  <c r="AP506" i="28"/>
  <c r="AO506" i="28"/>
  <c r="AP514" i="28"/>
  <c r="AO514" i="28"/>
  <c r="AP522" i="28"/>
  <c r="AO522" i="28"/>
  <c r="AP530" i="28"/>
  <c r="AO530" i="28"/>
  <c r="AP538" i="28"/>
  <c r="AO538" i="28"/>
  <c r="AP546" i="28"/>
  <c r="AO546" i="28"/>
  <c r="AP554" i="28"/>
  <c r="AO554" i="28"/>
  <c r="AP562" i="28"/>
  <c r="AO562" i="28"/>
  <c r="AP570" i="28"/>
  <c r="AO570" i="28"/>
  <c r="AP578" i="28"/>
  <c r="AO578" i="28"/>
  <c r="AP586" i="28"/>
  <c r="AO586" i="28"/>
  <c r="AP594" i="28"/>
  <c r="AO594" i="28"/>
  <c r="AP602" i="28"/>
  <c r="AO602" i="28"/>
  <c r="AP610" i="28"/>
  <c r="AO610" i="28"/>
  <c r="AP618" i="28"/>
  <c r="AO618" i="28"/>
  <c r="AP626" i="28"/>
  <c r="AO626" i="28"/>
  <c r="AP634" i="28"/>
  <c r="AO634" i="28"/>
  <c r="AP642" i="28"/>
  <c r="AO642" i="28"/>
  <c r="AP650" i="28"/>
  <c r="AO650" i="28"/>
  <c r="AP658" i="28"/>
  <c r="AO658" i="28"/>
  <c r="AP666" i="28"/>
  <c r="AO666" i="28"/>
  <c r="AP674" i="28"/>
  <c r="AO674" i="28"/>
  <c r="AP682" i="28"/>
  <c r="AO682" i="28"/>
  <c r="AP690" i="28"/>
  <c r="AO690" i="28"/>
  <c r="AP698" i="28"/>
  <c r="AO698" i="28"/>
  <c r="AP706" i="28"/>
  <c r="AO706" i="28"/>
  <c r="AP714" i="28"/>
  <c r="AO714" i="28"/>
  <c r="AP722" i="28"/>
  <c r="AO722" i="28"/>
  <c r="AP730" i="28"/>
  <c r="AO730" i="28"/>
  <c r="AO1056" i="28"/>
  <c r="AO1048" i="28"/>
  <c r="AO1040" i="28"/>
  <c r="AO1032" i="28"/>
  <c r="AO1024" i="28"/>
  <c r="AO1016" i="28"/>
  <c r="AO1008" i="28"/>
  <c r="AO1000" i="28"/>
  <c r="AO992" i="28"/>
  <c r="AO984" i="28"/>
  <c r="AO976" i="28"/>
  <c r="AO968" i="28"/>
  <c r="AO960" i="28"/>
  <c r="AO952" i="28"/>
  <c r="AO944" i="28"/>
  <c r="AO936" i="28"/>
  <c r="AO928" i="28"/>
  <c r="AO920" i="28"/>
  <c r="AO912" i="28"/>
  <c r="AO904" i="28"/>
  <c r="AO896" i="28"/>
  <c r="AO888" i="28"/>
  <c r="AO880" i="28"/>
  <c r="AO872" i="28"/>
  <c r="AO864" i="28"/>
  <c r="AO856" i="28"/>
  <c r="AO848" i="28"/>
  <c r="AO840" i="28"/>
  <c r="AO832" i="28"/>
  <c r="AO824" i="28"/>
  <c r="AO816" i="28"/>
  <c r="AO808" i="28"/>
  <c r="AO800" i="28"/>
  <c r="AO792" i="28"/>
  <c r="AO784" i="28"/>
  <c r="AO776" i="28"/>
  <c r="AO768" i="28"/>
  <c r="AO760" i="28"/>
  <c r="AO752" i="28"/>
  <c r="AO744" i="28"/>
  <c r="AO736" i="28"/>
  <c r="AO726" i="28"/>
  <c r="AO715" i="28"/>
  <c r="AO704" i="28"/>
  <c r="AO694" i="28"/>
  <c r="AO683" i="28"/>
  <c r="AO672" i="28"/>
  <c r="AO662" i="28"/>
  <c r="AO651" i="28"/>
  <c r="AO640" i="28"/>
  <c r="AO630" i="28"/>
  <c r="AO619" i="28"/>
  <c r="AO608" i="28"/>
  <c r="AO598" i="28"/>
  <c r="AO587" i="28"/>
  <c r="AO572" i="28"/>
  <c r="AO556" i="28"/>
  <c r="AO540" i="28"/>
  <c r="AO524" i="28"/>
  <c r="AO497" i="28"/>
  <c r="AO465" i="28"/>
  <c r="AO433" i="28"/>
  <c r="AO401" i="28"/>
  <c r="AO369" i="28"/>
  <c r="AO335" i="28"/>
  <c r="AO271" i="28"/>
  <c r="AO102" i="28"/>
  <c r="AP1023" i="28"/>
  <c r="AP583" i="28"/>
  <c r="AO19" i="28"/>
  <c r="AP19" i="28"/>
  <c r="AP27" i="28"/>
  <c r="AO27" i="28"/>
  <c r="AO35" i="28"/>
  <c r="AP35" i="28"/>
  <c r="AO43" i="28"/>
  <c r="AP43" i="28"/>
  <c r="AP51" i="28"/>
  <c r="AO51" i="28"/>
  <c r="AO59" i="28"/>
  <c r="AP59" i="28"/>
  <c r="AP67" i="28"/>
  <c r="AO67" i="28"/>
  <c r="AO75" i="28"/>
  <c r="AP75" i="28"/>
  <c r="AO83" i="28"/>
  <c r="AP83" i="28"/>
  <c r="AP91" i="28"/>
  <c r="AO91" i="28"/>
  <c r="AO99" i="28"/>
  <c r="AP99" i="28"/>
  <c r="AO107" i="28"/>
  <c r="AP107" i="28"/>
  <c r="AP115" i="28"/>
  <c r="AO115" i="28"/>
  <c r="AO123" i="28"/>
  <c r="AP123" i="28"/>
  <c r="AP131" i="28"/>
  <c r="AO131" i="28"/>
  <c r="AO139" i="28"/>
  <c r="AP139" i="28"/>
  <c r="AO147" i="28"/>
  <c r="AP147" i="28"/>
  <c r="AP155" i="28"/>
  <c r="AO155" i="28"/>
  <c r="AO163" i="28"/>
  <c r="AP163" i="28"/>
  <c r="AP179" i="28"/>
  <c r="AO179" i="28"/>
  <c r="AO187" i="28"/>
  <c r="AP187" i="28"/>
  <c r="AP195" i="28"/>
  <c r="AO195" i="28"/>
  <c r="AO203" i="28"/>
  <c r="AP203" i="28"/>
  <c r="AO211" i="28"/>
  <c r="AP211" i="28"/>
  <c r="AP219" i="28"/>
  <c r="AO219" i="28"/>
  <c r="AO227" i="28"/>
  <c r="AP227" i="28"/>
  <c r="AO235" i="28"/>
  <c r="AP235" i="28"/>
  <c r="AP243" i="28"/>
  <c r="AO243" i="28"/>
  <c r="AO251" i="28"/>
  <c r="AP251" i="28"/>
  <c r="AP259" i="28"/>
  <c r="AO259" i="28"/>
  <c r="AP267" i="28"/>
  <c r="AO267" i="28"/>
  <c r="AP275" i="28"/>
  <c r="AO275" i="28"/>
  <c r="AP283" i="28"/>
  <c r="AO283" i="28"/>
  <c r="AP291" i="28"/>
  <c r="AO291" i="28"/>
  <c r="AO299" i="28"/>
  <c r="AP299" i="28"/>
  <c r="AP307" i="28"/>
  <c r="AO307" i="28"/>
  <c r="AP315" i="28"/>
  <c r="AO315" i="28"/>
  <c r="AP323" i="28"/>
  <c r="AO323" i="28"/>
  <c r="AP331" i="28"/>
  <c r="AO331" i="28"/>
  <c r="AP339" i="28"/>
  <c r="AO339" i="28"/>
  <c r="AP347" i="28"/>
  <c r="AO347" i="28"/>
  <c r="AP355" i="28"/>
  <c r="AO355" i="28"/>
  <c r="AO363" i="28"/>
  <c r="AP363" i="28"/>
  <c r="AP371" i="28"/>
  <c r="AO371" i="28"/>
  <c r="AP379" i="28"/>
  <c r="AO379" i="28"/>
  <c r="AP387" i="28"/>
  <c r="AO387" i="28"/>
  <c r="AP395" i="28"/>
  <c r="AO395" i="28"/>
  <c r="AP403" i="28"/>
  <c r="AO403" i="28"/>
  <c r="AP411" i="28"/>
  <c r="AO411" i="28"/>
  <c r="AP419" i="28"/>
  <c r="AO419" i="28"/>
  <c r="AP427" i="28"/>
  <c r="AO427" i="28"/>
  <c r="AP435" i="28"/>
  <c r="AO435" i="28"/>
  <c r="AP443" i="28"/>
  <c r="AO443" i="28"/>
  <c r="AP451" i="28"/>
  <c r="AO451" i="28"/>
  <c r="AP459" i="28"/>
  <c r="AO459" i="28"/>
  <c r="AP467" i="28"/>
  <c r="AO467" i="28"/>
  <c r="AP475" i="28"/>
  <c r="AO475" i="28"/>
  <c r="AP483" i="28"/>
  <c r="AO483" i="28"/>
  <c r="AP491" i="28"/>
  <c r="AO491" i="28"/>
  <c r="AP499" i="28"/>
  <c r="AO499" i="28"/>
  <c r="AP507" i="28"/>
  <c r="AO507" i="28"/>
  <c r="AP515" i="28"/>
  <c r="AO515" i="28"/>
  <c r="AP523" i="28"/>
  <c r="AO523" i="28"/>
  <c r="AP531" i="28"/>
  <c r="AO531" i="28"/>
  <c r="AP539" i="28"/>
  <c r="AO539" i="28"/>
  <c r="AP547" i="28"/>
  <c r="AO547" i="28"/>
  <c r="AP555" i="28"/>
  <c r="AO555" i="28"/>
  <c r="AO563" i="28"/>
  <c r="AP563" i="28"/>
  <c r="AP571" i="28"/>
  <c r="AO571" i="28"/>
  <c r="AP579" i="28"/>
  <c r="AO579" i="28"/>
  <c r="AO1047" i="28"/>
  <c r="AO1031" i="28"/>
  <c r="AO1015" i="28"/>
  <c r="AO1007" i="28"/>
  <c r="AO999" i="28"/>
  <c r="AO991" i="28"/>
  <c r="AO983" i="28"/>
  <c r="AO975" i="28"/>
  <c r="AO967" i="28"/>
  <c r="AO959" i="28"/>
  <c r="AO951" i="28"/>
  <c r="AO943" i="28"/>
  <c r="AO935" i="28"/>
  <c r="AO927" i="28"/>
  <c r="AO919" i="28"/>
  <c r="AO911" i="28"/>
  <c r="AO903" i="28"/>
  <c r="AO895" i="28"/>
  <c r="AO887" i="28"/>
  <c r="AO879" i="28"/>
  <c r="AO871" i="28"/>
  <c r="AO863" i="28"/>
  <c r="AO855" i="28"/>
  <c r="AO847" i="28"/>
  <c r="AO839" i="28"/>
  <c r="AO831" i="28"/>
  <c r="AO823" i="28"/>
  <c r="AO815" i="28"/>
  <c r="AO807" i="28"/>
  <c r="AO799" i="28"/>
  <c r="AO791" i="28"/>
  <c r="AO783" i="28"/>
  <c r="AO775" i="28"/>
  <c r="AO767" i="28"/>
  <c r="AO759" i="28"/>
  <c r="AO751" i="28"/>
  <c r="AO743" i="28"/>
  <c r="AO735" i="28"/>
  <c r="AO724" i="28"/>
  <c r="AO713" i="28"/>
  <c r="AO703" i="28"/>
  <c r="AO692" i="28"/>
  <c r="AO681" i="28"/>
  <c r="AO671" i="28"/>
  <c r="AO660" i="28"/>
  <c r="AO649" i="28"/>
  <c r="AO639" i="28"/>
  <c r="AO628" i="28"/>
  <c r="AO617" i="28"/>
  <c r="AO607" i="28"/>
  <c r="AO596" i="28"/>
  <c r="AO585" i="28"/>
  <c r="AO569" i="28"/>
  <c r="AO553" i="28"/>
  <c r="AO537" i="28"/>
  <c r="AO521" i="28"/>
  <c r="AO495" i="28"/>
  <c r="AO463" i="28"/>
  <c r="AO431" i="28"/>
  <c r="AO399" i="28"/>
  <c r="AO367" i="28"/>
  <c r="AO327" i="28"/>
  <c r="AO262" i="28"/>
  <c r="AO176" i="28"/>
  <c r="AP478" i="28"/>
  <c r="AP204" i="28"/>
  <c r="AO204" i="28"/>
  <c r="AP212" i="28"/>
  <c r="AO212" i="28"/>
  <c r="AP228" i="28"/>
  <c r="AO228" i="28"/>
  <c r="AP236" i="28"/>
  <c r="AO236" i="28"/>
  <c r="AP244" i="28"/>
  <c r="AO244" i="28"/>
  <c r="AP260" i="28"/>
  <c r="AO260" i="28"/>
  <c r="AP268" i="28"/>
  <c r="AO268" i="28"/>
  <c r="AP276" i="28"/>
  <c r="AO276" i="28"/>
  <c r="AP284" i="28"/>
  <c r="AO284" i="28"/>
  <c r="AP292" i="28"/>
  <c r="AO292" i="28"/>
  <c r="AP300" i="28"/>
  <c r="AO300" i="28"/>
  <c r="AP308" i="28"/>
  <c r="AO308" i="28"/>
  <c r="AP316" i="28"/>
  <c r="AO316" i="28"/>
  <c r="AP324" i="28"/>
  <c r="AO324" i="28"/>
  <c r="AP332" i="28"/>
  <c r="AO332" i="28"/>
  <c r="AP348" i="28"/>
  <c r="AO348" i="28"/>
  <c r="AP356" i="28"/>
  <c r="AO356" i="28"/>
  <c r="AP364" i="28"/>
  <c r="AO364" i="28"/>
  <c r="AP372" i="28"/>
  <c r="AO372" i="28"/>
  <c r="AP380" i="28"/>
  <c r="AO380" i="28"/>
  <c r="AP388" i="28"/>
  <c r="AO388" i="28"/>
  <c r="AP396" i="28"/>
  <c r="AO396" i="28"/>
  <c r="AP404" i="28"/>
  <c r="AO404" i="28"/>
  <c r="AP412" i="28"/>
  <c r="AO412" i="28"/>
  <c r="AP420" i="28"/>
  <c r="AO420" i="28"/>
  <c r="AP428" i="28"/>
  <c r="AO428" i="28"/>
  <c r="AP436" i="28"/>
  <c r="AO436" i="28"/>
  <c r="AP444" i="28"/>
  <c r="AO444" i="28"/>
  <c r="AP452" i="28"/>
  <c r="AO452" i="28"/>
  <c r="AP460" i="28"/>
  <c r="AO460" i="28"/>
  <c r="AP468" i="28"/>
  <c r="AO468" i="28"/>
  <c r="AP476" i="28"/>
  <c r="AO476" i="28"/>
  <c r="AP484" i="28"/>
  <c r="AO484" i="28"/>
  <c r="AP492" i="28"/>
  <c r="AO492" i="28"/>
  <c r="AP500" i="28"/>
  <c r="AO500" i="28"/>
  <c r="AP508" i="28"/>
  <c r="AO508" i="28"/>
  <c r="AO1054" i="28"/>
  <c r="AO1046" i="28"/>
  <c r="AO1038" i="28"/>
  <c r="AO1030" i="28"/>
  <c r="AO1022" i="28"/>
  <c r="AO1014" i="28"/>
  <c r="AO1006" i="28"/>
  <c r="AO998" i="28"/>
  <c r="AO990" i="28"/>
  <c r="AO982" i="28"/>
  <c r="AO974" i="28"/>
  <c r="AO966" i="28"/>
  <c r="AO958" i="28"/>
  <c r="AO950" i="28"/>
  <c r="AO942" i="28"/>
  <c r="AO934" i="28"/>
  <c r="AO926" i="28"/>
  <c r="AO918" i="28"/>
  <c r="AO902" i="28"/>
  <c r="AO894" i="28"/>
  <c r="AO886" i="28"/>
  <c r="AO878" i="28"/>
  <c r="AO870" i="28"/>
  <c r="AO862" i="28"/>
  <c r="AO854" i="28"/>
  <c r="AO846" i="28"/>
  <c r="AO838" i="28"/>
  <c r="AO830" i="28"/>
  <c r="AO822" i="28"/>
  <c r="AO814" i="28"/>
  <c r="AO806" i="28"/>
  <c r="AO798" i="28"/>
  <c r="AO790" i="28"/>
  <c r="AO782" i="28"/>
  <c r="AO774" i="28"/>
  <c r="AO766" i="28"/>
  <c r="AO758" i="28"/>
  <c r="AO750" i="28"/>
  <c r="AO742" i="28"/>
  <c r="AO734" i="28"/>
  <c r="AO723" i="28"/>
  <c r="AO712" i="28"/>
  <c r="AO702" i="28"/>
  <c r="AO691" i="28"/>
  <c r="AO680" i="28"/>
  <c r="AO670" i="28"/>
  <c r="AO659" i="28"/>
  <c r="AO648" i="28"/>
  <c r="AO638" i="28"/>
  <c r="AO627" i="28"/>
  <c r="AO616" i="28"/>
  <c r="AO606" i="28"/>
  <c r="AO595" i="28"/>
  <c r="AO584" i="28"/>
  <c r="AO568" i="28"/>
  <c r="AO552" i="28"/>
  <c r="AO536" i="28"/>
  <c r="AO519" i="28"/>
  <c r="AO489" i="28"/>
  <c r="AO457" i="28"/>
  <c r="AO425" i="28"/>
  <c r="AO393" i="28"/>
  <c r="AO361" i="28"/>
  <c r="AO319" i="28"/>
  <c r="AO252" i="28"/>
  <c r="AO166" i="28"/>
  <c r="AP340" i="28"/>
  <c r="AP181" i="28"/>
  <c r="AO181" i="28"/>
  <c r="AP189" i="28"/>
  <c r="AO189" i="28"/>
  <c r="AP197" i="28"/>
  <c r="AO197" i="28"/>
  <c r="AP205" i="28"/>
  <c r="AO205" i="28"/>
  <c r="AP213" i="28"/>
  <c r="AO213" i="28"/>
  <c r="AP221" i="28"/>
  <c r="AO221" i="28"/>
  <c r="AP229" i="28"/>
  <c r="AO229" i="28"/>
  <c r="AP237" i="28"/>
  <c r="AO237" i="28"/>
  <c r="AP245" i="28"/>
  <c r="AO245" i="28"/>
  <c r="AP253" i="28"/>
  <c r="AO253" i="28"/>
  <c r="AP261" i="28"/>
  <c r="AO261" i="28"/>
  <c r="AP269" i="28"/>
  <c r="AO269" i="28"/>
  <c r="AP277" i="28"/>
  <c r="AO277" i="28"/>
  <c r="AP285" i="28"/>
  <c r="AO285" i="28"/>
  <c r="AP293" i="28"/>
  <c r="AO293" i="28"/>
  <c r="AP301" i="28"/>
  <c r="AO301" i="28"/>
  <c r="AP309" i="28"/>
  <c r="AO309" i="28"/>
  <c r="AP317" i="28"/>
  <c r="AO317" i="28"/>
  <c r="AP325" i="28"/>
  <c r="AO325" i="28"/>
  <c r="AP333" i="28"/>
  <c r="AO333" i="28"/>
  <c r="AP341" i="28"/>
  <c r="AO341" i="28"/>
  <c r="AP349" i="28"/>
  <c r="AO349" i="28"/>
  <c r="AP357" i="28"/>
  <c r="AO357" i="28"/>
  <c r="AP365" i="28"/>
  <c r="AO365" i="28"/>
  <c r="AP373" i="28"/>
  <c r="AO373" i="28"/>
  <c r="AP381" i="28"/>
  <c r="AO381" i="28"/>
  <c r="AP389" i="28"/>
  <c r="AO389" i="28"/>
  <c r="AP397" i="28"/>
  <c r="AO397" i="28"/>
  <c r="AP405" i="28"/>
  <c r="AO405" i="28"/>
  <c r="AP413" i="28"/>
  <c r="AO413" i="28"/>
  <c r="AP421" i="28"/>
  <c r="AO421" i="28"/>
  <c r="AP429" i="28"/>
  <c r="AO429" i="28"/>
  <c r="AP437" i="28"/>
  <c r="AO437" i="28"/>
  <c r="AP445" i="28"/>
  <c r="AO445" i="28"/>
  <c r="AP453" i="28"/>
  <c r="AO453" i="28"/>
  <c r="AP461" i="28"/>
  <c r="AO461" i="28"/>
  <c r="AP469" i="28"/>
  <c r="AO469" i="28"/>
  <c r="AP477" i="28"/>
  <c r="AO477" i="28"/>
  <c r="AP485" i="28"/>
  <c r="AO485" i="28"/>
  <c r="AP493" i="28"/>
  <c r="AO493" i="28"/>
  <c r="AP501" i="28"/>
  <c r="AO501" i="28"/>
  <c r="AP509" i="28"/>
  <c r="AO509" i="28"/>
  <c r="AP517" i="28"/>
  <c r="AO517" i="28"/>
  <c r="AP525" i="28"/>
  <c r="AO525" i="28"/>
  <c r="AP533" i="28"/>
  <c r="AO533" i="28"/>
  <c r="AP541" i="28"/>
  <c r="AO541" i="28"/>
  <c r="AP549" i="28"/>
  <c r="AO549" i="28"/>
  <c r="AP557" i="28"/>
  <c r="AO557" i="28"/>
  <c r="AP565" i="28"/>
  <c r="AO565" i="28"/>
  <c r="AP573" i="28"/>
  <c r="AO573" i="28"/>
  <c r="AP581" i="28"/>
  <c r="AO581" i="28"/>
  <c r="AP589" i="28"/>
  <c r="AO589" i="28"/>
  <c r="AP597" i="28"/>
  <c r="AO597" i="28"/>
  <c r="AP605" i="28"/>
  <c r="AO605" i="28"/>
  <c r="AP613" i="28"/>
  <c r="AO613" i="28"/>
  <c r="AP621" i="28"/>
  <c r="AO621" i="28"/>
  <c r="AP629" i="28"/>
  <c r="AO629" i="28"/>
  <c r="AP637" i="28"/>
  <c r="AO637" i="28"/>
  <c r="AP645" i="28"/>
  <c r="AO645" i="28"/>
  <c r="AP653" i="28"/>
  <c r="AO653" i="28"/>
  <c r="AP661" i="28"/>
  <c r="AO661" i="28"/>
  <c r="AP669" i="28"/>
  <c r="AO669" i="28"/>
  <c r="AP677" i="28"/>
  <c r="AO677" i="28"/>
  <c r="AP685" i="28"/>
  <c r="AO685" i="28"/>
  <c r="AP693" i="28"/>
  <c r="AO693" i="28"/>
  <c r="AP701" i="28"/>
  <c r="AO701" i="28"/>
  <c r="AP709" i="28"/>
  <c r="AO709" i="28"/>
  <c r="AP717" i="28"/>
  <c r="AO717" i="28"/>
  <c r="AP725" i="28"/>
  <c r="AO725" i="28"/>
  <c r="AP733" i="28"/>
  <c r="AO733" i="28"/>
  <c r="AO1053" i="28"/>
  <c r="AO1045" i="28"/>
  <c r="AO1037" i="28"/>
  <c r="AO1029" i="28"/>
  <c r="AO1021" i="28"/>
  <c r="AO1013" i="28"/>
  <c r="AO1005" i="28"/>
  <c r="AO997" i="28"/>
  <c r="AO989" i="28"/>
  <c r="AO981" i="28"/>
  <c r="AO973" i="28"/>
  <c r="AO965" i="28"/>
  <c r="AO957" i="28"/>
  <c r="AO949" i="28"/>
  <c r="AO941" i="28"/>
  <c r="AO933" i="28"/>
  <c r="AO925" i="28"/>
  <c r="AO917" i="28"/>
  <c r="AO909" i="28"/>
  <c r="AO901" i="28"/>
  <c r="AO893" i="28"/>
  <c r="AO885" i="28"/>
  <c r="AO877" i="28"/>
  <c r="AO869" i="28"/>
  <c r="AO861" i="28"/>
  <c r="AO853" i="28"/>
  <c r="AO845" i="28"/>
  <c r="AO837" i="28"/>
  <c r="AO829" i="28"/>
  <c r="AO821" i="28"/>
  <c r="AO813" i="28"/>
  <c r="AO805" i="28"/>
  <c r="AO797" i="28"/>
  <c r="AO789" i="28"/>
  <c r="AO781" i="28"/>
  <c r="AO773" i="28"/>
  <c r="AO765" i="28"/>
  <c r="AO757" i="28"/>
  <c r="AO749" i="28"/>
  <c r="AO741" i="28"/>
  <c r="AO732" i="28"/>
  <c r="AO721" i="28"/>
  <c r="AO711" i="28"/>
  <c r="AO700" i="28"/>
  <c r="AO689" i="28"/>
  <c r="AO679" i="28"/>
  <c r="AO668" i="28"/>
  <c r="AO647" i="28"/>
  <c r="AO636" i="28"/>
  <c r="AO615" i="28"/>
  <c r="AO604" i="28"/>
  <c r="AO593" i="28"/>
  <c r="AO567" i="28"/>
  <c r="AO551" i="28"/>
  <c r="AO535" i="28"/>
  <c r="AO516" i="28"/>
  <c r="AO487" i="28"/>
  <c r="AO455" i="28"/>
  <c r="AO423" i="28"/>
  <c r="AO391" i="28"/>
  <c r="AO359" i="28"/>
  <c r="AO311" i="28"/>
  <c r="AO240" i="28"/>
  <c r="AP171" i="28"/>
  <c r="AP14" i="28"/>
  <c r="AO14" i="28"/>
  <c r="AP22" i="28"/>
  <c r="AO22" i="28"/>
  <c r="AP30" i="28"/>
  <c r="AO30" i="28"/>
  <c r="AP38" i="28"/>
  <c r="AO38" i="28"/>
  <c r="AP46" i="28"/>
  <c r="AO46" i="28"/>
  <c r="AP54" i="28"/>
  <c r="AO54" i="28"/>
  <c r="AP62" i="28"/>
  <c r="AO62" i="28"/>
  <c r="AP70" i="28"/>
  <c r="AO70" i="28"/>
  <c r="AP78" i="28"/>
  <c r="AO78" i="28"/>
  <c r="AP86" i="28"/>
  <c r="AO86" i="28"/>
  <c r="AP94" i="28"/>
  <c r="AO94" i="28"/>
  <c r="AP110" i="28"/>
  <c r="AO110" i="28"/>
  <c r="AP118" i="28"/>
  <c r="AO118" i="28"/>
  <c r="AP126" i="28"/>
  <c r="AO126" i="28"/>
  <c r="AP142" i="28"/>
  <c r="AO142" i="28"/>
  <c r="AP150" i="28"/>
  <c r="AO150" i="28"/>
  <c r="AP158" i="28"/>
  <c r="AO158" i="28"/>
  <c r="AP174" i="28"/>
  <c r="AO174" i="28"/>
  <c r="AP182" i="28"/>
  <c r="AO182" i="28"/>
  <c r="AP190" i="28"/>
  <c r="AO190" i="28"/>
  <c r="AP206" i="28"/>
  <c r="AO206" i="28"/>
  <c r="AP214" i="28"/>
  <c r="AO214" i="28"/>
  <c r="AP222" i="28"/>
  <c r="AO222" i="28"/>
  <c r="AP238" i="28"/>
  <c r="AO238" i="28"/>
  <c r="AP246" i="28"/>
  <c r="AO246" i="28"/>
  <c r="AP254" i="28"/>
  <c r="AO254" i="28"/>
  <c r="AP270" i="28"/>
  <c r="AO270" i="28"/>
  <c r="AP278" i="28"/>
  <c r="AO278" i="28"/>
  <c r="AP286" i="28"/>
  <c r="AO286" i="28"/>
  <c r="AP294" i="28"/>
  <c r="AO294" i="28"/>
  <c r="AP302" i="28"/>
  <c r="AO302" i="28"/>
  <c r="AP310" i="28"/>
  <c r="AO310" i="28"/>
  <c r="AP318" i="28"/>
  <c r="AO318" i="28"/>
  <c r="AP326" i="28"/>
  <c r="AO326" i="28"/>
  <c r="AP334" i="28"/>
  <c r="AO334" i="28"/>
  <c r="AP342" i="28"/>
  <c r="AO342" i="28"/>
  <c r="AP350" i="28"/>
  <c r="AO350" i="28"/>
  <c r="AP358" i="28"/>
  <c r="AO358" i="28"/>
  <c r="AP366" i="28"/>
  <c r="AO366" i="28"/>
  <c r="AP374" i="28"/>
  <c r="AO374" i="28"/>
  <c r="AO382" i="28"/>
  <c r="AP382" i="28"/>
  <c r="AP390" i="28"/>
  <c r="AO390" i="28"/>
  <c r="AP398" i="28"/>
  <c r="AO398" i="28"/>
  <c r="AP406" i="28"/>
  <c r="AO406" i="28"/>
  <c r="AP414" i="28"/>
  <c r="AO414" i="28"/>
  <c r="AP422" i="28"/>
  <c r="AO422" i="28"/>
  <c r="AP430" i="28"/>
  <c r="AO430" i="28"/>
  <c r="AP438" i="28"/>
  <c r="AO438" i="28"/>
  <c r="AP446" i="28"/>
  <c r="AO446" i="28"/>
  <c r="AP454" i="28"/>
  <c r="AO454" i="28"/>
  <c r="AP462" i="28"/>
  <c r="AO462" i="28"/>
  <c r="AP470" i="28"/>
  <c r="AO470" i="28"/>
  <c r="AP486" i="28"/>
  <c r="AO486" i="28"/>
  <c r="AO494" i="28"/>
  <c r="AP494" i="28"/>
  <c r="AP502" i="28"/>
  <c r="AO502" i="28"/>
  <c r="AO510" i="28"/>
  <c r="AP510" i="28"/>
  <c r="AP518" i="28"/>
  <c r="AO518" i="28"/>
  <c r="AP526" i="28"/>
  <c r="AO526" i="28"/>
  <c r="AP534" i="28"/>
  <c r="AO534" i="28"/>
  <c r="AP542" i="28"/>
  <c r="AO542" i="28"/>
  <c r="AP550" i="28"/>
  <c r="AO550" i="28"/>
  <c r="AP558" i="28"/>
  <c r="AO558" i="28"/>
  <c r="AP566" i="28"/>
  <c r="AO566" i="28"/>
  <c r="AP574" i="28"/>
  <c r="AO574" i="28"/>
  <c r="AP582" i="28"/>
  <c r="AO582" i="28"/>
  <c r="AO1052" i="28"/>
  <c r="AO1044" i="28"/>
  <c r="AO1036" i="28"/>
  <c r="AO1028" i="28"/>
  <c r="AO1020" i="28"/>
  <c r="AO1012" i="28"/>
  <c r="AO1004" i="28"/>
  <c r="AO996" i="28"/>
  <c r="AO988" i="28"/>
  <c r="AO980" i="28"/>
  <c r="AO972" i="28"/>
  <c r="AO964" i="28"/>
  <c r="AO956" i="28"/>
  <c r="AO948" i="28"/>
  <c r="AO940" i="28"/>
  <c r="AO932" i="28"/>
  <c r="AO924" i="28"/>
  <c r="AO916" i="28"/>
  <c r="AO908" i="28"/>
  <c r="AO900" i="28"/>
  <c r="AO892" i="28"/>
  <c r="AO884" i="28"/>
  <c r="AO876" i="28"/>
  <c r="AO868" i="28"/>
  <c r="AO860" i="28"/>
  <c r="AO852" i="28"/>
  <c r="AO844" i="28"/>
  <c r="AO836" i="28"/>
  <c r="AO828" i="28"/>
  <c r="AO820" i="28"/>
  <c r="AO812" i="28"/>
  <c r="AO804" i="28"/>
  <c r="AO796" i="28"/>
  <c r="AO788" i="28"/>
  <c r="AO780" i="28"/>
  <c r="AO772" i="28"/>
  <c r="AO764" i="28"/>
  <c r="AO756" i="28"/>
  <c r="AO748" i="28"/>
  <c r="AO740" i="28"/>
  <c r="AO731" i="28"/>
  <c r="AO720" i="28"/>
  <c r="AO710" i="28"/>
  <c r="AO699" i="28"/>
  <c r="AO688" i="28"/>
  <c r="AO678" i="28"/>
  <c r="AO667" i="28"/>
  <c r="AO656" i="28"/>
  <c r="AO646" i="28"/>
  <c r="AO635" i="28"/>
  <c r="AO624" i="28"/>
  <c r="AO614" i="28"/>
  <c r="AO603" i="28"/>
  <c r="AO592" i="28"/>
  <c r="AO580" i="28"/>
  <c r="AO564" i="28"/>
  <c r="AO548" i="28"/>
  <c r="AO532" i="28"/>
  <c r="AO513" i="28"/>
  <c r="AO481" i="28"/>
  <c r="AO449" i="28"/>
  <c r="AO417" i="28"/>
  <c r="AO385" i="28"/>
  <c r="AO353" i="28"/>
  <c r="AO303" i="28"/>
  <c r="AO230" i="28"/>
  <c r="AP263" i="28"/>
  <c r="AO263" i="28"/>
  <c r="AO1051" i="28"/>
  <c r="AO1043" i="28"/>
  <c r="AO1035" i="28"/>
  <c r="AO1027" i="28"/>
  <c r="AO1019" i="28"/>
  <c r="AO1011" i="28"/>
  <c r="AO1003" i="28"/>
  <c r="AO995" i="28"/>
  <c r="AO987" i="28"/>
  <c r="AO979" i="28"/>
  <c r="AO971" i="28"/>
  <c r="AO963" i="28"/>
  <c r="AO955" i="28"/>
  <c r="AO947" i="28"/>
  <c r="AO939" i="28"/>
  <c r="AO931" i="28"/>
  <c r="AO923" i="28"/>
  <c r="AO915" i="28"/>
  <c r="AO907" i="28"/>
  <c r="AO899" i="28"/>
  <c r="AO891" i="28"/>
  <c r="AO883" i="28"/>
  <c r="AO875" i="28"/>
  <c r="AO867" i="28"/>
  <c r="AO859" i="28"/>
  <c r="AO851" i="28"/>
  <c r="AO843" i="28"/>
  <c r="AO835" i="28"/>
  <c r="AO827" i="28"/>
  <c r="AO819" i="28"/>
  <c r="AO811" i="28"/>
  <c r="AO803" i="28"/>
  <c r="AO795" i="28"/>
  <c r="AO787" i="28"/>
  <c r="AO779" i="28"/>
  <c r="AO771" i="28"/>
  <c r="AO763" i="28"/>
  <c r="AO755" i="28"/>
  <c r="AO747" i="28"/>
  <c r="AO739" i="28"/>
  <c r="AO729" i="28"/>
  <c r="AO719" i="28"/>
  <c r="AO708" i="28"/>
  <c r="AO697" i="28"/>
  <c r="AO687" i="28"/>
  <c r="AO676" i="28"/>
  <c r="AO665" i="28"/>
  <c r="AO655" i="28"/>
  <c r="AO644" i="28"/>
  <c r="AO633" i="28"/>
  <c r="AO623" i="28"/>
  <c r="AO612" i="28"/>
  <c r="AO601" i="28"/>
  <c r="AO591" i="28"/>
  <c r="AO577" i="28"/>
  <c r="AO561" i="28"/>
  <c r="AO545" i="28"/>
  <c r="AO529" i="28"/>
  <c r="AO511" i="28"/>
  <c r="AO479" i="28"/>
  <c r="AO447" i="28"/>
  <c r="AO415" i="28"/>
  <c r="AO383" i="28"/>
  <c r="AO351" i="28"/>
  <c r="AO295" i="28"/>
  <c r="AO220" i="28"/>
  <c r="AO134" i="28"/>
  <c r="I31" i="29"/>
  <c r="C23" i="29"/>
  <c r="BF14" i="28"/>
  <c r="BF22" i="28"/>
  <c r="BF30" i="28"/>
  <c r="BF38" i="28"/>
  <c r="BF46" i="28"/>
  <c r="BF54" i="28"/>
  <c r="BF62" i="28"/>
  <c r="BF70" i="28"/>
  <c r="BF78" i="28"/>
  <c r="BF86" i="28"/>
  <c r="BF94" i="28"/>
  <c r="BF102" i="28"/>
  <c r="BF110" i="28"/>
  <c r="BF118" i="28"/>
  <c r="BF126" i="28"/>
  <c r="BF134" i="28"/>
  <c r="BF142" i="28"/>
  <c r="BF150" i="28"/>
  <c r="BF158" i="28"/>
  <c r="BF166" i="28"/>
  <c r="BF174" i="28"/>
  <c r="BF182" i="28"/>
  <c r="BF190" i="28"/>
  <c r="BF198" i="28"/>
  <c r="BF206" i="28"/>
  <c r="BF214" i="28"/>
  <c r="BF222" i="28"/>
  <c r="BF230" i="28"/>
  <c r="BF238" i="28"/>
  <c r="BF246" i="28"/>
  <c r="BF254" i="28"/>
  <c r="BF262" i="28"/>
  <c r="BF270" i="28"/>
  <c r="BF278" i="28"/>
  <c r="BF286" i="28"/>
  <c r="BF294" i="28"/>
  <c r="BF302" i="28"/>
  <c r="BF310" i="28"/>
  <c r="BF318" i="28"/>
  <c r="BF326" i="28"/>
  <c r="BF334" i="28"/>
  <c r="BF342" i="28"/>
  <c r="BF350" i="28"/>
  <c r="BF15" i="28"/>
  <c r="BF23" i="28"/>
  <c r="BF31" i="28"/>
  <c r="BF39" i="28"/>
  <c r="BF47" i="28"/>
  <c r="BF55" i="28"/>
  <c r="BF63" i="28"/>
  <c r="BF71" i="28"/>
  <c r="BF79" i="28"/>
  <c r="BF87" i="28"/>
  <c r="BF95" i="28"/>
  <c r="BF103" i="28"/>
  <c r="BF111" i="28"/>
  <c r="BF119" i="28"/>
  <c r="BF127" i="28"/>
  <c r="BF135" i="28"/>
  <c r="BF143" i="28"/>
  <c r="BF151" i="28"/>
  <c r="BF159" i="28"/>
  <c r="BF167" i="28"/>
  <c r="BF175" i="28"/>
  <c r="BF183" i="28"/>
  <c r="BF191" i="28"/>
  <c r="BF199" i="28"/>
  <c r="BF207" i="28"/>
  <c r="BF215" i="28"/>
  <c r="BF16" i="28"/>
  <c r="BF24" i="28"/>
  <c r="BF32" i="28"/>
  <c r="BF40" i="28"/>
  <c r="BF48" i="28"/>
  <c r="BF56" i="28"/>
  <c r="BF64" i="28"/>
  <c r="BF72" i="28"/>
  <c r="BF80" i="28"/>
  <c r="BF88" i="28"/>
  <c r="BF96" i="28"/>
  <c r="BF104" i="28"/>
  <c r="BF112" i="28"/>
  <c r="BF120" i="28"/>
  <c r="BF128" i="28"/>
  <c r="BF136" i="28"/>
  <c r="BF144" i="28"/>
  <c r="BF152" i="28"/>
  <c r="BF160" i="28"/>
  <c r="BF168" i="28"/>
  <c r="BF176" i="28"/>
  <c r="BF184" i="28"/>
  <c r="BF192" i="28"/>
  <c r="BF200" i="28"/>
  <c r="BF208" i="28"/>
  <c r="BF216" i="28"/>
  <c r="BF224" i="28"/>
  <c r="BF232" i="28"/>
  <c r="BF240" i="28"/>
  <c r="BF248" i="28"/>
  <c r="BF256" i="28"/>
  <c r="BF264" i="28"/>
  <c r="BF272" i="28"/>
  <c r="BF280" i="28"/>
  <c r="BF288" i="28"/>
  <c r="BF296" i="28"/>
  <c r="BF304" i="28"/>
  <c r="BF312" i="28"/>
  <c r="BF320" i="28"/>
  <c r="BF328" i="28"/>
  <c r="BF336" i="28"/>
  <c r="BF344" i="28"/>
  <c r="BF352" i="28"/>
  <c r="BF360" i="28"/>
  <c r="BF18" i="28"/>
  <c r="BF26" i="28"/>
  <c r="BF34" i="28"/>
  <c r="BF42" i="28"/>
  <c r="BF50" i="28"/>
  <c r="BF58" i="28"/>
  <c r="BF66" i="28"/>
  <c r="BF74" i="28"/>
  <c r="BF82" i="28"/>
  <c r="BF90" i="28"/>
  <c r="BF98" i="28"/>
  <c r="BF106" i="28"/>
  <c r="BF114" i="28"/>
  <c r="BF122" i="28"/>
  <c r="BF130" i="28"/>
  <c r="BF138" i="28"/>
  <c r="BF146" i="28"/>
  <c r="BF154" i="28"/>
  <c r="BF162" i="28"/>
  <c r="BF170" i="28"/>
  <c r="BF178" i="28"/>
  <c r="BF186" i="28"/>
  <c r="BF194" i="28"/>
  <c r="BF202" i="28"/>
  <c r="BF210" i="28"/>
  <c r="BF218" i="28"/>
  <c r="BF226" i="28"/>
  <c r="BF20" i="28"/>
  <c r="BF28" i="28"/>
  <c r="BF36" i="28"/>
  <c r="BF44" i="28"/>
  <c r="BF52" i="28"/>
  <c r="BF60" i="28"/>
  <c r="BF68" i="28"/>
  <c r="BF76" i="28"/>
  <c r="BF84" i="28"/>
  <c r="BF92" i="28"/>
  <c r="BF100" i="28"/>
  <c r="BF108" i="28"/>
  <c r="BF116" i="28"/>
  <c r="BF124" i="28"/>
  <c r="BF132" i="28"/>
  <c r="BF140" i="28"/>
  <c r="BF148" i="28"/>
  <c r="BF156" i="28"/>
  <c r="BF164" i="28"/>
  <c r="BF172" i="28"/>
  <c r="BF180" i="28"/>
  <c r="BF188" i="28"/>
  <c r="BF196" i="28"/>
  <c r="BF204" i="28"/>
  <c r="BF212" i="28"/>
  <c r="BF220" i="28"/>
  <c r="BF228" i="28"/>
  <c r="BF236" i="28"/>
  <c r="BF244" i="28"/>
  <c r="BF252" i="28"/>
  <c r="BF260" i="28"/>
  <c r="BF268" i="28"/>
  <c r="BF276" i="28"/>
  <c r="BF284" i="28"/>
  <c r="BF292" i="28"/>
  <c r="BF300" i="28"/>
  <c r="BF308" i="28"/>
  <c r="BF316" i="28"/>
  <c r="BF324" i="28"/>
  <c r="BF332" i="28"/>
  <c r="BF340" i="28"/>
  <c r="BF348" i="28"/>
  <c r="BF356" i="28"/>
  <c r="BF364" i="28"/>
  <c r="BF25" i="28"/>
  <c r="BF45" i="28"/>
  <c r="BF67" i="28"/>
  <c r="BF89" i="28"/>
  <c r="BF109" i="28"/>
  <c r="BF131" i="28"/>
  <c r="BF153" i="28"/>
  <c r="BF173" i="28"/>
  <c r="BF195" i="28"/>
  <c r="BF217" i="28"/>
  <c r="BF233" i="28"/>
  <c r="BF245" i="28"/>
  <c r="BF258" i="28"/>
  <c r="BF271" i="28"/>
  <c r="BF283" i="28"/>
  <c r="BF297" i="28"/>
  <c r="BF309" i="28"/>
  <c r="BF322" i="28"/>
  <c r="BF335" i="28"/>
  <c r="BF347" i="28"/>
  <c r="BF359" i="28"/>
  <c r="BF369" i="28"/>
  <c r="BF377" i="28"/>
  <c r="BF385" i="28"/>
  <c r="BF393" i="28"/>
  <c r="BF401" i="28"/>
  <c r="BF409" i="28"/>
  <c r="BF417" i="28"/>
  <c r="BF425" i="28"/>
  <c r="BF433" i="28"/>
  <c r="BF441" i="28"/>
  <c r="BF449" i="28"/>
  <c r="BF457" i="28"/>
  <c r="BF465" i="28"/>
  <c r="BF473" i="28"/>
  <c r="BF481" i="28"/>
  <c r="BF489" i="28"/>
  <c r="BF497" i="28"/>
  <c r="BF505" i="28"/>
  <c r="BF513" i="28"/>
  <c r="BF521" i="28"/>
  <c r="BF529" i="28"/>
  <c r="BF537" i="28"/>
  <c r="BF27" i="28"/>
  <c r="BF49" i="28"/>
  <c r="BF69" i="28"/>
  <c r="BF91" i="28"/>
  <c r="BF113" i="28"/>
  <c r="BF133" i="28"/>
  <c r="BF155" i="28"/>
  <c r="BF177" i="28"/>
  <c r="BF197" i="28"/>
  <c r="BF219" i="28"/>
  <c r="BF234" i="28"/>
  <c r="BF247" i="28"/>
  <c r="BF259" i="28"/>
  <c r="BF273" i="28"/>
  <c r="BF285" i="28"/>
  <c r="BF298" i="28"/>
  <c r="BF311" i="28"/>
  <c r="BF323" i="28"/>
  <c r="BF337" i="28"/>
  <c r="BF349" i="28"/>
  <c r="BF361" i="28"/>
  <c r="BF370" i="28"/>
  <c r="BF378" i="28"/>
  <c r="BF386" i="28"/>
  <c r="BF394" i="28"/>
  <c r="BF402" i="28"/>
  <c r="BF410" i="28"/>
  <c r="BF418" i="28"/>
  <c r="BF426" i="28"/>
  <c r="BF434" i="28"/>
  <c r="BF442" i="28"/>
  <c r="BF450" i="28"/>
  <c r="BF458" i="28"/>
  <c r="BF466" i="28"/>
  <c r="BF474" i="28"/>
  <c r="BF482" i="28"/>
  <c r="BF490" i="28"/>
  <c r="BF498" i="28"/>
  <c r="BF506" i="28"/>
  <c r="BF514" i="28"/>
  <c r="BF522" i="28"/>
  <c r="BF530" i="28"/>
  <c r="BF538" i="28"/>
  <c r="BF546" i="28"/>
  <c r="BF554" i="28"/>
  <c r="BF562" i="28"/>
  <c r="BF570" i="28"/>
  <c r="BF578" i="28"/>
  <c r="BF586" i="28"/>
  <c r="BF594" i="28"/>
  <c r="BF602" i="28"/>
  <c r="BF610" i="28"/>
  <c r="BF618" i="28"/>
  <c r="BF626" i="28"/>
  <c r="BF634" i="28"/>
  <c r="BF642" i="28"/>
  <c r="BF650" i="28"/>
  <c r="BF658" i="28"/>
  <c r="BF666" i="28"/>
  <c r="BF674" i="28"/>
  <c r="BF682" i="28"/>
  <c r="BF690" i="28"/>
  <c r="BF698" i="28"/>
  <c r="BF706" i="28"/>
  <c r="BF714" i="28"/>
  <c r="BF722" i="28"/>
  <c r="BF730" i="28"/>
  <c r="BF738" i="28"/>
  <c r="BF746" i="28"/>
  <c r="BF754" i="28"/>
  <c r="BF762" i="28"/>
  <c r="BF770" i="28"/>
  <c r="BF778" i="28"/>
  <c r="BF786" i="28"/>
  <c r="BF794" i="28"/>
  <c r="BF802" i="28"/>
  <c r="BF810" i="28"/>
  <c r="BF818" i="28"/>
  <c r="BF826" i="28"/>
  <c r="BF834" i="28"/>
  <c r="BF842" i="28"/>
  <c r="BF850" i="28"/>
  <c r="BF858" i="28"/>
  <c r="BF866" i="28"/>
  <c r="BF874" i="28"/>
  <c r="BF882" i="28"/>
  <c r="BF890" i="28"/>
  <c r="BF898" i="28"/>
  <c r="BF906" i="28"/>
  <c r="BF914" i="28"/>
  <c r="BF922" i="28"/>
  <c r="BF930" i="28"/>
  <c r="BF938" i="28"/>
  <c r="BF946" i="28"/>
  <c r="BF954" i="28"/>
  <c r="BF962" i="28"/>
  <c r="BF970" i="28"/>
  <c r="BF978" i="28"/>
  <c r="BF986" i="28"/>
  <c r="BF994" i="28"/>
  <c r="BF1002" i="28"/>
  <c r="BF1010" i="28"/>
  <c r="BF1018" i="28"/>
  <c r="BF1026" i="28"/>
  <c r="BF1034" i="28"/>
  <c r="BF1042" i="28"/>
  <c r="BF1050" i="28"/>
  <c r="BF1058" i="28"/>
  <c r="BF29" i="28"/>
  <c r="BF51" i="28"/>
  <c r="BF73" i="28"/>
  <c r="BF93" i="28"/>
  <c r="BF115" i="28"/>
  <c r="BF137" i="28"/>
  <c r="BF157" i="28"/>
  <c r="BF179" i="28"/>
  <c r="BF201" i="28"/>
  <c r="BF221" i="28"/>
  <c r="BF235" i="28"/>
  <c r="BF249" i="28"/>
  <c r="BF261" i="28"/>
  <c r="BF274" i="28"/>
  <c r="BF287" i="28"/>
  <c r="BF299" i="28"/>
  <c r="BF313" i="28"/>
  <c r="BF325" i="28"/>
  <c r="BF338" i="28"/>
  <c r="BF351" i="28"/>
  <c r="BF362" i="28"/>
  <c r="BF371" i="28"/>
  <c r="BF379" i="28"/>
  <c r="BF387" i="28"/>
  <c r="BF395" i="28"/>
  <c r="BF403" i="28"/>
  <c r="BF411" i="28"/>
  <c r="BF419" i="28"/>
  <c r="BF427" i="28"/>
  <c r="BF435" i="28"/>
  <c r="BF443" i="28"/>
  <c r="BF451" i="28"/>
  <c r="BF459" i="28"/>
  <c r="BF467" i="28"/>
  <c r="BF475" i="28"/>
  <c r="BF483" i="28"/>
  <c r="BF491" i="28"/>
  <c r="BF499" i="28"/>
  <c r="BF507" i="28"/>
  <c r="BF515" i="28"/>
  <c r="BF523" i="28"/>
  <c r="BF531" i="28"/>
  <c r="BF539" i="28"/>
  <c r="BF547" i="28"/>
  <c r="BF555" i="28"/>
  <c r="BF563" i="28"/>
  <c r="BF571" i="28"/>
  <c r="BF579" i="28"/>
  <c r="BF587" i="28"/>
  <c r="BF595" i="28"/>
  <c r="BF603" i="28"/>
  <c r="BF611" i="28"/>
  <c r="BF619" i="28"/>
  <c r="BF627" i="28"/>
  <c r="BF635" i="28"/>
  <c r="BF643" i="28"/>
  <c r="BF651" i="28"/>
  <c r="BF659" i="28"/>
  <c r="BF667" i="28"/>
  <c r="BF675" i="28"/>
  <c r="BF683" i="28"/>
  <c r="BF691" i="28"/>
  <c r="BF699" i="28"/>
  <c r="BF707" i="28"/>
  <c r="BF715" i="28"/>
  <c r="BF723" i="28"/>
  <c r="BF731" i="28"/>
  <c r="BF739" i="28"/>
  <c r="BF747" i="28"/>
  <c r="BF755" i="28"/>
  <c r="BF763" i="28"/>
  <c r="BF771" i="28"/>
  <c r="BF779" i="28"/>
  <c r="BF787" i="28"/>
  <c r="BF795" i="28"/>
  <c r="BF803" i="28"/>
  <c r="BF811" i="28"/>
  <c r="BF819" i="28"/>
  <c r="BF827" i="28"/>
  <c r="BF835" i="28"/>
  <c r="BF843" i="28"/>
  <c r="BF851" i="28"/>
  <c r="BF859" i="28"/>
  <c r="BF867" i="28"/>
  <c r="BF875" i="28"/>
  <c r="BF883" i="28"/>
  <c r="BF891" i="28"/>
  <c r="BF899" i="28"/>
  <c r="BF907" i="28"/>
  <c r="BF915" i="28"/>
  <c r="BF923" i="28"/>
  <c r="BF931" i="28"/>
  <c r="BF939" i="28"/>
  <c r="BF947" i="28"/>
  <c r="BF955" i="28"/>
  <c r="BF963" i="28"/>
  <c r="BF971" i="28"/>
  <c r="BF979" i="28"/>
  <c r="BF987" i="28"/>
  <c r="BF995" i="28"/>
  <c r="BF1003" i="28"/>
  <c r="BF1011" i="28"/>
  <c r="BF1019" i="28"/>
  <c r="BF1027" i="28"/>
  <c r="BF1035" i="28"/>
  <c r="BF1043" i="28"/>
  <c r="BF1051" i="28"/>
  <c r="BF33" i="28"/>
  <c r="BF53" i="28"/>
  <c r="BF75" i="28"/>
  <c r="BF97" i="28"/>
  <c r="BF117" i="28"/>
  <c r="BF139" i="28"/>
  <c r="BF161" i="28"/>
  <c r="BF181" i="28"/>
  <c r="BF203" i="28"/>
  <c r="BF223" i="28"/>
  <c r="BF237" i="28"/>
  <c r="BF250" i="28"/>
  <c r="BF263" i="28"/>
  <c r="BF275" i="28"/>
  <c r="BF289" i="28"/>
  <c r="BF301" i="28"/>
  <c r="BF314" i="28"/>
  <c r="BF327" i="28"/>
  <c r="BF339" i="28"/>
  <c r="BF353" i="28"/>
  <c r="BF363" i="28"/>
  <c r="BF372" i="28"/>
  <c r="BF380" i="28"/>
  <c r="BF388" i="28"/>
  <c r="BF396" i="28"/>
  <c r="BF404" i="28"/>
  <c r="BF412" i="28"/>
  <c r="BF420" i="28"/>
  <c r="BF428" i="28"/>
  <c r="BF436" i="28"/>
  <c r="BF444" i="28"/>
  <c r="BF452" i="28"/>
  <c r="BF460" i="28"/>
  <c r="BF468" i="28"/>
  <c r="BF476" i="28"/>
  <c r="BF484" i="28"/>
  <c r="BF492" i="28"/>
  <c r="BF500" i="28"/>
  <c r="BF508" i="28"/>
  <c r="BF516" i="28"/>
  <c r="BF524" i="28"/>
  <c r="BF532" i="28"/>
  <c r="BF540" i="28"/>
  <c r="BF548" i="28"/>
  <c r="BF556" i="28"/>
  <c r="BF564" i="28"/>
  <c r="BF572" i="28"/>
  <c r="BF580" i="28"/>
  <c r="BF588" i="28"/>
  <c r="BF596" i="28"/>
  <c r="BF604" i="28"/>
  <c r="BF612" i="28"/>
  <c r="BF620" i="28"/>
  <c r="BF628" i="28"/>
  <c r="BF636" i="28"/>
  <c r="BF644" i="28"/>
  <c r="BF652" i="28"/>
  <c r="BF660" i="28"/>
  <c r="BF668" i="28"/>
  <c r="BF676" i="28"/>
  <c r="BF684" i="28"/>
  <c r="BF692" i="28"/>
  <c r="BF700" i="28"/>
  <c r="BF708" i="28"/>
  <c r="BF716" i="28"/>
  <c r="BF724" i="28"/>
  <c r="BF732" i="28"/>
  <c r="BF740" i="28"/>
  <c r="BF748" i="28"/>
  <c r="BF756" i="28"/>
  <c r="BF764" i="28"/>
  <c r="BF772" i="28"/>
  <c r="BF780" i="28"/>
  <c r="BF788" i="28"/>
  <c r="BF796" i="28"/>
  <c r="BF804" i="28"/>
  <c r="BF812" i="28"/>
  <c r="BF820" i="28"/>
  <c r="BF828" i="28"/>
  <c r="BF836" i="28"/>
  <c r="BF844" i="28"/>
  <c r="BF852" i="28"/>
  <c r="BF860" i="28"/>
  <c r="BF868" i="28"/>
  <c r="BF876" i="28"/>
  <c r="BF884" i="28"/>
  <c r="BF892" i="28"/>
  <c r="BF900" i="28"/>
  <c r="BF908" i="28"/>
  <c r="BF916" i="28"/>
  <c r="BF924" i="28"/>
  <c r="BF932" i="28"/>
  <c r="BF940" i="28"/>
  <c r="BF948" i="28"/>
  <c r="BF956" i="28"/>
  <c r="BF964" i="28"/>
  <c r="BF972" i="28"/>
  <c r="BF980" i="28"/>
  <c r="BF988" i="28"/>
  <c r="BF996" i="28"/>
  <c r="BF1004" i="28"/>
  <c r="BF1012" i="28"/>
  <c r="BF1020" i="28"/>
  <c r="BF1028" i="28"/>
  <c r="BF1036" i="28"/>
  <c r="BF1044" i="28"/>
  <c r="BF1052" i="28"/>
  <c r="BF13" i="28"/>
  <c r="BF35" i="28"/>
  <c r="BF57" i="28"/>
  <c r="BF77" i="28"/>
  <c r="BF99" i="28"/>
  <c r="BF121" i="28"/>
  <c r="BF141" i="28"/>
  <c r="BF163" i="28"/>
  <c r="BF185" i="28"/>
  <c r="BF205" i="28"/>
  <c r="BF225" i="28"/>
  <c r="BF239" i="28"/>
  <c r="BF251" i="28"/>
  <c r="BF265" i="28"/>
  <c r="BF277" i="28"/>
  <c r="BF290" i="28"/>
  <c r="BF303" i="28"/>
  <c r="BF315" i="28"/>
  <c r="BF329" i="28"/>
  <c r="BF341" i="28"/>
  <c r="BF354" i="28"/>
  <c r="BF365" i="28"/>
  <c r="BF373" i="28"/>
  <c r="BF381" i="28"/>
  <c r="BF389" i="28"/>
  <c r="BF397" i="28"/>
  <c r="BF405" i="28"/>
  <c r="BF413" i="28"/>
  <c r="BF421" i="28"/>
  <c r="BF429" i="28"/>
  <c r="BF437" i="28"/>
  <c r="BF445" i="28"/>
  <c r="BF453" i="28"/>
  <c r="BF461" i="28"/>
  <c r="BF469" i="28"/>
  <c r="BF477" i="28"/>
  <c r="BF485" i="28"/>
  <c r="BF493" i="28"/>
  <c r="BF501" i="28"/>
  <c r="BF509" i="28"/>
  <c r="BF517" i="28"/>
  <c r="BF525" i="28"/>
  <c r="BF533" i="28"/>
  <c r="BF541" i="28"/>
  <c r="BF549" i="28"/>
  <c r="BF17" i="28"/>
  <c r="BF37" i="28"/>
  <c r="BF59" i="28"/>
  <c r="BF81" i="28"/>
  <c r="BF101" i="28"/>
  <c r="BF123" i="28"/>
  <c r="BF145" i="28"/>
  <c r="BF165" i="28"/>
  <c r="BF187" i="28"/>
  <c r="BF209" i="28"/>
  <c r="BF227" i="28"/>
  <c r="BF241" i="28"/>
  <c r="BF253" i="28"/>
  <c r="BF266" i="28"/>
  <c r="BF279" i="28"/>
  <c r="BF291" i="28"/>
  <c r="BF305" i="28"/>
  <c r="BF317" i="28"/>
  <c r="BF330" i="28"/>
  <c r="BF343" i="28"/>
  <c r="BF355" i="28"/>
  <c r="BF366" i="28"/>
  <c r="BF374" i="28"/>
  <c r="BF382" i="28"/>
  <c r="BF390" i="28"/>
  <c r="BF398" i="28"/>
  <c r="BF406" i="28"/>
  <c r="BF414" i="28"/>
  <c r="BF422" i="28"/>
  <c r="BF430" i="28"/>
  <c r="BF438" i="28"/>
  <c r="BF446" i="28"/>
  <c r="BF454" i="28"/>
  <c r="BF462" i="28"/>
  <c r="BF470" i="28"/>
  <c r="BF478" i="28"/>
  <c r="BF486" i="28"/>
  <c r="BF494" i="28"/>
  <c r="BF502" i="28"/>
  <c r="BF510" i="28"/>
  <c r="BF518" i="28"/>
  <c r="BF526" i="28"/>
  <c r="BF534" i="28"/>
  <c r="BF542" i="28"/>
  <c r="BF550" i="28"/>
  <c r="BF558" i="28"/>
  <c r="BF566" i="28"/>
  <c r="BF574" i="28"/>
  <c r="BF582" i="28"/>
  <c r="BF590" i="28"/>
  <c r="BF598" i="28"/>
  <c r="BF606" i="28"/>
  <c r="BF614" i="28"/>
  <c r="BF622" i="28"/>
  <c r="BF630" i="28"/>
  <c r="BF638" i="28"/>
  <c r="BF646" i="28"/>
  <c r="BF654" i="28"/>
  <c r="BF662" i="28"/>
  <c r="BF670" i="28"/>
  <c r="BF678" i="28"/>
  <c r="BF686" i="28"/>
  <c r="BF694" i="28"/>
  <c r="BF702" i="28"/>
  <c r="BF710" i="28"/>
  <c r="BF718" i="28"/>
  <c r="BF726" i="28"/>
  <c r="BF734" i="28"/>
  <c r="BF742" i="28"/>
  <c r="BF750" i="28"/>
  <c r="BF758" i="28"/>
  <c r="BF766" i="28"/>
  <c r="BF774" i="28"/>
  <c r="BF782" i="28"/>
  <c r="BF790" i="28"/>
  <c r="BF798" i="28"/>
  <c r="BF806" i="28"/>
  <c r="BF814" i="28"/>
  <c r="BF822" i="28"/>
  <c r="BF830" i="28"/>
  <c r="BF838" i="28"/>
  <c r="BF846" i="28"/>
  <c r="BF854" i="28"/>
  <c r="BF862" i="28"/>
  <c r="BF870" i="28"/>
  <c r="BF878" i="28"/>
  <c r="BF886" i="28"/>
  <c r="BF894" i="28"/>
  <c r="BF902" i="28"/>
  <c r="BF910" i="28"/>
  <c r="BF918" i="28"/>
  <c r="BF926" i="28"/>
  <c r="BF934" i="28"/>
  <c r="BF942" i="28"/>
  <c r="BF950" i="28"/>
  <c r="BF958" i="28"/>
  <c r="BF966" i="28"/>
  <c r="BF974" i="28"/>
  <c r="BF982" i="28"/>
  <c r="BF990" i="28"/>
  <c r="BF998" i="28"/>
  <c r="BF1006" i="28"/>
  <c r="BF1014" i="28"/>
  <c r="BF1022" i="28"/>
  <c r="BF1030" i="28"/>
  <c r="BF1038" i="28"/>
  <c r="BF1046" i="28"/>
  <c r="BF1054" i="28"/>
  <c r="BF21" i="28"/>
  <c r="BF43" i="28"/>
  <c r="BF65" i="28"/>
  <c r="BF85" i="28"/>
  <c r="BF107" i="28"/>
  <c r="BF129" i="28"/>
  <c r="BF149" i="28"/>
  <c r="BF171" i="28"/>
  <c r="BF193" i="28"/>
  <c r="BF213" i="28"/>
  <c r="BF231" i="28"/>
  <c r="BF243" i="28"/>
  <c r="BF257" i="28"/>
  <c r="BF269" i="28"/>
  <c r="BF282" i="28"/>
  <c r="BF295" i="28"/>
  <c r="BF307" i="28"/>
  <c r="BF321" i="28"/>
  <c r="BF333" i="28"/>
  <c r="BF346" i="28"/>
  <c r="BF358" i="28"/>
  <c r="BF368" i="28"/>
  <c r="BF376" i="28"/>
  <c r="BF384" i="28"/>
  <c r="BF392" i="28"/>
  <c r="BF400" i="28"/>
  <c r="BF408" i="28"/>
  <c r="BF416" i="28"/>
  <c r="BF424" i="28"/>
  <c r="BF432" i="28"/>
  <c r="BF440" i="28"/>
  <c r="BF448" i="28"/>
  <c r="BF456" i="28"/>
  <c r="BF464" i="28"/>
  <c r="BF472" i="28"/>
  <c r="BF480" i="28"/>
  <c r="BF488" i="28"/>
  <c r="BF496" i="28"/>
  <c r="BF504" i="28"/>
  <c r="BF512" i="28"/>
  <c r="BF520" i="28"/>
  <c r="BF528" i="28"/>
  <c r="BF536" i="28"/>
  <c r="BF544" i="28"/>
  <c r="BF552" i="28"/>
  <c r="BF560" i="28"/>
  <c r="BF568" i="28"/>
  <c r="BF576" i="28"/>
  <c r="BF584" i="28"/>
  <c r="BF592" i="28"/>
  <c r="BF600" i="28"/>
  <c r="BF608" i="28"/>
  <c r="BF616" i="28"/>
  <c r="BF624" i="28"/>
  <c r="BF632" i="28"/>
  <c r="BF640" i="28"/>
  <c r="BF648" i="28"/>
  <c r="BF656" i="28"/>
  <c r="BF664" i="28"/>
  <c r="BF672" i="28"/>
  <c r="BF680" i="28"/>
  <c r="BF688" i="28"/>
  <c r="BF696" i="28"/>
  <c r="BF704" i="28"/>
  <c r="BF712" i="28"/>
  <c r="BF720" i="28"/>
  <c r="BF728" i="28"/>
  <c r="BF736" i="28"/>
  <c r="BF744" i="28"/>
  <c r="BF752" i="28"/>
  <c r="BF760" i="28"/>
  <c r="BF768" i="28"/>
  <c r="BF776" i="28"/>
  <c r="BF784" i="28"/>
  <c r="BF792" i="28"/>
  <c r="BF800" i="28"/>
  <c r="BF808" i="28"/>
  <c r="BF816" i="28"/>
  <c r="BF824" i="28"/>
  <c r="BF832" i="28"/>
  <c r="BF840" i="28"/>
  <c r="BF848" i="28"/>
  <c r="BF856" i="28"/>
  <c r="BF864" i="28"/>
  <c r="BF872" i="28"/>
  <c r="BF880" i="28"/>
  <c r="BF888" i="28"/>
  <c r="BF896" i="28"/>
  <c r="BF904" i="28"/>
  <c r="BF912" i="28"/>
  <c r="BF920" i="28"/>
  <c r="BF928" i="28"/>
  <c r="BF936" i="28"/>
  <c r="BF944" i="28"/>
  <c r="BF952" i="28"/>
  <c r="BF960" i="28"/>
  <c r="BF968" i="28"/>
  <c r="BF976" i="28"/>
  <c r="BF984" i="28"/>
  <c r="BF992" i="28"/>
  <c r="BF1000" i="28"/>
  <c r="BF1008" i="28"/>
  <c r="BF1016" i="28"/>
  <c r="BF1024" i="28"/>
  <c r="BF1032" i="28"/>
  <c r="BF1040" i="28"/>
  <c r="BF1048" i="28"/>
  <c r="BF1056" i="28"/>
  <c r="BF83" i="28"/>
  <c r="BF242" i="28"/>
  <c r="BF345" i="28"/>
  <c r="BF415" i="28"/>
  <c r="BF479" i="28"/>
  <c r="BF543" i="28"/>
  <c r="BF567" i="28"/>
  <c r="BF589" i="28"/>
  <c r="BF609" i="28"/>
  <c r="BF631" i="28"/>
  <c r="BF653" i="28"/>
  <c r="BF673" i="28"/>
  <c r="BF695" i="28"/>
  <c r="BF717" i="28"/>
  <c r="BF737" i="28"/>
  <c r="BF759" i="28"/>
  <c r="BF781" i="28"/>
  <c r="BF801" i="28"/>
  <c r="BF823" i="28"/>
  <c r="BF845" i="28"/>
  <c r="BF865" i="28"/>
  <c r="BF887" i="28"/>
  <c r="BF909" i="28"/>
  <c r="BF929" i="28"/>
  <c r="BF951" i="28"/>
  <c r="BF973" i="28"/>
  <c r="BF993" i="28"/>
  <c r="BF1015" i="28"/>
  <c r="BF1037" i="28"/>
  <c r="BF1057" i="28"/>
  <c r="BF105" i="28"/>
  <c r="BF255" i="28"/>
  <c r="BF357" i="28"/>
  <c r="BF423" i="28"/>
  <c r="BF487" i="28"/>
  <c r="BF545" i="28"/>
  <c r="BF569" i="28"/>
  <c r="BF591" i="28"/>
  <c r="BF613" i="28"/>
  <c r="BF633" i="28"/>
  <c r="BF655" i="28"/>
  <c r="BF677" i="28"/>
  <c r="BF697" i="28"/>
  <c r="BF719" i="28"/>
  <c r="BF741" i="28"/>
  <c r="BF761" i="28"/>
  <c r="BF783" i="28"/>
  <c r="BF805" i="28"/>
  <c r="BF825" i="28"/>
  <c r="BF847" i="28"/>
  <c r="BF869" i="28"/>
  <c r="BF889" i="28"/>
  <c r="BF911" i="28"/>
  <c r="BF933" i="28"/>
  <c r="BF953" i="28"/>
  <c r="BF975" i="28"/>
  <c r="BF997" i="28"/>
  <c r="BF1017" i="28"/>
  <c r="BF1039" i="28"/>
  <c r="BF125" i="28"/>
  <c r="BF267" i="28"/>
  <c r="BF367" i="28"/>
  <c r="BF431" i="28"/>
  <c r="BF495" i="28"/>
  <c r="BF551" i="28"/>
  <c r="BF573" i="28"/>
  <c r="BF593" i="28"/>
  <c r="BF615" i="28"/>
  <c r="BF637" i="28"/>
  <c r="BF657" i="28"/>
  <c r="BF679" i="28"/>
  <c r="BF701" i="28"/>
  <c r="BF721" i="28"/>
  <c r="BF743" i="28"/>
  <c r="BF765" i="28"/>
  <c r="BF785" i="28"/>
  <c r="BF807" i="28"/>
  <c r="BF829" i="28"/>
  <c r="BF849" i="28"/>
  <c r="BF871" i="28"/>
  <c r="BF893" i="28"/>
  <c r="BF913" i="28"/>
  <c r="BF935" i="28"/>
  <c r="BF957" i="28"/>
  <c r="BF977" i="28"/>
  <c r="BF999" i="28"/>
  <c r="BF1021" i="28"/>
  <c r="BF1041" i="28"/>
  <c r="BF147" i="28"/>
  <c r="BF281" i="28"/>
  <c r="BF375" i="28"/>
  <c r="BF439" i="28"/>
  <c r="BF503" i="28"/>
  <c r="BF553" i="28"/>
  <c r="BF575" i="28"/>
  <c r="BF597" i="28"/>
  <c r="BF617" i="28"/>
  <c r="BF639" i="28"/>
  <c r="BF661" i="28"/>
  <c r="BF681" i="28"/>
  <c r="BF703" i="28"/>
  <c r="BF725" i="28"/>
  <c r="BF745" i="28"/>
  <c r="BF767" i="28"/>
  <c r="BF789" i="28"/>
  <c r="BF809" i="28"/>
  <c r="BF831" i="28"/>
  <c r="BF853" i="28"/>
  <c r="BF873" i="28"/>
  <c r="BF895" i="28"/>
  <c r="BF917" i="28"/>
  <c r="BF937" i="28"/>
  <c r="BF959" i="28"/>
  <c r="BF981" i="28"/>
  <c r="BF1001" i="28"/>
  <c r="BF1023" i="28"/>
  <c r="BF1045" i="28"/>
  <c r="BF169" i="28"/>
  <c r="BF293" i="28"/>
  <c r="BF383" i="28"/>
  <c r="BF447" i="28"/>
  <c r="BF511" i="28"/>
  <c r="BF557" i="28"/>
  <c r="BF577" i="28"/>
  <c r="BF599" i="28"/>
  <c r="BF621" i="28"/>
  <c r="BF641" i="28"/>
  <c r="BF663" i="28"/>
  <c r="BF685" i="28"/>
  <c r="BF705" i="28"/>
  <c r="BF727" i="28"/>
  <c r="BF749" i="28"/>
  <c r="BF769" i="28"/>
  <c r="BF791" i="28"/>
  <c r="BF813" i="28"/>
  <c r="BF833" i="28"/>
  <c r="BF855" i="28"/>
  <c r="BF877" i="28"/>
  <c r="BF897" i="28"/>
  <c r="BF919" i="28"/>
  <c r="BF941" i="28"/>
  <c r="BF961" i="28"/>
  <c r="BF983" i="28"/>
  <c r="BF1005" i="28"/>
  <c r="BF1025" i="28"/>
  <c r="BF1047" i="28"/>
  <c r="BF19" i="28"/>
  <c r="BF189" i="28"/>
  <c r="BF306" i="28"/>
  <c r="BF391" i="28"/>
  <c r="BF455" i="28"/>
  <c r="BF519" i="28"/>
  <c r="BF559" i="28"/>
  <c r="BF581" i="28"/>
  <c r="BF601" i="28"/>
  <c r="BF623" i="28"/>
  <c r="BF645" i="28"/>
  <c r="BF665" i="28"/>
  <c r="BF687" i="28"/>
  <c r="BF709" i="28"/>
  <c r="BF729" i="28"/>
  <c r="BF751" i="28"/>
  <c r="BF773" i="28"/>
  <c r="BF793" i="28"/>
  <c r="BF815" i="28"/>
  <c r="BF837" i="28"/>
  <c r="BF857" i="28"/>
  <c r="BF879" i="28"/>
  <c r="BF901" i="28"/>
  <c r="BF921" i="28"/>
  <c r="BF943" i="28"/>
  <c r="BF965" i="28"/>
  <c r="BF985" i="28"/>
  <c r="BF1007" i="28"/>
  <c r="BF1029" i="28"/>
  <c r="BF1049" i="28"/>
  <c r="BF41" i="28"/>
  <c r="BF211" i="28"/>
  <c r="BF319" i="28"/>
  <c r="BF399" i="28"/>
  <c r="BF463" i="28"/>
  <c r="BF527" i="28"/>
  <c r="BF561" i="28"/>
  <c r="BF583" i="28"/>
  <c r="BF605" i="28"/>
  <c r="BF625" i="28"/>
  <c r="BF647" i="28"/>
  <c r="BF669" i="28"/>
  <c r="BF689" i="28"/>
  <c r="BF711" i="28"/>
  <c r="BF733" i="28"/>
  <c r="BF753" i="28"/>
  <c r="BF775" i="28"/>
  <c r="BF797" i="28"/>
  <c r="BF817" i="28"/>
  <c r="BF839" i="28"/>
  <c r="BF861" i="28"/>
  <c r="BF881" i="28"/>
  <c r="BF903" i="28"/>
  <c r="BF925" i="28"/>
  <c r="BF945" i="28"/>
  <c r="BF967" i="28"/>
  <c r="BF989" i="28"/>
  <c r="BF1009" i="28"/>
  <c r="BF1031" i="28"/>
  <c r="BF1053" i="28"/>
  <c r="BF61" i="28"/>
  <c r="BF229" i="28"/>
  <c r="BF331" i="28"/>
  <c r="BF407" i="28"/>
  <c r="BF471" i="28"/>
  <c r="BF535" i="28"/>
  <c r="BF565" i="28"/>
  <c r="BF585" i="28"/>
  <c r="BF607" i="28"/>
  <c r="BF629" i="28"/>
  <c r="BF649" i="28"/>
  <c r="BF671" i="28"/>
  <c r="BF693" i="28"/>
  <c r="BF713" i="28"/>
  <c r="BF735" i="28"/>
  <c r="BF757" i="28"/>
  <c r="BF777" i="28"/>
  <c r="BF799" i="28"/>
  <c r="BF821" i="28"/>
  <c r="BF841" i="28"/>
  <c r="BF863" i="28"/>
  <c r="BF885" i="28"/>
  <c r="BF905" i="28"/>
  <c r="BF927" i="28"/>
  <c r="BF949" i="28"/>
  <c r="BF969" i="28"/>
  <c r="BF991" i="28"/>
  <c r="BF1013" i="28"/>
  <c r="BF1033" i="28"/>
  <c r="BF1055" i="28"/>
  <c r="AK6" i="28"/>
  <c r="T6" i="28"/>
  <c r="G1054" i="28"/>
  <c r="G958" i="28"/>
  <c r="G1020" i="28"/>
  <c r="G972" i="28"/>
  <c r="G1055" i="28"/>
  <c r="G1047" i="28"/>
  <c r="G1039" i="28"/>
  <c r="G1031" i="28"/>
  <c r="G1023" i="28"/>
  <c r="G1015" i="28"/>
  <c r="G1007" i="28"/>
  <c r="G999" i="28"/>
  <c r="G991" i="28"/>
  <c r="G983" i="28"/>
  <c r="G975" i="28"/>
  <c r="G967" i="28"/>
  <c r="G959" i="28"/>
  <c r="G943" i="28"/>
  <c r="G935" i="28"/>
  <c r="G927" i="28"/>
  <c r="G919" i="28"/>
  <c r="G911" i="28"/>
  <c r="G903" i="28"/>
  <c r="G895" i="28"/>
  <c r="G887" i="28"/>
  <c r="G879" i="28"/>
  <c r="G871" i="28"/>
  <c r="G863" i="28"/>
  <c r="G855" i="28"/>
  <c r="G847" i="28"/>
  <c r="G839" i="28"/>
  <c r="G831" i="28"/>
  <c r="G823" i="28"/>
  <c r="G815" i="28"/>
  <c r="G807" i="28"/>
  <c r="G799" i="28"/>
  <c r="G791" i="28"/>
  <c r="G783" i="28"/>
  <c r="G775" i="28"/>
  <c r="G767" i="28"/>
  <c r="G759" i="28"/>
  <c r="G751" i="28"/>
  <c r="G743" i="28"/>
  <c r="G735" i="28"/>
  <c r="G727" i="28"/>
  <c r="G719" i="28"/>
  <c r="G711" i="28"/>
  <c r="G703" i="28"/>
  <c r="G695" i="28"/>
  <c r="G687" i="28"/>
  <c r="G679" i="28"/>
  <c r="G671" i="28"/>
  <c r="G663" i="28"/>
  <c r="G655" i="28"/>
  <c r="G647" i="28"/>
  <c r="G639" i="28"/>
  <c r="G631" i="28"/>
  <c r="G623" i="28"/>
  <c r="G615" i="28"/>
  <c r="G607" i="28"/>
  <c r="G599" i="28"/>
  <c r="G591" i="28"/>
  <c r="G583" i="28"/>
  <c r="G575" i="28"/>
  <c r="G567" i="28"/>
  <c r="G559" i="28"/>
  <c r="G551" i="28"/>
  <c r="G543" i="28"/>
  <c r="G535" i="28"/>
  <c r="G527" i="28"/>
  <c r="G519" i="28"/>
  <c r="G511" i="28"/>
  <c r="G503" i="28"/>
  <c r="G495" i="28"/>
  <c r="G487" i="28"/>
  <c r="G479" i="28"/>
  <c r="G471" i="28"/>
  <c r="G463" i="28"/>
  <c r="G455" i="28"/>
  <c r="G447" i="28"/>
  <c r="G431" i="28"/>
  <c r="G423" i="28"/>
  <c r="G415" i="28"/>
  <c r="G399" i="28"/>
  <c r="G391" i="28"/>
  <c r="G383" i="28"/>
  <c r="G367" i="28"/>
  <c r="G359" i="28"/>
  <c r="G351" i="28"/>
  <c r="G335" i="28"/>
  <c r="G327" i="28"/>
  <c r="G319" i="28"/>
  <c r="G303" i="28"/>
  <c r="G295" i="28"/>
  <c r="G287" i="28"/>
  <c r="G271" i="28"/>
  <c r="G263" i="28"/>
  <c r="G255" i="28"/>
  <c r="G239" i="28"/>
  <c r="G231" i="28"/>
  <c r="G223" i="28"/>
  <c r="G207" i="28"/>
  <c r="G199" i="28"/>
  <c r="G191" i="28"/>
  <c r="G175" i="28"/>
  <c r="G167" i="28"/>
  <c r="G159" i="28"/>
  <c r="G151" i="28"/>
  <c r="G143" i="28"/>
  <c r="G135" i="28"/>
  <c r="G127" i="28"/>
  <c r="G119" i="28"/>
  <c r="G111" i="28"/>
  <c r="G103" i="28"/>
  <c r="G95" i="28"/>
  <c r="G87" i="28"/>
  <c r="G79" i="28"/>
  <c r="G71" i="28"/>
  <c r="G63" i="28"/>
  <c r="G55" i="28"/>
  <c r="G47" i="28"/>
  <c r="G39" i="28"/>
  <c r="G31" i="28"/>
  <c r="G23" i="28"/>
  <c r="G878" i="28"/>
  <c r="G862" i="28"/>
  <c r="G846" i="28"/>
  <c r="G830" i="28"/>
  <c r="G814" i="28"/>
  <c r="G766" i="28"/>
  <c r="G734" i="28"/>
  <c r="G718" i="28"/>
  <c r="G702" i="28"/>
  <c r="G686" i="28"/>
  <c r="G670" i="28"/>
  <c r="G654" i="28"/>
  <c r="G638" i="28"/>
  <c r="G622" i="28"/>
  <c r="G606" i="28"/>
  <c r="G590" i="28"/>
  <c r="G574" i="28"/>
  <c r="G566" i="28"/>
  <c r="G558" i="28"/>
  <c r="G550" i="28"/>
  <c r="G534" i="28"/>
  <c r="G526" i="28"/>
  <c r="G510" i="28"/>
  <c r="G502" i="28"/>
  <c r="G494" i="28"/>
  <c r="G486" i="28"/>
  <c r="G478" i="28"/>
  <c r="G470" i="28"/>
  <c r="G462" i="28"/>
  <c r="G454" i="28"/>
  <c r="G446" i="28"/>
  <c r="G430" i="28"/>
  <c r="G422" i="28"/>
  <c r="G414" i="28"/>
  <c r="G398" i="28"/>
  <c r="G390" i="28"/>
  <c r="G382" i="28"/>
  <c r="G366" i="28"/>
  <c r="G358" i="28"/>
  <c r="G350" i="28"/>
  <c r="G334" i="28"/>
  <c r="G326" i="28"/>
  <c r="G318" i="28"/>
  <c r="G302" i="28"/>
  <c r="G294" i="28"/>
  <c r="G286" i="28"/>
  <c r="G270" i="28"/>
  <c r="G262" i="28"/>
  <c r="G254" i="28"/>
  <c r="G238" i="28"/>
  <c r="G230" i="28"/>
  <c r="G222" i="28"/>
  <c r="G206" i="28"/>
  <c r="G198" i="28"/>
  <c r="G190" i="28"/>
  <c r="G174" i="28"/>
  <c r="G166" i="28"/>
  <c r="G158" i="28"/>
  <c r="G150" i="28"/>
  <c r="G142" i="28"/>
  <c r="G134" i="28"/>
  <c r="G126" i="28"/>
  <c r="G118" i="28"/>
  <c r="G110" i="28"/>
  <c r="G102" i="28"/>
  <c r="G94" i="28"/>
  <c r="G86" i="28"/>
  <c r="G78" i="28"/>
  <c r="G70" i="28"/>
  <c r="G62" i="28"/>
  <c r="G54" i="28"/>
  <c r="G46" i="28"/>
  <c r="G38" i="28"/>
  <c r="G30" i="28"/>
  <c r="G22" i="28"/>
  <c r="G1022" i="28"/>
  <c r="G926" i="28"/>
  <c r="G910" i="28"/>
  <c r="G894" i="28"/>
  <c r="G798" i="28"/>
  <c r="G782" i="28"/>
  <c r="G750" i="28"/>
  <c r="G1053" i="28"/>
  <c r="G1037" i="28"/>
  <c r="G1021" i="28"/>
  <c r="G1005" i="28"/>
  <c r="G989" i="28"/>
  <c r="G973" i="28"/>
  <c r="G957" i="28"/>
  <c r="G941" i="28"/>
  <c r="G925" i="28"/>
  <c r="G909" i="28"/>
  <c r="G893" i="28"/>
  <c r="G877" i="28"/>
  <c r="G861" i="28"/>
  <c r="G845" i="28"/>
  <c r="G829" i="28"/>
  <c r="G813" i="28"/>
  <c r="G797" i="28"/>
  <c r="G781" i="28"/>
  <c r="G765" i="28"/>
  <c r="G749" i="28"/>
  <c r="G733" i="28"/>
  <c r="G717" i="28"/>
  <c r="G701" i="28"/>
  <c r="G685" i="28"/>
  <c r="G669" i="28"/>
  <c r="G653" i="28"/>
  <c r="G637" i="28"/>
  <c r="G605" i="28"/>
  <c r="G589" i="28"/>
  <c r="G573" i="28"/>
  <c r="G565" i="28"/>
  <c r="G557" i="28"/>
  <c r="G549" i="28"/>
  <c r="G533" i="28"/>
  <c r="G525" i="28"/>
  <c r="G509" i="28"/>
  <c r="G501" i="28"/>
  <c r="G485" i="28"/>
  <c r="G477" i="28"/>
  <c r="G469" i="28"/>
  <c r="G461" i="28"/>
  <c r="G453" i="28"/>
  <c r="G445" i="28"/>
  <c r="G437" i="28"/>
  <c r="G429" i="28"/>
  <c r="G421" i="28"/>
  <c r="G413" i="28"/>
  <c r="G405" i="28"/>
  <c r="G397" i="28"/>
  <c r="G389" i="28"/>
  <c r="G381" i="28"/>
  <c r="G373" i="28"/>
  <c r="G365" i="28"/>
  <c r="G357" i="28"/>
  <c r="G349" i="28"/>
  <c r="G341" i="28"/>
  <c r="G333" i="28"/>
  <c r="G325" i="28"/>
  <c r="G317" i="28"/>
  <c r="G309" i="28"/>
  <c r="G301" i="28"/>
  <c r="G293" i="28"/>
  <c r="G285" i="28"/>
  <c r="G277" i="28"/>
  <c r="G269" i="28"/>
  <c r="G261" i="28"/>
  <c r="G253" i="28"/>
  <c r="G245" i="28"/>
  <c r="G237" i="28"/>
  <c r="G229" i="28"/>
  <c r="G221" i="28"/>
  <c r="G213" i="28"/>
  <c r="G205" i="28"/>
  <c r="G197" i="28"/>
  <c r="G189" i="28"/>
  <c r="G181" i="28"/>
  <c r="G173" i="28"/>
  <c r="G165" i="28"/>
  <c r="G157" i="28"/>
  <c r="G149" i="28"/>
  <c r="G141" i="28"/>
  <c r="G133" i="28"/>
  <c r="G125" i="28"/>
  <c r="G117" i="28"/>
  <c r="G109" i="28"/>
  <c r="G101" i="28"/>
  <c r="G93" i="28"/>
  <c r="G85" i="28"/>
  <c r="G77" i="28"/>
  <c r="G69" i="28"/>
  <c r="G61" i="28"/>
  <c r="G53" i="28"/>
  <c r="G45" i="28"/>
  <c r="G37" i="28"/>
  <c r="G29" i="28"/>
  <c r="G21" i="28"/>
  <c r="G954" i="28"/>
  <c r="G990" i="28"/>
  <c r="G1052" i="28"/>
  <c r="G1004" i="28"/>
  <c r="G956" i="28"/>
  <c r="G948" i="28"/>
  <c r="G940" i="28"/>
  <c r="G932" i="28"/>
  <c r="G924" i="28"/>
  <c r="G916" i="28"/>
  <c r="G908" i="28"/>
  <c r="G900" i="28"/>
  <c r="G892" i="28"/>
  <c r="G884" i="28"/>
  <c r="G876" i="28"/>
  <c r="G868" i="28"/>
  <c r="G860" i="28"/>
  <c r="G852" i="28"/>
  <c r="G844" i="28"/>
  <c r="G836" i="28"/>
  <c r="G828" i="28"/>
  <c r="G820" i="28"/>
  <c r="G812" i="28"/>
  <c r="G804" i="28"/>
  <c r="G796" i="28"/>
  <c r="G788" i="28"/>
  <c r="G780" i="28"/>
  <c r="G772" i="28"/>
  <c r="G764" i="28"/>
  <c r="G756" i="28"/>
  <c r="G748" i="28"/>
  <c r="G740" i="28"/>
  <c r="G732" i="28"/>
  <c r="G724" i="28"/>
  <c r="G716" i="28"/>
  <c r="G708" i="28"/>
  <c r="G700" i="28"/>
  <c r="G692" i="28"/>
  <c r="G684" i="28"/>
  <c r="G676" i="28"/>
  <c r="G668" i="28"/>
  <c r="G660" i="28"/>
  <c r="G652" i="28"/>
  <c r="G644" i="28"/>
  <c r="G636" i="28"/>
  <c r="G628" i="28"/>
  <c r="G620" i="28"/>
  <c r="G612" i="28"/>
  <c r="G604" i="28"/>
  <c r="G596" i="28"/>
  <c r="G588" i="28"/>
  <c r="G580" i="28"/>
  <c r="G572" i="28"/>
  <c r="G564" i="28"/>
  <c r="G556" i="28"/>
  <c r="G548" i="28"/>
  <c r="G540" i="28"/>
  <c r="G532" i="28"/>
  <c r="G524" i="28"/>
  <c r="G516" i="28"/>
  <c r="G508" i="28"/>
  <c r="G500" i="28"/>
  <c r="G492" i="28"/>
  <c r="G484" i="28"/>
  <c r="G476" i="28"/>
  <c r="G468" i="28"/>
  <c r="G460" i="28"/>
  <c r="G452" i="28"/>
  <c r="G444" i="28"/>
  <c r="G436" i="28"/>
  <c r="G428" i="28"/>
  <c r="G420" i="28"/>
  <c r="G412" i="28"/>
  <c r="G404" i="28"/>
  <c r="G396" i="28"/>
  <c r="G388" i="28"/>
  <c r="G380" i="28"/>
  <c r="G372" i="28"/>
  <c r="G364" i="28"/>
  <c r="G356" i="28"/>
  <c r="G348" i="28"/>
  <c r="G340" i="28"/>
  <c r="G332" i="28"/>
  <c r="G324" i="28"/>
  <c r="G316" i="28"/>
  <c r="G308" i="28"/>
  <c r="G300" i="28"/>
  <c r="G292" i="28"/>
  <c r="G284" i="28"/>
  <c r="G276" i="28"/>
  <c r="G268" i="28"/>
  <c r="G260" i="28"/>
  <c r="G252" i="28"/>
  <c r="G244" i="28"/>
  <c r="G236" i="28"/>
  <c r="G228" i="28"/>
  <c r="G220" i="28"/>
  <c r="G212" i="28"/>
  <c r="G204" i="28"/>
  <c r="G196" i="28"/>
  <c r="G188" i="28"/>
  <c r="G180" i="28"/>
  <c r="G172" i="28"/>
  <c r="G164" i="28"/>
  <c r="G156" i="28"/>
  <c r="G148" i="28"/>
  <c r="G140" i="28"/>
  <c r="G132" i="28"/>
  <c r="G124" i="28"/>
  <c r="G116" i="28"/>
  <c r="G108" i="28"/>
  <c r="G100" i="28"/>
  <c r="G92" i="28"/>
  <c r="G84" i="28"/>
  <c r="G76" i="28"/>
  <c r="G68" i="28"/>
  <c r="G60" i="28"/>
  <c r="G52" i="28"/>
  <c r="G44" i="28"/>
  <c r="G36" i="28"/>
  <c r="G28" i="28"/>
  <c r="G951" i="28"/>
  <c r="G1036" i="28"/>
  <c r="G996" i="28"/>
  <c r="G1051" i="28"/>
  <c r="G1035" i="28"/>
  <c r="G1011" i="28"/>
  <c r="G1003" i="28"/>
  <c r="G995" i="28"/>
  <c r="G987" i="28"/>
  <c r="G979" i="28"/>
  <c r="G971" i="28"/>
  <c r="G963" i="28"/>
  <c r="G955" i="28"/>
  <c r="G947" i="28"/>
  <c r="G939" i="28"/>
  <c r="G931" i="28"/>
  <c r="G923" i="28"/>
  <c r="G915" i="28"/>
  <c r="G907" i="28"/>
  <c r="G899" i="28"/>
  <c r="G891" i="28"/>
  <c r="G883" i="28"/>
  <c r="G875" i="28"/>
  <c r="G867" i="28"/>
  <c r="G859" i="28"/>
  <c r="G851" i="28"/>
  <c r="G843" i="28"/>
  <c r="G827" i="28"/>
  <c r="G819" i="28"/>
  <c r="G811" i="28"/>
  <c r="G803" i="28"/>
  <c r="G795" i="28"/>
  <c r="G787" i="28"/>
  <c r="G779" i="28"/>
  <c r="G771" i="28"/>
  <c r="G763" i="28"/>
  <c r="G755" i="28"/>
  <c r="G747" i="28"/>
  <c r="G739" i="28"/>
  <c r="G731" i="28"/>
  <c r="G723" i="28"/>
  <c r="G715" i="28"/>
  <c r="G707" i="28"/>
  <c r="G699" i="28"/>
  <c r="G691" i="28"/>
  <c r="G683" i="28"/>
  <c r="G675" i="28"/>
  <c r="G667" i="28"/>
  <c r="G659" i="28"/>
  <c r="G651" i="28"/>
  <c r="G635" i="28"/>
  <c r="G627" i="28"/>
  <c r="G619" i="28"/>
  <c r="G611" i="28"/>
  <c r="G603" i="28"/>
  <c r="G595" i="28"/>
  <c r="G587" i="28"/>
  <c r="G579" i="28"/>
  <c r="G571" i="28"/>
  <c r="G555" i="28"/>
  <c r="G547" i="28"/>
  <c r="G539" i="28"/>
  <c r="G531" i="28"/>
  <c r="G523" i="28"/>
  <c r="G515" i="28"/>
  <c r="G507" i="28"/>
  <c r="G499" i="28"/>
  <c r="G483" i="28"/>
  <c r="G475" i="28"/>
  <c r="G459" i="28"/>
  <c r="G451" i="28"/>
  <c r="G443" i="28"/>
  <c r="G435" i="28"/>
  <c r="G427" i="28"/>
  <c r="G419" i="28"/>
  <c r="G411" i="28"/>
  <c r="G403" i="28"/>
  <c r="G395" i="28"/>
  <c r="G387" i="28"/>
  <c r="G379" i="28"/>
  <c r="G371" i="28"/>
  <c r="G363" i="28"/>
  <c r="G355" i="28"/>
  <c r="G347" i="28"/>
  <c r="G339" i="28"/>
  <c r="G331" i="28"/>
  <c r="G323" i="28"/>
  <c r="G315" i="28"/>
  <c r="G307" i="28"/>
  <c r="G299" i="28"/>
  <c r="G291" i="28"/>
  <c r="G283" i="28"/>
  <c r="G275" i="28"/>
  <c r="G267" i="28"/>
  <c r="G259" i="28"/>
  <c r="G251" i="28"/>
  <c r="G243" i="28"/>
  <c r="G235" i="28"/>
  <c r="G227" i="28"/>
  <c r="G219" i="28"/>
  <c r="G211" i="28"/>
  <c r="G203" i="28"/>
  <c r="G195" i="28"/>
  <c r="G187" i="28"/>
  <c r="G179" i="28"/>
  <c r="G171" i="28"/>
  <c r="G163" i="28"/>
  <c r="G155" i="28"/>
  <c r="G147" i="28"/>
  <c r="G123" i="28"/>
  <c r="G115" i="28"/>
  <c r="G107" i="28"/>
  <c r="G99" i="28"/>
  <c r="G91" i="28"/>
  <c r="G83" i="28"/>
  <c r="G75" i="28"/>
  <c r="G67" i="28"/>
  <c r="G59" i="28"/>
  <c r="G51" i="28"/>
  <c r="G43" i="28"/>
  <c r="G35" i="28"/>
  <c r="G27" i="28"/>
  <c r="G835" i="28"/>
  <c r="G974" i="28"/>
  <c r="G1044" i="28"/>
  <c r="G988" i="28"/>
  <c r="G1043" i="28"/>
  <c r="G1050" i="28"/>
  <c r="G1034" i="28"/>
  <c r="G1018" i="28"/>
  <c r="G986" i="28"/>
  <c r="G970" i="28"/>
  <c r="G962" i="28"/>
  <c r="G946" i="28"/>
  <c r="G938" i="28"/>
  <c r="G930" i="28"/>
  <c r="G922" i="28"/>
  <c r="G914" i="28"/>
  <c r="G906" i="28"/>
  <c r="G898" i="28"/>
  <c r="G890" i="28"/>
  <c r="G882" i="28"/>
  <c r="G874" i="28"/>
  <c r="G866" i="28"/>
  <c r="G858" i="28"/>
  <c r="G850" i="28"/>
  <c r="G842" i="28"/>
  <c r="G834" i="28"/>
  <c r="G826" i="28"/>
  <c r="G818" i="28"/>
  <c r="G810" i="28"/>
  <c r="G802" i="28"/>
  <c r="G786" i="28"/>
  <c r="G778" i="28"/>
  <c r="G770" i="28"/>
  <c r="G762" i="28"/>
  <c r="G754" i="28"/>
  <c r="G746" i="28"/>
  <c r="G738" i="28"/>
  <c r="G730" i="28"/>
  <c r="G722" i="28"/>
  <c r="G714" i="28"/>
  <c r="G706" i="28"/>
  <c r="G698" i="28"/>
  <c r="G690" i="28"/>
  <c r="G682" i="28"/>
  <c r="G674" i="28"/>
  <c r="G666" i="28"/>
  <c r="G658" i="28"/>
  <c r="G650" i="28"/>
  <c r="G642" i="28"/>
  <c r="G634" i="28"/>
  <c r="G626" i="28"/>
  <c r="G618" i="28"/>
  <c r="G610" i="28"/>
  <c r="G602" i="28"/>
  <c r="G594" i="28"/>
  <c r="G586" i="28"/>
  <c r="G578" i="28"/>
  <c r="G570" i="28"/>
  <c r="G554" i="28"/>
  <c r="G546" i="28"/>
  <c r="G538" i="28"/>
  <c r="G530" i="28"/>
  <c r="G522" i="28"/>
  <c r="G514" i="28"/>
  <c r="G506" i="28"/>
  <c r="G498" i="28"/>
  <c r="G490" i="28"/>
  <c r="G482" i="28"/>
  <c r="G474" i="28"/>
  <c r="G458" i="28"/>
  <c r="G450" i="28"/>
  <c r="G442" i="28"/>
  <c r="G434" i="28"/>
  <c r="G426" i="28"/>
  <c r="G418" i="28"/>
  <c r="G410" i="28"/>
  <c r="G402" i="28"/>
  <c r="G394" i="28"/>
  <c r="G386" i="28"/>
  <c r="G378" i="28"/>
  <c r="G370" i="28"/>
  <c r="G362" i="28"/>
  <c r="G354" i="28"/>
  <c r="G346" i="28"/>
  <c r="G338" i="28"/>
  <c r="G330" i="28"/>
  <c r="G322" i="28"/>
  <c r="G314" i="28"/>
  <c r="G306" i="28"/>
  <c r="G298" i="28"/>
  <c r="G290" i="28"/>
  <c r="G282" i="28"/>
  <c r="G274" i="28"/>
  <c r="G266" i="28"/>
  <c r="G258" i="28"/>
  <c r="G250" i="28"/>
  <c r="G242" i="28"/>
  <c r="G234" i="28"/>
  <c r="G226" i="28"/>
  <c r="G218" i="28"/>
  <c r="G210" i="28"/>
  <c r="G202" i="28"/>
  <c r="G194" i="28"/>
  <c r="G186" i="28"/>
  <c r="G178" i="28"/>
  <c r="G170" i="28"/>
  <c r="G162" i="28"/>
  <c r="G154" i="28"/>
  <c r="G146" i="28"/>
  <c r="G138" i="28"/>
  <c r="G130" i="28"/>
  <c r="G122" i="28"/>
  <c r="G114" i="28"/>
  <c r="G106" i="28"/>
  <c r="G98" i="28"/>
  <c r="G90" i="28"/>
  <c r="G82" i="28"/>
  <c r="G74" i="28"/>
  <c r="G66" i="28"/>
  <c r="G58" i="28"/>
  <c r="G50" i="28"/>
  <c r="G42" i="28"/>
  <c r="G34" i="28"/>
  <c r="G26" i="28"/>
  <c r="G18" i="28"/>
  <c r="G794" i="28"/>
  <c r="G1006" i="28"/>
  <c r="G942" i="28"/>
  <c r="G1012" i="28"/>
  <c r="G964" i="28"/>
  <c r="G1027" i="28"/>
  <c r="G1058" i="28"/>
  <c r="G1042" i="28"/>
  <c r="G1010" i="28"/>
  <c r="G994" i="28"/>
  <c r="G1049" i="28"/>
  <c r="G1041" i="28"/>
  <c r="G1033" i="28"/>
  <c r="G1025" i="28"/>
  <c r="G1017" i="28"/>
  <c r="G1009" i="28"/>
  <c r="G1001" i="28"/>
  <c r="G993" i="28"/>
  <c r="G985" i="28"/>
  <c r="G977" i="28"/>
  <c r="G969" i="28"/>
  <c r="G961" i="28"/>
  <c r="G953" i="28"/>
  <c r="G945" i="28"/>
  <c r="G937" i="28"/>
  <c r="G929" i="28"/>
  <c r="G921" i="28"/>
  <c r="G913" i="28"/>
  <c r="G905" i="28"/>
  <c r="G897" i="28"/>
  <c r="G889" i="28"/>
  <c r="G881" i="28"/>
  <c r="G873" i="28"/>
  <c r="G865" i="28"/>
  <c r="G857" i="28"/>
  <c r="G849" i="28"/>
  <c r="G841" i="28"/>
  <c r="G833" i="28"/>
  <c r="G825" i="28"/>
  <c r="G817" i="28"/>
  <c r="G809" i="28"/>
  <c r="G801" i="28"/>
  <c r="G793" i="28"/>
  <c r="G785" i="28"/>
  <c r="G777" i="28"/>
  <c r="G769" i="28"/>
  <c r="G761" i="28"/>
  <c r="G753" i="28"/>
  <c r="G745" i="28"/>
  <c r="G737" i="28"/>
  <c r="G729" i="28"/>
  <c r="G721" i="28"/>
  <c r="G713" i="28"/>
  <c r="G705" i="28"/>
  <c r="G697" i="28"/>
  <c r="G689" i="28"/>
  <c r="G681" i="28"/>
  <c r="G673" i="28"/>
  <c r="G665" i="28"/>
  <c r="G657" i="28"/>
  <c r="G649" i="28"/>
  <c r="G641" i="28"/>
  <c r="G633" i="28"/>
  <c r="G625" i="28"/>
  <c r="G617" i="28"/>
  <c r="G609" i="28"/>
  <c r="G601" i="28"/>
  <c r="G593" i="28"/>
  <c r="G585" i="28"/>
  <c r="G577" i="28"/>
  <c r="G569" i="28"/>
  <c r="G561" i="28"/>
  <c r="G553" i="28"/>
  <c r="G545" i="28"/>
  <c r="G537" i="28"/>
  <c r="G529" i="28"/>
  <c r="G521" i="28"/>
  <c r="G513" i="28"/>
  <c r="G505" i="28"/>
  <c r="G497" i="28"/>
  <c r="G489" i="28"/>
  <c r="G481" i="28"/>
  <c r="G473" i="28"/>
  <c r="G465" i="28"/>
  <c r="G457" i="28"/>
  <c r="G449" i="28"/>
  <c r="G441" i="28"/>
  <c r="G433" i="28"/>
  <c r="G425" i="28"/>
  <c r="G417" i="28"/>
  <c r="G409" i="28"/>
  <c r="G401" i="28"/>
  <c r="G393" i="28"/>
  <c r="G385" i="28"/>
  <c r="G377" i="28"/>
  <c r="G369" i="28"/>
  <c r="G361" i="28"/>
  <c r="G353" i="28"/>
  <c r="G345" i="28"/>
  <c r="G337" i="28"/>
  <c r="G329" i="28"/>
  <c r="G321" i="28"/>
  <c r="G313" i="28"/>
  <c r="G305" i="28"/>
  <c r="G297" i="28"/>
  <c r="G289" i="28"/>
  <c r="G281" i="28"/>
  <c r="G273" i="28"/>
  <c r="G265" i="28"/>
  <c r="G257" i="28"/>
  <c r="G249" i="28"/>
  <c r="G241" i="28"/>
  <c r="G233" i="28"/>
  <c r="G225" i="28"/>
  <c r="G217" i="28"/>
  <c r="G209" i="28"/>
  <c r="G201" i="28"/>
  <c r="G193" i="28"/>
  <c r="G185" i="28"/>
  <c r="G177" i="28"/>
  <c r="G169" i="28"/>
  <c r="G161" i="28"/>
  <c r="G153" i="28"/>
  <c r="G145" i="28"/>
  <c r="G137" i="28"/>
  <c r="G129" i="28"/>
  <c r="G121" i="28"/>
  <c r="G113" i="28"/>
  <c r="G105" i="28"/>
  <c r="G97" i="28"/>
  <c r="G89" i="28"/>
  <c r="G81" i="28"/>
  <c r="G73" i="28"/>
  <c r="G65" i="28"/>
  <c r="G57" i="28"/>
  <c r="G49" i="28"/>
  <c r="G41" i="28"/>
  <c r="G33" i="28"/>
  <c r="G25" i="28"/>
  <c r="G17" i="28"/>
  <c r="G643" i="28"/>
  <c r="G1038" i="28"/>
  <c r="G1028" i="28"/>
  <c r="G980" i="28"/>
  <c r="B6" i="28"/>
  <c r="G1019" i="28"/>
  <c r="G1026" i="28"/>
  <c r="G1002" i="28"/>
  <c r="G978" i="28"/>
  <c r="G1057" i="28"/>
  <c r="G1056" i="28"/>
  <c r="G1048" i="28"/>
  <c r="G1040" i="28"/>
  <c r="G1032" i="28"/>
  <c r="G1024" i="28"/>
  <c r="G1016" i="28"/>
  <c r="G1008" i="28"/>
  <c r="G1000" i="28"/>
  <c r="G992" i="28"/>
  <c r="G984" i="28"/>
  <c r="G976" i="28"/>
  <c r="G968" i="28"/>
  <c r="G960" i="28"/>
  <c r="G952" i="28"/>
  <c r="G944" i="28"/>
  <c r="G936" i="28"/>
  <c r="G928" i="28"/>
  <c r="G920" i="28"/>
  <c r="G912" i="28"/>
  <c r="G904" i="28"/>
  <c r="G896" i="28"/>
  <c r="G888" i="28"/>
  <c r="G880" i="28"/>
  <c r="G872" i="28"/>
  <c r="G864" i="28"/>
  <c r="G856" i="28"/>
  <c r="G848" i="28"/>
  <c r="G840" i="28"/>
  <c r="G832" i="28"/>
  <c r="G824" i="28"/>
  <c r="G816" i="28"/>
  <c r="G808" i="28"/>
  <c r="G800" i="28"/>
  <c r="G792" i="28"/>
  <c r="G784" i="28"/>
  <c r="G776" i="28"/>
  <c r="G768" i="28"/>
  <c r="G760" i="28"/>
  <c r="G752" i="28"/>
  <c r="G744" i="28"/>
  <c r="G736" i="28"/>
  <c r="G728" i="28"/>
  <c r="G720" i="28"/>
  <c r="G712" i="28"/>
  <c r="G704" i="28"/>
  <c r="G696" i="28"/>
  <c r="G688" i="28"/>
  <c r="G680" i="28"/>
  <c r="G672" i="28"/>
  <c r="G664" i="28"/>
  <c r="G656" i="28"/>
  <c r="G648" i="28"/>
  <c r="G640" i="28"/>
  <c r="G632" i="28"/>
  <c r="G624" i="28"/>
  <c r="G616" i="28"/>
  <c r="G608" i="28"/>
  <c r="G600" i="28"/>
  <c r="G592" i="28"/>
  <c r="G584" i="28"/>
  <c r="G576" i="28"/>
  <c r="G568" i="28"/>
  <c r="G560" i="28"/>
  <c r="G552" i="28"/>
  <c r="G544" i="28"/>
  <c r="G536" i="28"/>
  <c r="G528" i="28"/>
  <c r="G520" i="28"/>
  <c r="G512" i="28"/>
  <c r="G504" i="28"/>
  <c r="G496" i="28"/>
  <c r="G488" i="28"/>
  <c r="G480" i="28"/>
  <c r="G472" i="28"/>
  <c r="G464" i="28"/>
  <c r="G456" i="28"/>
  <c r="G448" i="28"/>
  <c r="G440" i="28"/>
  <c r="G432" i="28"/>
  <c r="G424" i="28"/>
  <c r="G416" i="28"/>
  <c r="G408" i="28"/>
  <c r="G400" i="28"/>
  <c r="G392" i="28"/>
  <c r="G384" i="28"/>
  <c r="G376" i="28"/>
  <c r="G368" i="28"/>
  <c r="G360" i="28"/>
  <c r="G352" i="28"/>
  <c r="G344" i="28"/>
  <c r="G336" i="28"/>
  <c r="G328" i="28"/>
  <c r="G320" i="28"/>
  <c r="G312" i="28"/>
  <c r="G304" i="28"/>
  <c r="G296" i="28"/>
  <c r="G288" i="28"/>
  <c r="G280" i="28"/>
  <c r="G272" i="28"/>
  <c r="G264" i="28"/>
  <c r="G256" i="28"/>
  <c r="G248" i="28"/>
  <c r="G240" i="28"/>
  <c r="G232" i="28"/>
  <c r="G224" i="28"/>
  <c r="G216" i="28"/>
  <c r="G208" i="28"/>
  <c r="G200" i="28"/>
  <c r="G192" i="28"/>
  <c r="G184" i="28"/>
  <c r="G176" i="28"/>
  <c r="G168" i="28"/>
  <c r="G160" i="28"/>
  <c r="G152" i="28"/>
  <c r="G144" i="28"/>
  <c r="G136" i="28"/>
  <c r="G128" i="28"/>
  <c r="G120" i="28"/>
  <c r="G112" i="28"/>
  <c r="G104" i="28"/>
  <c r="G96" i="28"/>
  <c r="G88" i="28"/>
  <c r="G80" i="28"/>
  <c r="G72" i="28"/>
  <c r="G64" i="28"/>
  <c r="G56" i="28"/>
  <c r="G48" i="28"/>
  <c r="G40" i="28"/>
  <c r="G32" i="28"/>
  <c r="G16" i="28"/>
  <c r="G621" i="28"/>
  <c r="G15" i="28"/>
  <c r="G14" i="28"/>
  <c r="G13" i="28"/>
  <c r="G20" i="28"/>
  <c r="G19" i="28"/>
  <c r="Y12" i="14"/>
  <c r="W20" i="28" l="1"/>
  <c r="W28" i="28"/>
  <c r="W36" i="28"/>
  <c r="W44" i="28"/>
  <c r="W52" i="28"/>
  <c r="W60" i="28"/>
  <c r="W68" i="28"/>
  <c r="W76" i="28"/>
  <c r="W84" i="28"/>
  <c r="W92" i="28"/>
  <c r="W100" i="28"/>
  <c r="W108" i="28"/>
  <c r="W116" i="28"/>
  <c r="W124" i="28"/>
  <c r="W132" i="28"/>
  <c r="W140" i="28"/>
  <c r="W148" i="28"/>
  <c r="W156" i="28"/>
  <c r="W164" i="28"/>
  <c r="W172" i="28"/>
  <c r="W180" i="28"/>
  <c r="W188" i="28"/>
  <c r="W196" i="28"/>
  <c r="W204" i="28"/>
  <c r="W212" i="28"/>
  <c r="W220" i="28"/>
  <c r="W228" i="28"/>
  <c r="W236" i="28"/>
  <c r="W244" i="28"/>
  <c r="W252" i="28"/>
  <c r="W260" i="28"/>
  <c r="W268" i="28"/>
  <c r="W276" i="28"/>
  <c r="W284" i="28"/>
  <c r="W292" i="28"/>
  <c r="W13" i="28"/>
  <c r="W21" i="28"/>
  <c r="W29" i="28"/>
  <c r="W37" i="28"/>
  <c r="W45" i="28"/>
  <c r="W53" i="28"/>
  <c r="W61" i="28"/>
  <c r="W69" i="28"/>
  <c r="W77" i="28"/>
  <c r="W85" i="28"/>
  <c r="W93" i="28"/>
  <c r="W101" i="28"/>
  <c r="W109" i="28"/>
  <c r="W117" i="28"/>
  <c r="W125" i="28"/>
  <c r="W133" i="28"/>
  <c r="W141" i="28"/>
  <c r="W149" i="28"/>
  <c r="W157" i="28"/>
  <c r="W165" i="28"/>
  <c r="W173" i="28"/>
  <c r="W181" i="28"/>
  <c r="W189" i="28"/>
  <c r="W197" i="28"/>
  <c r="W205" i="28"/>
  <c r="W213" i="28"/>
  <c r="W221" i="28"/>
  <c r="W229" i="28"/>
  <c r="W237" i="28"/>
  <c r="W245" i="28"/>
  <c r="W253" i="28"/>
  <c r="W261" i="28"/>
  <c r="W269" i="28"/>
  <c r="W277" i="28"/>
  <c r="W285" i="28"/>
  <c r="W293" i="28"/>
  <c r="W301" i="28"/>
  <c r="W309" i="28"/>
  <c r="W317" i="28"/>
  <c r="W325" i="28"/>
  <c r="W333" i="28"/>
  <c r="W341" i="28"/>
  <c r="W349" i="28"/>
  <c r="W357" i="28"/>
  <c r="W365" i="28"/>
  <c r="W373" i="28"/>
  <c r="W381" i="28"/>
  <c r="W389" i="28"/>
  <c r="W397" i="28"/>
  <c r="W405" i="28"/>
  <c r="W413" i="28"/>
  <c r="W421" i="28"/>
  <c r="W429" i="28"/>
  <c r="W437" i="28"/>
  <c r="W445" i="28"/>
  <c r="W453" i="28"/>
  <c r="W461" i="28"/>
  <c r="W469" i="28"/>
  <c r="W477" i="28"/>
  <c r="W485" i="28"/>
  <c r="W493" i="28"/>
  <c r="W501" i="28"/>
  <c r="W509" i="28"/>
  <c r="W517" i="28"/>
  <c r="W525" i="28"/>
  <c r="W533" i="28"/>
  <c r="W541" i="28"/>
  <c r="W549" i="28"/>
  <c r="W557" i="28"/>
  <c r="W565" i="28"/>
  <c r="W573" i="28"/>
  <c r="W581" i="28"/>
  <c r="W589" i="28"/>
  <c r="W597" i="28"/>
  <c r="W605" i="28"/>
  <c r="W613" i="28"/>
  <c r="W621" i="28"/>
  <c r="W629" i="28"/>
  <c r="W637" i="28"/>
  <c r="W645" i="28"/>
  <c r="W653" i="28"/>
  <c r="W661" i="28"/>
  <c r="W669" i="28"/>
  <c r="W677" i="28"/>
  <c r="W685" i="28"/>
  <c r="W15" i="28"/>
  <c r="W23" i="28"/>
  <c r="W31" i="28"/>
  <c r="W39" i="28"/>
  <c r="W47" i="28"/>
  <c r="W55" i="28"/>
  <c r="W63" i="28"/>
  <c r="W71" i="28"/>
  <c r="W79" i="28"/>
  <c r="W87" i="28"/>
  <c r="W95" i="28"/>
  <c r="W103" i="28"/>
  <c r="W111" i="28"/>
  <c r="W119" i="28"/>
  <c r="W127" i="28"/>
  <c r="W135" i="28"/>
  <c r="W143" i="28"/>
  <c r="W151" i="28"/>
  <c r="W159" i="28"/>
  <c r="W167" i="28"/>
  <c r="W175" i="28"/>
  <c r="W183" i="28"/>
  <c r="W191" i="28"/>
  <c r="W199" i="28"/>
  <c r="W207" i="28"/>
  <c r="W215" i="28"/>
  <c r="W223" i="28"/>
  <c r="W231" i="28"/>
  <c r="W239" i="28"/>
  <c r="W247" i="28"/>
  <c r="W255" i="28"/>
  <c r="W263" i="28"/>
  <c r="W271" i="28"/>
  <c r="W279" i="28"/>
  <c r="W287" i="28"/>
  <c r="W295" i="28"/>
  <c r="W303" i="28"/>
  <c r="W311" i="28"/>
  <c r="W319" i="28"/>
  <c r="W327" i="28"/>
  <c r="W335" i="28"/>
  <c r="W343" i="28"/>
  <c r="W351" i="28"/>
  <c r="W359" i="28"/>
  <c r="W367" i="28"/>
  <c r="W375" i="28"/>
  <c r="W383" i="28"/>
  <c r="W391" i="28"/>
  <c r="W399" i="28"/>
  <c r="W407" i="28"/>
  <c r="W415" i="28"/>
  <c r="W423" i="28"/>
  <c r="W431" i="28"/>
  <c r="W439" i="28"/>
  <c r="W447" i="28"/>
  <c r="W455" i="28"/>
  <c r="W463" i="28"/>
  <c r="W471" i="28"/>
  <c r="W479" i="28"/>
  <c r="W487" i="28"/>
  <c r="W495" i="28"/>
  <c r="W503" i="28"/>
  <c r="W511" i="28"/>
  <c r="W519" i="28"/>
  <c r="W527" i="28"/>
  <c r="W535" i="28"/>
  <c r="W543" i="28"/>
  <c r="W551" i="28"/>
  <c r="W559" i="28"/>
  <c r="W567" i="28"/>
  <c r="W575" i="28"/>
  <c r="W583" i="28"/>
  <c r="W591" i="28"/>
  <c r="W599" i="28"/>
  <c r="W607" i="28"/>
  <c r="W615" i="28"/>
  <c r="W623" i="28"/>
  <c r="W631" i="28"/>
  <c r="W639" i="28"/>
  <c r="W647" i="28"/>
  <c r="W655" i="28"/>
  <c r="W663" i="28"/>
  <c r="W671" i="28"/>
  <c r="W679" i="28"/>
  <c r="W16" i="28"/>
  <c r="W24" i="28"/>
  <c r="W32" i="28"/>
  <c r="W40" i="28"/>
  <c r="W48" i="28"/>
  <c r="W56" i="28"/>
  <c r="W64" i="28"/>
  <c r="W72" i="28"/>
  <c r="W80" i="28"/>
  <c r="W88" i="28"/>
  <c r="W96" i="28"/>
  <c r="W104" i="28"/>
  <c r="W112" i="28"/>
  <c r="W120" i="28"/>
  <c r="W128" i="28"/>
  <c r="W136" i="28"/>
  <c r="W144" i="28"/>
  <c r="W152" i="28"/>
  <c r="W160" i="28"/>
  <c r="W168" i="28"/>
  <c r="W176" i="28"/>
  <c r="W184" i="28"/>
  <c r="W192" i="28"/>
  <c r="W200" i="28"/>
  <c r="W208" i="28"/>
  <c r="W216" i="28"/>
  <c r="W224" i="28"/>
  <c r="W232" i="28"/>
  <c r="W240" i="28"/>
  <c r="W248" i="28"/>
  <c r="W256" i="28"/>
  <c r="W264" i="28"/>
  <c r="W272" i="28"/>
  <c r="W280" i="28"/>
  <c r="W288" i="28"/>
  <c r="W296" i="28"/>
  <c r="W304" i="28"/>
  <c r="W312" i="28"/>
  <c r="W320" i="28"/>
  <c r="W328" i="28"/>
  <c r="W336" i="28"/>
  <c r="W344" i="28"/>
  <c r="W352" i="28"/>
  <c r="W360" i="28"/>
  <c r="W368" i="28"/>
  <c r="W376" i="28"/>
  <c r="W384" i="28"/>
  <c r="W392" i="28"/>
  <c r="W400" i="28"/>
  <c r="W408" i="28"/>
  <c r="W416" i="28"/>
  <c r="W424" i="28"/>
  <c r="W432" i="28"/>
  <c r="W440" i="28"/>
  <c r="W448" i="28"/>
  <c r="W456" i="28"/>
  <c r="W464" i="28"/>
  <c r="W472" i="28"/>
  <c r="W480" i="28"/>
  <c r="W488" i="28"/>
  <c r="W496" i="28"/>
  <c r="W504" i="28"/>
  <c r="W512" i="28"/>
  <c r="W520" i="28"/>
  <c r="W528" i="28"/>
  <c r="W536" i="28"/>
  <c r="W544" i="28"/>
  <c r="W552" i="28"/>
  <c r="W560" i="28"/>
  <c r="W568" i="28"/>
  <c r="W576" i="28"/>
  <c r="W584" i="28"/>
  <c r="W592" i="28"/>
  <c r="W600" i="28"/>
  <c r="W608" i="28"/>
  <c r="W616" i="28"/>
  <c r="W624" i="28"/>
  <c r="W632" i="28"/>
  <c r="W640" i="28"/>
  <c r="W648" i="28"/>
  <c r="W656" i="28"/>
  <c r="W664" i="28"/>
  <c r="W672" i="28"/>
  <c r="W680" i="28"/>
  <c r="W17" i="28"/>
  <c r="W25" i="28"/>
  <c r="W33" i="28"/>
  <c r="W41" i="28"/>
  <c r="W49" i="28"/>
  <c r="W57" i="28"/>
  <c r="W65" i="28"/>
  <c r="W73" i="28"/>
  <c r="W81" i="28"/>
  <c r="W89" i="28"/>
  <c r="W97" i="28"/>
  <c r="W105" i="28"/>
  <c r="W113" i="28"/>
  <c r="W121" i="28"/>
  <c r="W129" i="28"/>
  <c r="W137" i="28"/>
  <c r="W145" i="28"/>
  <c r="W153" i="28"/>
  <c r="W161" i="28"/>
  <c r="W169" i="28"/>
  <c r="W177" i="28"/>
  <c r="W185" i="28"/>
  <c r="W193" i="28"/>
  <c r="W201" i="28"/>
  <c r="W209" i="28"/>
  <c r="W217" i="28"/>
  <c r="W225" i="28"/>
  <c r="W233" i="28"/>
  <c r="W241" i="28"/>
  <c r="W249" i="28"/>
  <c r="W257" i="28"/>
  <c r="W265" i="28"/>
  <c r="W273" i="28"/>
  <c r="W281" i="28"/>
  <c r="W289" i="28"/>
  <c r="W297" i="28"/>
  <c r="W305" i="28"/>
  <c r="W313" i="28"/>
  <c r="W321" i="28"/>
  <c r="W329" i="28"/>
  <c r="W337" i="28"/>
  <c r="W345" i="28"/>
  <c r="W353" i="28"/>
  <c r="W361" i="28"/>
  <c r="W369" i="28"/>
  <c r="W377" i="28"/>
  <c r="W385" i="28"/>
  <c r="W393" i="28"/>
  <c r="W401" i="28"/>
  <c r="W409" i="28"/>
  <c r="W417" i="28"/>
  <c r="W425" i="28"/>
  <c r="W433" i="28"/>
  <c r="W441" i="28"/>
  <c r="W449" i="28"/>
  <c r="W457" i="28"/>
  <c r="W465" i="28"/>
  <c r="W473" i="28"/>
  <c r="W481" i="28"/>
  <c r="W489" i="28"/>
  <c r="W497" i="28"/>
  <c r="W505" i="28"/>
  <c r="W513" i="28"/>
  <c r="W521" i="28"/>
  <c r="W529" i="28"/>
  <c r="W537" i="28"/>
  <c r="W545" i="28"/>
  <c r="W553" i="28"/>
  <c r="W561" i="28"/>
  <c r="W569" i="28"/>
  <c r="W577" i="28"/>
  <c r="W585" i="28"/>
  <c r="W593" i="28"/>
  <c r="W601" i="28"/>
  <c r="W609" i="28"/>
  <c r="W617" i="28"/>
  <c r="W625" i="28"/>
  <c r="W633" i="28"/>
  <c r="W641" i="28"/>
  <c r="W649" i="28"/>
  <c r="W657" i="28"/>
  <c r="W665" i="28"/>
  <c r="W673" i="28"/>
  <c r="W681" i="28"/>
  <c r="W18" i="28"/>
  <c r="W26" i="28"/>
  <c r="W34" i="28"/>
  <c r="W42" i="28"/>
  <c r="W50" i="28"/>
  <c r="W58" i="28"/>
  <c r="W66" i="28"/>
  <c r="W74" i="28"/>
  <c r="W82" i="28"/>
  <c r="W90" i="28"/>
  <c r="W98" i="28"/>
  <c r="W106" i="28"/>
  <c r="W114" i="28"/>
  <c r="W122" i="28"/>
  <c r="W130" i="28"/>
  <c r="W138" i="28"/>
  <c r="W146" i="28"/>
  <c r="W154" i="28"/>
  <c r="W162" i="28"/>
  <c r="W170" i="28"/>
  <c r="W178" i="28"/>
  <c r="W186" i="28"/>
  <c r="W194" i="28"/>
  <c r="W202" i="28"/>
  <c r="W210" i="28"/>
  <c r="W218" i="28"/>
  <c r="W226" i="28"/>
  <c r="W234" i="28"/>
  <c r="W242" i="28"/>
  <c r="W250" i="28"/>
  <c r="W258" i="28"/>
  <c r="W266" i="28"/>
  <c r="W274" i="28"/>
  <c r="W282" i="28"/>
  <c r="W290" i="28"/>
  <c r="W298" i="28"/>
  <c r="W306" i="28"/>
  <c r="W314" i="28"/>
  <c r="W322" i="28"/>
  <c r="W330" i="28"/>
  <c r="W338" i="28"/>
  <c r="W346" i="28"/>
  <c r="W354" i="28"/>
  <c r="W362" i="28"/>
  <c r="W370" i="28"/>
  <c r="W378" i="28"/>
  <c r="W386" i="28"/>
  <c r="W394" i="28"/>
  <c r="W402" i="28"/>
  <c r="W410" i="28"/>
  <c r="W418" i="28"/>
  <c r="W426" i="28"/>
  <c r="W434" i="28"/>
  <c r="W442" i="28"/>
  <c r="W450" i="28"/>
  <c r="W458" i="28"/>
  <c r="W466" i="28"/>
  <c r="W474" i="28"/>
  <c r="W482" i="28"/>
  <c r="W490" i="28"/>
  <c r="W498" i="28"/>
  <c r="W506" i="28"/>
  <c r="W514" i="28"/>
  <c r="W522" i="28"/>
  <c r="W530" i="28"/>
  <c r="W538" i="28"/>
  <c r="W546" i="28"/>
  <c r="W554" i="28"/>
  <c r="W562" i="28"/>
  <c r="W570" i="28"/>
  <c r="W578" i="28"/>
  <c r="W586" i="28"/>
  <c r="W594" i="28"/>
  <c r="W602" i="28"/>
  <c r="W610" i="28"/>
  <c r="W618" i="28"/>
  <c r="W626" i="28"/>
  <c r="W14" i="28"/>
  <c r="W46" i="28"/>
  <c r="W78" i="28"/>
  <c r="W110" i="28"/>
  <c r="W142" i="28"/>
  <c r="W174" i="28"/>
  <c r="W206" i="28"/>
  <c r="W238" i="28"/>
  <c r="W270" i="28"/>
  <c r="W300" i="28"/>
  <c r="W323" i="28"/>
  <c r="W342" i="28"/>
  <c r="W364" i="28"/>
  <c r="W387" i="28"/>
  <c r="W406" i="28"/>
  <c r="W428" i="28"/>
  <c r="W451" i="28"/>
  <c r="W470" i="28"/>
  <c r="W492" i="28"/>
  <c r="W515" i="28"/>
  <c r="W534" i="28"/>
  <c r="W556" i="28"/>
  <c r="W579" i="28"/>
  <c r="W598" i="28"/>
  <c r="W620" i="28"/>
  <c r="W638" i="28"/>
  <c r="W654" i="28"/>
  <c r="W670" i="28"/>
  <c r="W686" i="28"/>
  <c r="W694" i="28"/>
  <c r="W702" i="28"/>
  <c r="W710" i="28"/>
  <c r="W718" i="28"/>
  <c r="W726" i="28"/>
  <c r="W734" i="28"/>
  <c r="W742" i="28"/>
  <c r="W750" i="28"/>
  <c r="W758" i="28"/>
  <c r="W766" i="28"/>
  <c r="W774" i="28"/>
  <c r="W782" i="28"/>
  <c r="W790" i="28"/>
  <c r="W798" i="28"/>
  <c r="W806" i="28"/>
  <c r="W814" i="28"/>
  <c r="W822" i="28"/>
  <c r="W830" i="28"/>
  <c r="W838" i="28"/>
  <c r="W846" i="28"/>
  <c r="W854" i="28"/>
  <c r="W862" i="28"/>
  <c r="W870" i="28"/>
  <c r="W878" i="28"/>
  <c r="W886" i="28"/>
  <c r="W894" i="28"/>
  <c r="W902" i="28"/>
  <c r="W910" i="28"/>
  <c r="W918" i="28"/>
  <c r="W926" i="28"/>
  <c r="W934" i="28"/>
  <c r="W942" i="28"/>
  <c r="W950" i="28"/>
  <c r="W958" i="28"/>
  <c r="W966" i="28"/>
  <c r="W974" i="28"/>
  <c r="W982" i="28"/>
  <c r="W990" i="28"/>
  <c r="W998" i="28"/>
  <c r="W1006" i="28"/>
  <c r="W1014" i="28"/>
  <c r="W1022" i="28"/>
  <c r="W1030" i="28"/>
  <c r="W1038" i="28"/>
  <c r="W1046" i="28"/>
  <c r="W1054" i="28"/>
  <c r="W22" i="28"/>
  <c r="W54" i="28"/>
  <c r="W86" i="28"/>
  <c r="W118" i="28"/>
  <c r="W150" i="28"/>
  <c r="W182" i="28"/>
  <c r="W214" i="28"/>
  <c r="W246" i="28"/>
  <c r="W278" i="28"/>
  <c r="W307" i="28"/>
  <c r="W326" i="28"/>
  <c r="W348" i="28"/>
  <c r="W371" i="28"/>
  <c r="W390" i="28"/>
  <c r="W412" i="28"/>
  <c r="W435" i="28"/>
  <c r="W454" i="28"/>
  <c r="W476" i="28"/>
  <c r="W499" i="28"/>
  <c r="W518" i="28"/>
  <c r="W540" i="28"/>
  <c r="W563" i="28"/>
  <c r="W582" i="28"/>
  <c r="W604" i="28"/>
  <c r="W627" i="28"/>
  <c r="W643" i="28"/>
  <c r="W659" i="28"/>
  <c r="W675" i="28"/>
  <c r="W688" i="28"/>
  <c r="W696" i="28"/>
  <c r="W704" i="28"/>
  <c r="W712" i="28"/>
  <c r="W720" i="28"/>
  <c r="W728" i="28"/>
  <c r="W736" i="28"/>
  <c r="W744" i="28"/>
  <c r="W752" i="28"/>
  <c r="W760" i="28"/>
  <c r="W768" i="28"/>
  <c r="W776" i="28"/>
  <c r="W784" i="28"/>
  <c r="W792" i="28"/>
  <c r="W800" i="28"/>
  <c r="W808" i="28"/>
  <c r="W816" i="28"/>
  <c r="W824" i="28"/>
  <c r="W832" i="28"/>
  <c r="W840" i="28"/>
  <c r="W848" i="28"/>
  <c r="W856" i="28"/>
  <c r="W864" i="28"/>
  <c r="W872" i="28"/>
  <c r="W880" i="28"/>
  <c r="W888" i="28"/>
  <c r="W896" i="28"/>
  <c r="W904" i="28"/>
  <c r="W912" i="28"/>
  <c r="W920" i="28"/>
  <c r="W928" i="28"/>
  <c r="W936" i="28"/>
  <c r="W944" i="28"/>
  <c r="W952" i="28"/>
  <c r="W960" i="28"/>
  <c r="W968" i="28"/>
  <c r="W976" i="28"/>
  <c r="W984" i="28"/>
  <c r="W992" i="28"/>
  <c r="W1000" i="28"/>
  <c r="W1008" i="28"/>
  <c r="W1016" i="28"/>
  <c r="W1024" i="28"/>
  <c r="W1032" i="28"/>
  <c r="W1040" i="28"/>
  <c r="W1048" i="28"/>
  <c r="W1056" i="28"/>
  <c r="W27" i="28"/>
  <c r="W59" i="28"/>
  <c r="W91" i="28"/>
  <c r="W123" i="28"/>
  <c r="W155" i="28"/>
  <c r="W187" i="28"/>
  <c r="W219" i="28"/>
  <c r="W251" i="28"/>
  <c r="W283" i="28"/>
  <c r="W308" i="28"/>
  <c r="W331" i="28"/>
  <c r="W350" i="28"/>
  <c r="W372" i="28"/>
  <c r="W395" i="28"/>
  <c r="W414" i="28"/>
  <c r="W436" i="28"/>
  <c r="W459" i="28"/>
  <c r="W478" i="28"/>
  <c r="W500" i="28"/>
  <c r="W523" i="28"/>
  <c r="W542" i="28"/>
  <c r="W564" i="28"/>
  <c r="W587" i="28"/>
  <c r="W606" i="28"/>
  <c r="W628" i="28"/>
  <c r="W644" i="28"/>
  <c r="W660" i="28"/>
  <c r="W676" i="28"/>
  <c r="W689" i="28"/>
  <c r="W697" i="28"/>
  <c r="W705" i="28"/>
  <c r="W713" i="28"/>
  <c r="W721" i="28"/>
  <c r="W729" i="28"/>
  <c r="W737" i="28"/>
  <c r="W745" i="28"/>
  <c r="W753" i="28"/>
  <c r="W761" i="28"/>
  <c r="W769" i="28"/>
  <c r="W777" i="28"/>
  <c r="W785" i="28"/>
  <c r="W793" i="28"/>
  <c r="W801" i="28"/>
  <c r="W809" i="28"/>
  <c r="W817" i="28"/>
  <c r="W825" i="28"/>
  <c r="W833" i="28"/>
  <c r="W841" i="28"/>
  <c r="W849" i="28"/>
  <c r="W857" i="28"/>
  <c r="W865" i="28"/>
  <c r="W873" i="28"/>
  <c r="W881" i="28"/>
  <c r="W889" i="28"/>
  <c r="W897" i="28"/>
  <c r="W905" i="28"/>
  <c r="W913" i="28"/>
  <c r="W921" i="28"/>
  <c r="W929" i="28"/>
  <c r="W937" i="28"/>
  <c r="W945" i="28"/>
  <c r="W953" i="28"/>
  <c r="W961" i="28"/>
  <c r="W969" i="28"/>
  <c r="W977" i="28"/>
  <c r="W985" i="28"/>
  <c r="W993" i="28"/>
  <c r="W1001" i="28"/>
  <c r="W1009" i="28"/>
  <c r="W1017" i="28"/>
  <c r="W1025" i="28"/>
  <c r="W1033" i="28"/>
  <c r="W1041" i="28"/>
  <c r="W1049" i="28"/>
  <c r="W1057" i="28"/>
  <c r="W30" i="28"/>
  <c r="W62" i="28"/>
  <c r="W94" i="28"/>
  <c r="W126" i="28"/>
  <c r="W158" i="28"/>
  <c r="W190" i="28"/>
  <c r="W222" i="28"/>
  <c r="W254" i="28"/>
  <c r="W286" i="28"/>
  <c r="W310" i="28"/>
  <c r="W332" i="28"/>
  <c r="W355" i="28"/>
  <c r="W374" i="28"/>
  <c r="W396" i="28"/>
  <c r="W419" i="28"/>
  <c r="W438" i="28"/>
  <c r="W460" i="28"/>
  <c r="W483" i="28"/>
  <c r="W502" i="28"/>
  <c r="W524" i="28"/>
  <c r="W547" i="28"/>
  <c r="W566" i="28"/>
  <c r="W588" i="28"/>
  <c r="W611" i="28"/>
  <c r="W630" i="28"/>
  <c r="W646" i="28"/>
  <c r="W662" i="28"/>
  <c r="W678" i="28"/>
  <c r="W690" i="28"/>
  <c r="W698" i="28"/>
  <c r="W706" i="28"/>
  <c r="W714" i="28"/>
  <c r="W722" i="28"/>
  <c r="W730" i="28"/>
  <c r="W738" i="28"/>
  <c r="W746" i="28"/>
  <c r="W754" i="28"/>
  <c r="W762" i="28"/>
  <c r="W770" i="28"/>
  <c r="W778" i="28"/>
  <c r="W786" i="28"/>
  <c r="W794" i="28"/>
  <c r="W802" i="28"/>
  <c r="W810" i="28"/>
  <c r="W818" i="28"/>
  <c r="W826" i="28"/>
  <c r="W834" i="28"/>
  <c r="W842" i="28"/>
  <c r="W850" i="28"/>
  <c r="W858" i="28"/>
  <c r="W866" i="28"/>
  <c r="W874" i="28"/>
  <c r="W882" i="28"/>
  <c r="W890" i="28"/>
  <c r="W898" i="28"/>
  <c r="W906" i="28"/>
  <c r="W914" i="28"/>
  <c r="W922" i="28"/>
  <c r="W930" i="28"/>
  <c r="W938" i="28"/>
  <c r="W946" i="28"/>
  <c r="W954" i="28"/>
  <c r="W962" i="28"/>
  <c r="W970" i="28"/>
  <c r="W978" i="28"/>
  <c r="W986" i="28"/>
  <c r="W994" i="28"/>
  <c r="W1002" i="28"/>
  <c r="W1010" i="28"/>
  <c r="W1018" i="28"/>
  <c r="W1026" i="28"/>
  <c r="W1034" i="28"/>
  <c r="W1042" i="28"/>
  <c r="W1050" i="28"/>
  <c r="W1058" i="28"/>
  <c r="W35" i="28"/>
  <c r="W67" i="28"/>
  <c r="W99" i="28"/>
  <c r="W131" i="28"/>
  <c r="W163" i="28"/>
  <c r="W195" i="28"/>
  <c r="W227" i="28"/>
  <c r="W259" i="28"/>
  <c r="W291" i="28"/>
  <c r="W315" i="28"/>
  <c r="W334" i="28"/>
  <c r="W356" i="28"/>
  <c r="W379" i="28"/>
  <c r="W398" i="28"/>
  <c r="W420" i="28"/>
  <c r="W443" i="28"/>
  <c r="W462" i="28"/>
  <c r="W484" i="28"/>
  <c r="W507" i="28"/>
  <c r="W526" i="28"/>
  <c r="W548" i="28"/>
  <c r="W571" i="28"/>
  <c r="W590" i="28"/>
  <c r="W612" i="28"/>
  <c r="W634" i="28"/>
  <c r="W650" i="28"/>
  <c r="W666" i="28"/>
  <c r="W682" i="28"/>
  <c r="W691" i="28"/>
  <c r="W699" i="28"/>
  <c r="W707" i="28"/>
  <c r="W715" i="28"/>
  <c r="W723" i="28"/>
  <c r="W731" i="28"/>
  <c r="W739" i="28"/>
  <c r="W747" i="28"/>
  <c r="W755" i="28"/>
  <c r="W763" i="28"/>
  <c r="W771" i="28"/>
  <c r="W779" i="28"/>
  <c r="W787" i="28"/>
  <c r="W795" i="28"/>
  <c r="W803" i="28"/>
  <c r="W811" i="28"/>
  <c r="W819" i="28"/>
  <c r="W827" i="28"/>
  <c r="W835" i="28"/>
  <c r="W843" i="28"/>
  <c r="W851" i="28"/>
  <c r="W859" i="28"/>
  <c r="W867" i="28"/>
  <c r="W875" i="28"/>
  <c r="W883" i="28"/>
  <c r="W891" i="28"/>
  <c r="W899" i="28"/>
  <c r="W907" i="28"/>
  <c r="W915" i="28"/>
  <c r="W923" i="28"/>
  <c r="W931" i="28"/>
  <c r="W939" i="28"/>
  <c r="W947" i="28"/>
  <c r="W955" i="28"/>
  <c r="W963" i="28"/>
  <c r="W971" i="28"/>
  <c r="W979" i="28"/>
  <c r="W987" i="28"/>
  <c r="W995" i="28"/>
  <c r="W1003" i="28"/>
  <c r="W1011" i="28"/>
  <c r="W1019" i="28"/>
  <c r="W1027" i="28"/>
  <c r="W1035" i="28"/>
  <c r="W1043" i="28"/>
  <c r="W1051" i="28"/>
  <c r="W12" i="28"/>
  <c r="W19" i="28"/>
  <c r="W107" i="28"/>
  <c r="W198" i="28"/>
  <c r="W275" i="28"/>
  <c r="W340" i="28"/>
  <c r="W403" i="28"/>
  <c r="W452" i="28"/>
  <c r="W510" i="28"/>
  <c r="W572" i="28"/>
  <c r="W622" i="28"/>
  <c r="W668" i="28"/>
  <c r="W700" i="28"/>
  <c r="W719" i="28"/>
  <c r="W741" i="28"/>
  <c r="W764" i="28"/>
  <c r="W783" i="28"/>
  <c r="W805" i="28"/>
  <c r="W828" i="28"/>
  <c r="W847" i="28"/>
  <c r="W869" i="28"/>
  <c r="W892" i="28"/>
  <c r="W911" i="28"/>
  <c r="W933" i="28"/>
  <c r="W956" i="28"/>
  <c r="W975" i="28"/>
  <c r="W997" i="28"/>
  <c r="W1020" i="28"/>
  <c r="W1039" i="28"/>
  <c r="W43" i="28"/>
  <c r="W134" i="28"/>
  <c r="W211" i="28"/>
  <c r="W299" i="28"/>
  <c r="W358" i="28"/>
  <c r="W411" i="28"/>
  <c r="W468" i="28"/>
  <c r="W531" i="28"/>
  <c r="W580" i="28"/>
  <c r="W636" i="28"/>
  <c r="W683" i="28"/>
  <c r="W703" i="28"/>
  <c r="W725" i="28"/>
  <c r="W748" i="28"/>
  <c r="W767" i="28"/>
  <c r="W789" i="28"/>
  <c r="W812" i="28"/>
  <c r="W831" i="28"/>
  <c r="W853" i="28"/>
  <c r="W876" i="28"/>
  <c r="W895" i="28"/>
  <c r="W917" i="28"/>
  <c r="W940" i="28"/>
  <c r="W959" i="28"/>
  <c r="W981" i="28"/>
  <c r="W1004" i="28"/>
  <c r="W1023" i="28"/>
  <c r="W1045" i="28"/>
  <c r="W51" i="28"/>
  <c r="W139" i="28"/>
  <c r="W230" i="28"/>
  <c r="W302" i="28"/>
  <c r="W363" i="28"/>
  <c r="W422" i="28"/>
  <c r="W475" i="28"/>
  <c r="W532" i="28"/>
  <c r="W595" i="28"/>
  <c r="W642" i="28"/>
  <c r="W684" i="28"/>
  <c r="W708" i="28"/>
  <c r="W727" i="28"/>
  <c r="W749" i="28"/>
  <c r="W772" i="28"/>
  <c r="W791" i="28"/>
  <c r="W813" i="28"/>
  <c r="W836" i="28"/>
  <c r="W855" i="28"/>
  <c r="W877" i="28"/>
  <c r="W900" i="28"/>
  <c r="W919" i="28"/>
  <c r="W941" i="28"/>
  <c r="W964" i="28"/>
  <c r="W983" i="28"/>
  <c r="W1005" i="28"/>
  <c r="W1028" i="28"/>
  <c r="W1047" i="28"/>
  <c r="W70" i="28"/>
  <c r="W147" i="28"/>
  <c r="W235" i="28"/>
  <c r="W316" i="28"/>
  <c r="W366" i="28"/>
  <c r="W427" i="28"/>
  <c r="W486" i="28"/>
  <c r="W539" i="28"/>
  <c r="W596" i="28"/>
  <c r="W651" i="28"/>
  <c r="W687" i="28"/>
  <c r="W709" i="28"/>
  <c r="W732" i="28"/>
  <c r="W751" i="28"/>
  <c r="W773" i="28"/>
  <c r="W796" i="28"/>
  <c r="W815" i="28"/>
  <c r="W837" i="28"/>
  <c r="W860" i="28"/>
  <c r="W879" i="28"/>
  <c r="W901" i="28"/>
  <c r="W924" i="28"/>
  <c r="W943" i="28"/>
  <c r="W965" i="28"/>
  <c r="W988" i="28"/>
  <c r="W1007" i="28"/>
  <c r="W1029" i="28"/>
  <c r="W1052" i="28"/>
  <c r="W75" i="28"/>
  <c r="W166" i="28"/>
  <c r="W243" i="28"/>
  <c r="W318" i="28"/>
  <c r="W380" i="28"/>
  <c r="W430" i="28"/>
  <c r="W491" i="28"/>
  <c r="W550" i="28"/>
  <c r="W603" i="28"/>
  <c r="W652" i="28"/>
  <c r="W692" i="28"/>
  <c r="W711" i="28"/>
  <c r="W733" i="28"/>
  <c r="W756" i="28"/>
  <c r="W775" i="28"/>
  <c r="W797" i="28"/>
  <c r="W820" i="28"/>
  <c r="W839" i="28"/>
  <c r="W861" i="28"/>
  <c r="W884" i="28"/>
  <c r="W903" i="28"/>
  <c r="W925" i="28"/>
  <c r="W948" i="28"/>
  <c r="W967" i="28"/>
  <c r="W989" i="28"/>
  <c r="W1012" i="28"/>
  <c r="W1031" i="28"/>
  <c r="W1053" i="28"/>
  <c r="W38" i="28"/>
  <c r="W267" i="28"/>
  <c r="W444" i="28"/>
  <c r="W574" i="28"/>
  <c r="W695" i="28"/>
  <c r="W757" i="28"/>
  <c r="W807" i="28"/>
  <c r="W868" i="28"/>
  <c r="W927" i="28"/>
  <c r="W980" i="28"/>
  <c r="W1037" i="28"/>
  <c r="W102" i="28"/>
  <c r="W324" i="28"/>
  <c r="W467" i="28"/>
  <c r="W619" i="28"/>
  <c r="W716" i="28"/>
  <c r="W765" i="28"/>
  <c r="W823" i="28"/>
  <c r="W885" i="28"/>
  <c r="W935" i="28"/>
  <c r="W996" i="28"/>
  <c r="W1055" i="28"/>
  <c r="W115" i="28"/>
  <c r="W339" i="28"/>
  <c r="W494" i="28"/>
  <c r="W635" i="28"/>
  <c r="W717" i="28"/>
  <c r="W780" i="28"/>
  <c r="W829" i="28"/>
  <c r="W887" i="28"/>
  <c r="W949" i="28"/>
  <c r="W999" i="28"/>
  <c r="W171" i="28"/>
  <c r="W347" i="28"/>
  <c r="W508" i="28"/>
  <c r="W658" i="28"/>
  <c r="W724" i="28"/>
  <c r="W781" i="28"/>
  <c r="W844" i="28"/>
  <c r="W893" i="28"/>
  <c r="W951" i="28"/>
  <c r="W1013" i="28"/>
  <c r="W179" i="28"/>
  <c r="W382" i="28"/>
  <c r="W516" i="28"/>
  <c r="W667" i="28"/>
  <c r="W735" i="28"/>
  <c r="W788" i="28"/>
  <c r="W845" i="28"/>
  <c r="W908" i="28"/>
  <c r="W957" i="28"/>
  <c r="W1015" i="28"/>
  <c r="W262" i="28"/>
  <c r="W404" i="28"/>
  <c r="W558" i="28"/>
  <c r="W693" i="28"/>
  <c r="W743" i="28"/>
  <c r="W804" i="28"/>
  <c r="W863" i="28"/>
  <c r="W916" i="28"/>
  <c r="W973" i="28"/>
  <c r="W1036" i="28"/>
  <c r="W83" i="28"/>
  <c r="W701" i="28"/>
  <c r="W932" i="28"/>
  <c r="W294" i="28"/>
  <c r="W759" i="28"/>
  <c r="W991" i="28"/>
  <c r="W388" i="28"/>
  <c r="W799" i="28"/>
  <c r="W1021" i="28"/>
  <c r="W446" i="28"/>
  <c r="W821" i="28"/>
  <c r="W1044" i="28"/>
  <c r="W555" i="28"/>
  <c r="W852" i="28"/>
  <c r="W203" i="28"/>
  <c r="W614" i="28"/>
  <c r="W674" i="28"/>
  <c r="W740" i="28"/>
  <c r="W871" i="28"/>
  <c r="W909" i="28"/>
  <c r="W972" i="28"/>
  <c r="BH8" i="28" a="1"/>
  <c r="BH8" i="28" s="1"/>
  <c r="BG8" i="28" a="1"/>
  <c r="BG8" i="28" s="1"/>
  <c r="AN15" i="28"/>
  <c r="AN23" i="28"/>
  <c r="AN31" i="28"/>
  <c r="AN39" i="28"/>
  <c r="AN47" i="28"/>
  <c r="AN55" i="28"/>
  <c r="AN63" i="28"/>
  <c r="AN71" i="28"/>
  <c r="AN79" i="28"/>
  <c r="AN87" i="28"/>
  <c r="AN17" i="28"/>
  <c r="AN25" i="28"/>
  <c r="AN33" i="28"/>
  <c r="AN41" i="28"/>
  <c r="AN49" i="28"/>
  <c r="AN57" i="28"/>
  <c r="AN65" i="28"/>
  <c r="AN73" i="28"/>
  <c r="AN81" i="28"/>
  <c r="AN18" i="28"/>
  <c r="AN26" i="28"/>
  <c r="AN34" i="28"/>
  <c r="AN42" i="28"/>
  <c r="AN50" i="28"/>
  <c r="AN58" i="28"/>
  <c r="AN66" i="28"/>
  <c r="AN74" i="28"/>
  <c r="AN82" i="28"/>
  <c r="AN19" i="28"/>
  <c r="AN27" i="28"/>
  <c r="AN35" i="28"/>
  <c r="AN43" i="28"/>
  <c r="AN51" i="28"/>
  <c r="AN59" i="28"/>
  <c r="AN67" i="28"/>
  <c r="AN75" i="28"/>
  <c r="AN83" i="28"/>
  <c r="AN20" i="28"/>
  <c r="AN28" i="28"/>
  <c r="AN36" i="28"/>
  <c r="AN44" i="28"/>
  <c r="AN52" i="28"/>
  <c r="AN60" i="28"/>
  <c r="AN68" i="28"/>
  <c r="AN76" i="28"/>
  <c r="AN84" i="28"/>
  <c r="AN14" i="28"/>
  <c r="AN37" i="28"/>
  <c r="AN56" i="28"/>
  <c r="AN78" i="28"/>
  <c r="AN92" i="28"/>
  <c r="AN100" i="28"/>
  <c r="AN108" i="28"/>
  <c r="AN116" i="28"/>
  <c r="AN124" i="28"/>
  <c r="AN132" i="28"/>
  <c r="AN140" i="28"/>
  <c r="AN148" i="28"/>
  <c r="AN156" i="28"/>
  <c r="AN164" i="28"/>
  <c r="AN172" i="28"/>
  <c r="AN180" i="28"/>
  <c r="AN188" i="28"/>
  <c r="AN196" i="28"/>
  <c r="AN204" i="28"/>
  <c r="AN212" i="28"/>
  <c r="AN220" i="28"/>
  <c r="AN228" i="28"/>
  <c r="AN236" i="28"/>
  <c r="AN244" i="28"/>
  <c r="AN252" i="28"/>
  <c r="AN260" i="28"/>
  <c r="AN268" i="28"/>
  <c r="AN276" i="28"/>
  <c r="AN284" i="28"/>
  <c r="AN292" i="28"/>
  <c r="AN300" i="28"/>
  <c r="AN308" i="28"/>
  <c r="AN316" i="28"/>
  <c r="AN324" i="28"/>
  <c r="AN332" i="28"/>
  <c r="AN340" i="28"/>
  <c r="AN348" i="28"/>
  <c r="AN356" i="28"/>
  <c r="AN364" i="28"/>
  <c r="AN372" i="28"/>
  <c r="AN380" i="28"/>
  <c r="AN388" i="28"/>
  <c r="AN396" i="28"/>
  <c r="AN404" i="28"/>
  <c r="AN412" i="28"/>
  <c r="AN420" i="28"/>
  <c r="AN428" i="28"/>
  <c r="AN436" i="28"/>
  <c r="AN444" i="28"/>
  <c r="AN452" i="28"/>
  <c r="AN460" i="28"/>
  <c r="AN468" i="28"/>
  <c r="AN476" i="28"/>
  <c r="AN484" i="28"/>
  <c r="AN492" i="28"/>
  <c r="AN500" i="28"/>
  <c r="AN508" i="28"/>
  <c r="AN21" i="28"/>
  <c r="AN40" i="28"/>
  <c r="AN62" i="28"/>
  <c r="AN85" i="28"/>
  <c r="AN94" i="28"/>
  <c r="AN102" i="28"/>
  <c r="AN110" i="28"/>
  <c r="AN118" i="28"/>
  <c r="AN126" i="28"/>
  <c r="AN134" i="28"/>
  <c r="AN142" i="28"/>
  <c r="AN150" i="28"/>
  <c r="AN158" i="28"/>
  <c r="AN166" i="28"/>
  <c r="AN174" i="28"/>
  <c r="AN182" i="28"/>
  <c r="AN190" i="28"/>
  <c r="AN198" i="28"/>
  <c r="AN206" i="28"/>
  <c r="AN214" i="28"/>
  <c r="AN222" i="28"/>
  <c r="AN230" i="28"/>
  <c r="AN238" i="28"/>
  <c r="AN246" i="28"/>
  <c r="AN254" i="28"/>
  <c r="AN262" i="28"/>
  <c r="AN270" i="28"/>
  <c r="AN278" i="28"/>
  <c r="AN286" i="28"/>
  <c r="AN294" i="28"/>
  <c r="AN302" i="28"/>
  <c r="AN310" i="28"/>
  <c r="AN318" i="28"/>
  <c r="AN326" i="28"/>
  <c r="AN334" i="28"/>
  <c r="AN342" i="28"/>
  <c r="AN350" i="28"/>
  <c r="AN358" i="28"/>
  <c r="AN366" i="28"/>
  <c r="AN374" i="28"/>
  <c r="AN382" i="28"/>
  <c r="AN390" i="28"/>
  <c r="AN398" i="28"/>
  <c r="AN406" i="28"/>
  <c r="AN414" i="28"/>
  <c r="AN422" i="28"/>
  <c r="AN430" i="28"/>
  <c r="AN438" i="28"/>
  <c r="AN22" i="28"/>
  <c r="AN45" i="28"/>
  <c r="AN64" i="28"/>
  <c r="AN86" i="28"/>
  <c r="AN95" i="28"/>
  <c r="AN103" i="28"/>
  <c r="AN111" i="28"/>
  <c r="AN119" i="28"/>
  <c r="AN127" i="28"/>
  <c r="AN135" i="28"/>
  <c r="AN143" i="28"/>
  <c r="AN151" i="28"/>
  <c r="AN159" i="28"/>
  <c r="AN167" i="28"/>
  <c r="AN175" i="28"/>
  <c r="AN183" i="28"/>
  <c r="AN191" i="28"/>
  <c r="AN199" i="28"/>
  <c r="AN207" i="28"/>
  <c r="AN215" i="28"/>
  <c r="AN223" i="28"/>
  <c r="AN231" i="28"/>
  <c r="AN239" i="28"/>
  <c r="AN247" i="28"/>
  <c r="AN255" i="28"/>
  <c r="AN263" i="28"/>
  <c r="AN271" i="28"/>
  <c r="AN279" i="28"/>
  <c r="AN287" i="28"/>
  <c r="AN295" i="28"/>
  <c r="AN303" i="28"/>
  <c r="AN311" i="28"/>
  <c r="AN319" i="28"/>
  <c r="AN327" i="28"/>
  <c r="AN335" i="28"/>
  <c r="AN343" i="28"/>
  <c r="AN351" i="28"/>
  <c r="AN359" i="28"/>
  <c r="AN367" i="28"/>
  <c r="AN375" i="28"/>
  <c r="AN383" i="28"/>
  <c r="AN391" i="28"/>
  <c r="AN399" i="28"/>
  <c r="AN407" i="28"/>
  <c r="AN415" i="28"/>
  <c r="AN423" i="28"/>
  <c r="AN431" i="28"/>
  <c r="AN439" i="28"/>
  <c r="AN447" i="28"/>
  <c r="AN455" i="28"/>
  <c r="AN463" i="28"/>
  <c r="AN471" i="28"/>
  <c r="AN479" i="28"/>
  <c r="AN487" i="28"/>
  <c r="AN495" i="28"/>
  <c r="AN503" i="28"/>
  <c r="AN511" i="28"/>
  <c r="AN24" i="28"/>
  <c r="AN46" i="28"/>
  <c r="AN69" i="28"/>
  <c r="AN88" i="28"/>
  <c r="AN96" i="28"/>
  <c r="AN104" i="28"/>
  <c r="AN112" i="28"/>
  <c r="AN120" i="28"/>
  <c r="AN128" i="28"/>
  <c r="AN136" i="28"/>
  <c r="AN144" i="28"/>
  <c r="AN152" i="28"/>
  <c r="AN160" i="28"/>
  <c r="AN168" i="28"/>
  <c r="AN176" i="28"/>
  <c r="AN184" i="28"/>
  <c r="AN192" i="28"/>
  <c r="AN200" i="28"/>
  <c r="AN208" i="28"/>
  <c r="AN216" i="28"/>
  <c r="AN224" i="28"/>
  <c r="AN232" i="28"/>
  <c r="AN240" i="28"/>
  <c r="AN248" i="28"/>
  <c r="AN256" i="28"/>
  <c r="AN264" i="28"/>
  <c r="AN272" i="28"/>
  <c r="AN280" i="28"/>
  <c r="AN288" i="28"/>
  <c r="AN296" i="28"/>
  <c r="AN304" i="28"/>
  <c r="AN312" i="28"/>
  <c r="AN320" i="28"/>
  <c r="AN328" i="28"/>
  <c r="AN336" i="28"/>
  <c r="AN344" i="28"/>
  <c r="AN352" i="28"/>
  <c r="AN360" i="28"/>
  <c r="AN368" i="28"/>
  <c r="AN376" i="28"/>
  <c r="AN384" i="28"/>
  <c r="AN392" i="28"/>
  <c r="AN400" i="28"/>
  <c r="AN408" i="28"/>
  <c r="AN416" i="28"/>
  <c r="AN424" i="28"/>
  <c r="AN432" i="28"/>
  <c r="AN440" i="28"/>
  <c r="AN448" i="28"/>
  <c r="AN456" i="28"/>
  <c r="AN464" i="28"/>
  <c r="AN472" i="28"/>
  <c r="AN480" i="28"/>
  <c r="AN488" i="28"/>
  <c r="AN496" i="28"/>
  <c r="AN29" i="28"/>
  <c r="AN48" i="28"/>
  <c r="AN70" i="28"/>
  <c r="AN89" i="28"/>
  <c r="AN97" i="28"/>
  <c r="AN105" i="28"/>
  <c r="AN113" i="28"/>
  <c r="AN121" i="28"/>
  <c r="AN129" i="28"/>
  <c r="AN137" i="28"/>
  <c r="AN145" i="28"/>
  <c r="AN153" i="28"/>
  <c r="AN161" i="28"/>
  <c r="AN169" i="28"/>
  <c r="AN177" i="28"/>
  <c r="AN185" i="28"/>
  <c r="AN193" i="28"/>
  <c r="AN201" i="28"/>
  <c r="AN209" i="28"/>
  <c r="AN217" i="28"/>
  <c r="AN225" i="28"/>
  <c r="AN233" i="28"/>
  <c r="AN241" i="28"/>
  <c r="AN249" i="28"/>
  <c r="AN257" i="28"/>
  <c r="AN265" i="28"/>
  <c r="AN273" i="28"/>
  <c r="AN281" i="28"/>
  <c r="AN289" i="28"/>
  <c r="AN297" i="28"/>
  <c r="AN305" i="28"/>
  <c r="AN313" i="28"/>
  <c r="AN321" i="28"/>
  <c r="AN329" i="28"/>
  <c r="AN337" i="28"/>
  <c r="AN345" i="28"/>
  <c r="AN353" i="28"/>
  <c r="AN361" i="28"/>
  <c r="AN369" i="28"/>
  <c r="AN377" i="28"/>
  <c r="AN385" i="28"/>
  <c r="AN393" i="28"/>
  <c r="AN401" i="28"/>
  <c r="AN409" i="28"/>
  <c r="AN417" i="28"/>
  <c r="AN425" i="28"/>
  <c r="AN433" i="28"/>
  <c r="AN441" i="28"/>
  <c r="AN449" i="28"/>
  <c r="AN457" i="28"/>
  <c r="AN465" i="28"/>
  <c r="AN473" i="28"/>
  <c r="AN481" i="28"/>
  <c r="AN489" i="28"/>
  <c r="AN497" i="28"/>
  <c r="AN53" i="28"/>
  <c r="AN93" i="28"/>
  <c r="AN115" i="28"/>
  <c r="AN138" i="28"/>
  <c r="AN157" i="28"/>
  <c r="AN179" i="28"/>
  <c r="AN202" i="28"/>
  <c r="AN221" i="28"/>
  <c r="AN243" i="28"/>
  <c r="AN266" i="28"/>
  <c r="AN285" i="28"/>
  <c r="AN307" i="28"/>
  <c r="AN330" i="28"/>
  <c r="AN349" i="28"/>
  <c r="AN371" i="28"/>
  <c r="AN394" i="28"/>
  <c r="AN413" i="28"/>
  <c r="AN435" i="28"/>
  <c r="AN453" i="28"/>
  <c r="AN469" i="28"/>
  <c r="AN485" i="28"/>
  <c r="AN501" i="28"/>
  <c r="AN512" i="28"/>
  <c r="AN520" i="28"/>
  <c r="AN528" i="28"/>
  <c r="AN536" i="28"/>
  <c r="AN544" i="28"/>
  <c r="AN552" i="28"/>
  <c r="AN560" i="28"/>
  <c r="AN568" i="28"/>
  <c r="AN576" i="28"/>
  <c r="AN584" i="28"/>
  <c r="AN592" i="28"/>
  <c r="AN600" i="28"/>
  <c r="AN608" i="28"/>
  <c r="AN616" i="28"/>
  <c r="AN624" i="28"/>
  <c r="AN632" i="28"/>
  <c r="AN640" i="28"/>
  <c r="AN648" i="28"/>
  <c r="AN656" i="28"/>
  <c r="AN664" i="28"/>
  <c r="AN672" i="28"/>
  <c r="AN680" i="28"/>
  <c r="AN688" i="28"/>
  <c r="AN696" i="28"/>
  <c r="AN704" i="28"/>
  <c r="AN712" i="28"/>
  <c r="AN720" i="28"/>
  <c r="AN728" i="28"/>
  <c r="AN736" i="28"/>
  <c r="AN744" i="28"/>
  <c r="AN752" i="28"/>
  <c r="AN760" i="28"/>
  <c r="AN768" i="28"/>
  <c r="AN776" i="28"/>
  <c r="AN784" i="28"/>
  <c r="AN792" i="28"/>
  <c r="AN800" i="28"/>
  <c r="AN808" i="28"/>
  <c r="AN816" i="28"/>
  <c r="AN824" i="28"/>
  <c r="AN832" i="28"/>
  <c r="AN840" i="28"/>
  <c r="AN848" i="28"/>
  <c r="AN856" i="28"/>
  <c r="AN864" i="28"/>
  <c r="AN872" i="28"/>
  <c r="AN880" i="28"/>
  <c r="AN888" i="28"/>
  <c r="AN896" i="28"/>
  <c r="AN904" i="28"/>
  <c r="AN912" i="28"/>
  <c r="AN920" i="28"/>
  <c r="AN928" i="28"/>
  <c r="AN61" i="28"/>
  <c r="AN99" i="28"/>
  <c r="AN122" i="28"/>
  <c r="AN141" i="28"/>
  <c r="AN163" i="28"/>
  <c r="AN186" i="28"/>
  <c r="AN205" i="28"/>
  <c r="AN227" i="28"/>
  <c r="AN250" i="28"/>
  <c r="AN269" i="28"/>
  <c r="AN291" i="28"/>
  <c r="AN314" i="28"/>
  <c r="AN333" i="28"/>
  <c r="AN355" i="28"/>
  <c r="AN378" i="28"/>
  <c r="AN397" i="28"/>
  <c r="AN419" i="28"/>
  <c r="AN442" i="28"/>
  <c r="AN458" i="28"/>
  <c r="AN474" i="28"/>
  <c r="AN490" i="28"/>
  <c r="AN504" i="28"/>
  <c r="AN514" i="28"/>
  <c r="AN522" i="28"/>
  <c r="AN530" i="28"/>
  <c r="AN538" i="28"/>
  <c r="AN546" i="28"/>
  <c r="AN554" i="28"/>
  <c r="AN562" i="28"/>
  <c r="AN570" i="28"/>
  <c r="AN578" i="28"/>
  <c r="AN586" i="28"/>
  <c r="AN594" i="28"/>
  <c r="AN602" i="28"/>
  <c r="AN610" i="28"/>
  <c r="AN618" i="28"/>
  <c r="AN626" i="28"/>
  <c r="AN634" i="28"/>
  <c r="AN642" i="28"/>
  <c r="AN650" i="28"/>
  <c r="AN658" i="28"/>
  <c r="AN666" i="28"/>
  <c r="AN674" i="28"/>
  <c r="AN682" i="28"/>
  <c r="AN690" i="28"/>
  <c r="AN698" i="28"/>
  <c r="AN706" i="28"/>
  <c r="AN714" i="28"/>
  <c r="AN722" i="28"/>
  <c r="AN730" i="28"/>
  <c r="AN738" i="28"/>
  <c r="AN746" i="28"/>
  <c r="AN754" i="28"/>
  <c r="AN762" i="28"/>
  <c r="AN770" i="28"/>
  <c r="AN778" i="28"/>
  <c r="AN786" i="28"/>
  <c r="AN794" i="28"/>
  <c r="AN802" i="28"/>
  <c r="AN810" i="28"/>
  <c r="AN818" i="28"/>
  <c r="AN826" i="28"/>
  <c r="AN834" i="28"/>
  <c r="AN842" i="28"/>
  <c r="AN850" i="28"/>
  <c r="AN858" i="28"/>
  <c r="AN866" i="28"/>
  <c r="AN874" i="28"/>
  <c r="AN882" i="28"/>
  <c r="AN890" i="28"/>
  <c r="AN898" i="28"/>
  <c r="AN13" i="28"/>
  <c r="AN72" i="28"/>
  <c r="AN101" i="28"/>
  <c r="AN123" i="28"/>
  <c r="AN146" i="28"/>
  <c r="AN165" i="28"/>
  <c r="AN187" i="28"/>
  <c r="AN210" i="28"/>
  <c r="AN229" i="28"/>
  <c r="AN251" i="28"/>
  <c r="AN274" i="28"/>
  <c r="AN293" i="28"/>
  <c r="AN315" i="28"/>
  <c r="AN338" i="28"/>
  <c r="AN357" i="28"/>
  <c r="AN379" i="28"/>
  <c r="AN402" i="28"/>
  <c r="AN421" i="28"/>
  <c r="AN443" i="28"/>
  <c r="AN459" i="28"/>
  <c r="AN475" i="28"/>
  <c r="AN491" i="28"/>
  <c r="AN505" i="28"/>
  <c r="AN515" i="28"/>
  <c r="AN523" i="28"/>
  <c r="AN531" i="28"/>
  <c r="AN539" i="28"/>
  <c r="AN547" i="28"/>
  <c r="AN555" i="28"/>
  <c r="AN563" i="28"/>
  <c r="AN571" i="28"/>
  <c r="AN579" i="28"/>
  <c r="AN587" i="28"/>
  <c r="AN595" i="28"/>
  <c r="AN603" i="28"/>
  <c r="AN611" i="28"/>
  <c r="AN619" i="28"/>
  <c r="AN627" i="28"/>
  <c r="AN635" i="28"/>
  <c r="AN643" i="28"/>
  <c r="AN651" i="28"/>
  <c r="AN659" i="28"/>
  <c r="AN667" i="28"/>
  <c r="AN675" i="28"/>
  <c r="AN683" i="28"/>
  <c r="AN691" i="28"/>
  <c r="AN699" i="28"/>
  <c r="AN707" i="28"/>
  <c r="AN715" i="28"/>
  <c r="AN723" i="28"/>
  <c r="AN731" i="28"/>
  <c r="AN739" i="28"/>
  <c r="AN747" i="28"/>
  <c r="AN755" i="28"/>
  <c r="AN763" i="28"/>
  <c r="AN771" i="28"/>
  <c r="AN779" i="28"/>
  <c r="AN787" i="28"/>
  <c r="AN795" i="28"/>
  <c r="AN803" i="28"/>
  <c r="AN811" i="28"/>
  <c r="AN819" i="28"/>
  <c r="AN827" i="28"/>
  <c r="AN835" i="28"/>
  <c r="AN843" i="28"/>
  <c r="AN851" i="28"/>
  <c r="AN859" i="28"/>
  <c r="AN867" i="28"/>
  <c r="AN875" i="28"/>
  <c r="AN883" i="28"/>
  <c r="AN891" i="28"/>
  <c r="AN899" i="28"/>
  <c r="AN907" i="28"/>
  <c r="AN16" i="28"/>
  <c r="AN77" i="28"/>
  <c r="AN106" i="28"/>
  <c r="AN125" i="28"/>
  <c r="AN147" i="28"/>
  <c r="AN170" i="28"/>
  <c r="AN189" i="28"/>
  <c r="AN211" i="28"/>
  <c r="AN234" i="28"/>
  <c r="AN253" i="28"/>
  <c r="AN275" i="28"/>
  <c r="AN298" i="28"/>
  <c r="AN317" i="28"/>
  <c r="AN339" i="28"/>
  <c r="AN362" i="28"/>
  <c r="AN381" i="28"/>
  <c r="AN403" i="28"/>
  <c r="AN426" i="28"/>
  <c r="AN445" i="28"/>
  <c r="AN461" i="28"/>
  <c r="AN477" i="28"/>
  <c r="AN493" i="28"/>
  <c r="AN506" i="28"/>
  <c r="AN516" i="28"/>
  <c r="AN524" i="28"/>
  <c r="AN532" i="28"/>
  <c r="AN540" i="28"/>
  <c r="AN548" i="28"/>
  <c r="AN556" i="28"/>
  <c r="AN564" i="28"/>
  <c r="AN572" i="28"/>
  <c r="AN580" i="28"/>
  <c r="AN588" i="28"/>
  <c r="AN596" i="28"/>
  <c r="AN604" i="28"/>
  <c r="AN612" i="28"/>
  <c r="AN620" i="28"/>
  <c r="AN628" i="28"/>
  <c r="AN636" i="28"/>
  <c r="AN644" i="28"/>
  <c r="AN652" i="28"/>
  <c r="AN660" i="28"/>
  <c r="AN668" i="28"/>
  <c r="AN676" i="28"/>
  <c r="AN684" i="28"/>
  <c r="AN692" i="28"/>
  <c r="AN700" i="28"/>
  <c r="AN708" i="28"/>
  <c r="AN716" i="28"/>
  <c r="AN724" i="28"/>
  <c r="AN732" i="28"/>
  <c r="AN740" i="28"/>
  <c r="AN748" i="28"/>
  <c r="AN756" i="28"/>
  <c r="AN764" i="28"/>
  <c r="AN772" i="28"/>
  <c r="AN780" i="28"/>
  <c r="AN788" i="28"/>
  <c r="AN796" i="28"/>
  <c r="AN804" i="28"/>
  <c r="AN812" i="28"/>
  <c r="AN820" i="28"/>
  <c r="AN828" i="28"/>
  <c r="AN836" i="28"/>
  <c r="AN844" i="28"/>
  <c r="AN852" i="28"/>
  <c r="AN860" i="28"/>
  <c r="AN868" i="28"/>
  <c r="AN876" i="28"/>
  <c r="AN884" i="28"/>
  <c r="AN892" i="28"/>
  <c r="AN900" i="28"/>
  <c r="AN908" i="28"/>
  <c r="AN916" i="28"/>
  <c r="AN924" i="28"/>
  <c r="AN30" i="28"/>
  <c r="AN80" i="28"/>
  <c r="AN107" i="28"/>
  <c r="AN130" i="28"/>
  <c r="AN149" i="28"/>
  <c r="AN171" i="28"/>
  <c r="AN194" i="28"/>
  <c r="AN213" i="28"/>
  <c r="AN235" i="28"/>
  <c r="AN258" i="28"/>
  <c r="AN277" i="28"/>
  <c r="AN299" i="28"/>
  <c r="AN322" i="28"/>
  <c r="AN341" i="28"/>
  <c r="AN363" i="28"/>
  <c r="AN386" i="28"/>
  <c r="AN405" i="28"/>
  <c r="AN427" i="28"/>
  <c r="AN446" i="28"/>
  <c r="AN462" i="28"/>
  <c r="AN478" i="28"/>
  <c r="AN494" i="28"/>
  <c r="AN507" i="28"/>
  <c r="AN517" i="28"/>
  <c r="AN525" i="28"/>
  <c r="AN533" i="28"/>
  <c r="AN541" i="28"/>
  <c r="AN549" i="28"/>
  <c r="AN557" i="28"/>
  <c r="AN565" i="28"/>
  <c r="AN573" i="28"/>
  <c r="AN581" i="28"/>
  <c r="AN589" i="28"/>
  <c r="AN597" i="28"/>
  <c r="AN605" i="28"/>
  <c r="AN613" i="28"/>
  <c r="AN621" i="28"/>
  <c r="AN629" i="28"/>
  <c r="AN637" i="28"/>
  <c r="AN645" i="28"/>
  <c r="AN653" i="28"/>
  <c r="AN661" i="28"/>
  <c r="AN669" i="28"/>
  <c r="AN677" i="28"/>
  <c r="AN685" i="28"/>
  <c r="AN693" i="28"/>
  <c r="AN701" i="28"/>
  <c r="AN709" i="28"/>
  <c r="AN717" i="28"/>
  <c r="AN725" i="28"/>
  <c r="AN733" i="28"/>
  <c r="AN741" i="28"/>
  <c r="AN749" i="28"/>
  <c r="AN757" i="28"/>
  <c r="AN765" i="28"/>
  <c r="AN773" i="28"/>
  <c r="AN781" i="28"/>
  <c r="AN789" i="28"/>
  <c r="AN797" i="28"/>
  <c r="AN805" i="28"/>
  <c r="AN813" i="28"/>
  <c r="AN821" i="28"/>
  <c r="AN829" i="28"/>
  <c r="AN837" i="28"/>
  <c r="AN845" i="28"/>
  <c r="AN853" i="28"/>
  <c r="AN861" i="28"/>
  <c r="AN869" i="28"/>
  <c r="AN877" i="28"/>
  <c r="AN885" i="28"/>
  <c r="AN893" i="28"/>
  <c r="AN901" i="28"/>
  <c r="AN38" i="28"/>
  <c r="AN91" i="28"/>
  <c r="AN114" i="28"/>
  <c r="AN133" i="28"/>
  <c r="AN155" i="28"/>
  <c r="AN178" i="28"/>
  <c r="AN197" i="28"/>
  <c r="AN219" i="28"/>
  <c r="AN242" i="28"/>
  <c r="AN261" i="28"/>
  <c r="AN283" i="28"/>
  <c r="AN306" i="28"/>
  <c r="AN325" i="28"/>
  <c r="AN347" i="28"/>
  <c r="AN370" i="28"/>
  <c r="AN389" i="28"/>
  <c r="AN411" i="28"/>
  <c r="AN434" i="28"/>
  <c r="AN451" i="28"/>
  <c r="AN467" i="28"/>
  <c r="AN483" i="28"/>
  <c r="AN499" i="28"/>
  <c r="AN510" i="28"/>
  <c r="AN519" i="28"/>
  <c r="AN527" i="28"/>
  <c r="AN535" i="28"/>
  <c r="AN543" i="28"/>
  <c r="AN551" i="28"/>
  <c r="AN559" i="28"/>
  <c r="AN567" i="28"/>
  <c r="AN575" i="28"/>
  <c r="AN583" i="28"/>
  <c r="AN591" i="28"/>
  <c r="AN599" i="28"/>
  <c r="AN607" i="28"/>
  <c r="AN615" i="28"/>
  <c r="AN623" i="28"/>
  <c r="AN631" i="28"/>
  <c r="AN639" i="28"/>
  <c r="AN647" i="28"/>
  <c r="AN655" i="28"/>
  <c r="AN663" i="28"/>
  <c r="AN671" i="28"/>
  <c r="AN679" i="28"/>
  <c r="AN687" i="28"/>
  <c r="AN695" i="28"/>
  <c r="AN703" i="28"/>
  <c r="AN711" i="28"/>
  <c r="AN719" i="28"/>
  <c r="AN727" i="28"/>
  <c r="AN735" i="28"/>
  <c r="AN743" i="28"/>
  <c r="AN751" i="28"/>
  <c r="AN759" i="28"/>
  <c r="AN767" i="28"/>
  <c r="AN775" i="28"/>
  <c r="AN783" i="28"/>
  <c r="AN791" i="28"/>
  <c r="AN799" i="28"/>
  <c r="AN807" i="28"/>
  <c r="AN815" i="28"/>
  <c r="AN823" i="28"/>
  <c r="AN831" i="28"/>
  <c r="AN839" i="28"/>
  <c r="AN847" i="28"/>
  <c r="AN855" i="28"/>
  <c r="AN863" i="28"/>
  <c r="AN871" i="28"/>
  <c r="AN879" i="28"/>
  <c r="AN887" i="28"/>
  <c r="AN895" i="28"/>
  <c r="AN903" i="28"/>
  <c r="AN98" i="28"/>
  <c r="AN181" i="28"/>
  <c r="AN267" i="28"/>
  <c r="AN354" i="28"/>
  <c r="AN437" i="28"/>
  <c r="AN502" i="28"/>
  <c r="AN537" i="28"/>
  <c r="AN569" i="28"/>
  <c r="AN601" i="28"/>
  <c r="AN633" i="28"/>
  <c r="AN665" i="28"/>
  <c r="AN697" i="28"/>
  <c r="AN729" i="28"/>
  <c r="AN761" i="28"/>
  <c r="AN793" i="28"/>
  <c r="AN825" i="28"/>
  <c r="AN857" i="28"/>
  <c r="AN889" i="28"/>
  <c r="AN911" i="28"/>
  <c r="AN922" i="28"/>
  <c r="AN932" i="28"/>
  <c r="AN940" i="28"/>
  <c r="AN948" i="28"/>
  <c r="AN956" i="28"/>
  <c r="AN964" i="28"/>
  <c r="AN972" i="28"/>
  <c r="AN980" i="28"/>
  <c r="AN988" i="28"/>
  <c r="AN996" i="28"/>
  <c r="AN1004" i="28"/>
  <c r="AN1012" i="28"/>
  <c r="AN1020" i="28"/>
  <c r="AN1028" i="28"/>
  <c r="AN1036" i="28"/>
  <c r="AN1044" i="28"/>
  <c r="AN1052" i="28"/>
  <c r="AN117" i="28"/>
  <c r="AN203" i="28"/>
  <c r="AN290" i="28"/>
  <c r="AN373" i="28"/>
  <c r="AN454" i="28"/>
  <c r="AN513" i="28"/>
  <c r="AN545" i="28"/>
  <c r="AN577" i="28"/>
  <c r="AN609" i="28"/>
  <c r="AN641" i="28"/>
  <c r="AN673" i="28"/>
  <c r="AN705" i="28"/>
  <c r="AN737" i="28"/>
  <c r="AN769" i="28"/>
  <c r="AN801" i="28"/>
  <c r="AN833" i="28"/>
  <c r="AN865" i="28"/>
  <c r="AN897" i="28"/>
  <c r="AN914" i="28"/>
  <c r="AN925" i="28"/>
  <c r="AN934" i="28"/>
  <c r="AN942" i="28"/>
  <c r="AN950" i="28"/>
  <c r="AN958" i="28"/>
  <c r="AN966" i="28"/>
  <c r="AN974" i="28"/>
  <c r="AN982" i="28"/>
  <c r="AN990" i="28"/>
  <c r="AN998" i="28"/>
  <c r="AN1006" i="28"/>
  <c r="AN1014" i="28"/>
  <c r="AN1022" i="28"/>
  <c r="AN1030" i="28"/>
  <c r="AN1038" i="28"/>
  <c r="AN1046" i="28"/>
  <c r="AN1054" i="28"/>
  <c r="AN131" i="28"/>
  <c r="AN218" i="28"/>
  <c r="AN301" i="28"/>
  <c r="AN387" i="28"/>
  <c r="AN466" i="28"/>
  <c r="AN518" i="28"/>
  <c r="AN550" i="28"/>
  <c r="AN582" i="28"/>
  <c r="AN614" i="28"/>
  <c r="AN646" i="28"/>
  <c r="AN678" i="28"/>
  <c r="AN710" i="28"/>
  <c r="AN742" i="28"/>
  <c r="AN774" i="28"/>
  <c r="AN806" i="28"/>
  <c r="AN838" i="28"/>
  <c r="AN870" i="28"/>
  <c r="AN902" i="28"/>
  <c r="AN915" i="28"/>
  <c r="AN926" i="28"/>
  <c r="AN935" i="28"/>
  <c r="AN943" i="28"/>
  <c r="AN951" i="28"/>
  <c r="AN959" i="28"/>
  <c r="AN967" i="28"/>
  <c r="AN975" i="28"/>
  <c r="AN983" i="28"/>
  <c r="AN991" i="28"/>
  <c r="AN999" i="28"/>
  <c r="AN1007" i="28"/>
  <c r="AN1015" i="28"/>
  <c r="AN1023" i="28"/>
  <c r="AN1031" i="28"/>
  <c r="AN1039" i="28"/>
  <c r="AN1047" i="28"/>
  <c r="AN1055" i="28"/>
  <c r="AN139" i="28"/>
  <c r="AN226" i="28"/>
  <c r="AN309" i="28"/>
  <c r="AN395" i="28"/>
  <c r="AN470" i="28"/>
  <c r="AN521" i="28"/>
  <c r="AN553" i="28"/>
  <c r="AN585" i="28"/>
  <c r="AN617" i="28"/>
  <c r="AN649" i="28"/>
  <c r="AN681" i="28"/>
  <c r="AN713" i="28"/>
  <c r="AN745" i="28"/>
  <c r="AN777" i="28"/>
  <c r="AN809" i="28"/>
  <c r="AN841" i="28"/>
  <c r="AN873" i="28"/>
  <c r="AN905" i="28"/>
  <c r="AN917" i="28"/>
  <c r="AN927" i="28"/>
  <c r="AN936" i="28"/>
  <c r="AN944" i="28"/>
  <c r="AN952" i="28"/>
  <c r="AN960" i="28"/>
  <c r="AN968" i="28"/>
  <c r="AN976" i="28"/>
  <c r="AN984" i="28"/>
  <c r="AN992" i="28"/>
  <c r="AN1000" i="28"/>
  <c r="AN1008" i="28"/>
  <c r="AN1016" i="28"/>
  <c r="AN1024" i="28"/>
  <c r="AN1032" i="28"/>
  <c r="AN1040" i="28"/>
  <c r="AN1048" i="28"/>
  <c r="AN1056" i="28"/>
  <c r="AN32" i="28"/>
  <c r="AN154" i="28"/>
  <c r="AN237" i="28"/>
  <c r="AN323" i="28"/>
  <c r="AN410" i="28"/>
  <c r="AN482" i="28"/>
  <c r="AN526" i="28"/>
  <c r="AN558" i="28"/>
  <c r="AN590" i="28"/>
  <c r="AN622" i="28"/>
  <c r="AN654" i="28"/>
  <c r="AN686" i="28"/>
  <c r="AN718" i="28"/>
  <c r="AN750" i="28"/>
  <c r="AN782" i="28"/>
  <c r="AN814" i="28"/>
  <c r="AN846" i="28"/>
  <c r="AN878" i="28"/>
  <c r="AN906" i="28"/>
  <c r="AN918" i="28"/>
  <c r="AN929" i="28"/>
  <c r="AN937" i="28"/>
  <c r="AN945" i="28"/>
  <c r="AN953" i="28"/>
  <c r="AN961" i="28"/>
  <c r="AN969" i="28"/>
  <c r="AN977" i="28"/>
  <c r="AN985" i="28"/>
  <c r="AN993" i="28"/>
  <c r="AN1001" i="28"/>
  <c r="AN1009" i="28"/>
  <c r="AN1017" i="28"/>
  <c r="AN1025" i="28"/>
  <c r="AN1033" i="28"/>
  <c r="AN1041" i="28"/>
  <c r="AN1049" i="28"/>
  <c r="AN1057" i="28"/>
  <c r="AN90" i="28"/>
  <c r="AN331" i="28"/>
  <c r="AN509" i="28"/>
  <c r="AN598" i="28"/>
  <c r="AN689" i="28"/>
  <c r="AN766" i="28"/>
  <c r="AN854" i="28"/>
  <c r="AN919" i="28"/>
  <c r="AN941" i="28"/>
  <c r="AN963" i="28"/>
  <c r="AN986" i="28"/>
  <c r="AN1005" i="28"/>
  <c r="AN1027" i="28"/>
  <c r="AN1050" i="28"/>
  <c r="AN109" i="28"/>
  <c r="AN346" i="28"/>
  <c r="AN529" i="28"/>
  <c r="AN606" i="28"/>
  <c r="AN694" i="28"/>
  <c r="AN785" i="28"/>
  <c r="AN862" i="28"/>
  <c r="AN921" i="28"/>
  <c r="AN946" i="28"/>
  <c r="AN965" i="28"/>
  <c r="AN987" i="28"/>
  <c r="AN1010" i="28"/>
  <c r="AN1029" i="28"/>
  <c r="AN1051" i="28"/>
  <c r="AN162" i="28"/>
  <c r="AN365" i="28"/>
  <c r="AN534" i="28"/>
  <c r="AN625" i="28"/>
  <c r="AN702" i="28"/>
  <c r="AN790" i="28"/>
  <c r="AN881" i="28"/>
  <c r="AN923" i="28"/>
  <c r="AN947" i="28"/>
  <c r="AN970" i="28"/>
  <c r="AN989" i="28"/>
  <c r="AN1011" i="28"/>
  <c r="AN1034" i="28"/>
  <c r="AN1053" i="28"/>
  <c r="AN173" i="28"/>
  <c r="AN418" i="28"/>
  <c r="AN542" i="28"/>
  <c r="AN630" i="28"/>
  <c r="AN721" i="28"/>
  <c r="AN798" i="28"/>
  <c r="AN886" i="28"/>
  <c r="AN930" i="28"/>
  <c r="AN949" i="28"/>
  <c r="AN971" i="28"/>
  <c r="AN994" i="28"/>
  <c r="AN1013" i="28"/>
  <c r="AN1035" i="28"/>
  <c r="AN1058" i="28"/>
  <c r="AN195" i="28"/>
  <c r="AN429" i="28"/>
  <c r="AN561" i="28"/>
  <c r="AN638" i="28"/>
  <c r="AN726" i="28"/>
  <c r="AN817" i="28"/>
  <c r="AN894" i="28"/>
  <c r="AN931" i="28"/>
  <c r="AN954" i="28"/>
  <c r="AN973" i="28"/>
  <c r="AN995" i="28"/>
  <c r="AN1018" i="28"/>
  <c r="AN1037" i="28"/>
  <c r="AN12" i="28"/>
  <c r="AN245" i="28"/>
  <c r="AN450" i="28"/>
  <c r="AN566" i="28"/>
  <c r="AN657" i="28"/>
  <c r="AN734" i="28"/>
  <c r="AN822" i="28"/>
  <c r="AN909" i="28"/>
  <c r="AN933" i="28"/>
  <c r="AN955" i="28"/>
  <c r="AN978" i="28"/>
  <c r="AN997" i="28"/>
  <c r="AN1019" i="28"/>
  <c r="AN1042" i="28"/>
  <c r="AN259" i="28"/>
  <c r="AN486" i="28"/>
  <c r="AN574" i="28"/>
  <c r="AN662" i="28"/>
  <c r="AN753" i="28"/>
  <c r="AN830" i="28"/>
  <c r="AN910" i="28"/>
  <c r="AN938" i="28"/>
  <c r="AN957" i="28"/>
  <c r="AN979" i="28"/>
  <c r="AN1002" i="28"/>
  <c r="AN1021" i="28"/>
  <c r="AN1043" i="28"/>
  <c r="AN54" i="28"/>
  <c r="AN939" i="28"/>
  <c r="AN282" i="28"/>
  <c r="AN962" i="28"/>
  <c r="AN498" i="28"/>
  <c r="AN981" i="28"/>
  <c r="AN593" i="28"/>
  <c r="AN1003" i="28"/>
  <c r="AN670" i="28"/>
  <c r="AN1026" i="28"/>
  <c r="AN849" i="28"/>
  <c r="AN913" i="28"/>
  <c r="AN758" i="28"/>
  <c r="AN1045" i="28"/>
  <c r="E13" i="28"/>
  <c r="E21" i="28"/>
  <c r="E29" i="28"/>
  <c r="E37" i="28"/>
  <c r="E45" i="28"/>
  <c r="E53" i="28"/>
  <c r="E61" i="28"/>
  <c r="E69" i="28"/>
  <c r="E77" i="28"/>
  <c r="E85" i="28"/>
  <c r="E93" i="28"/>
  <c r="E101" i="28"/>
  <c r="E109" i="28"/>
  <c r="E117" i="28"/>
  <c r="E125" i="28"/>
  <c r="E133" i="28"/>
  <c r="E141" i="28"/>
  <c r="E149" i="28"/>
  <c r="E157" i="28"/>
  <c r="E165" i="28"/>
  <c r="E173" i="28"/>
  <c r="E181" i="28"/>
  <c r="E189" i="28"/>
  <c r="E197" i="28"/>
  <c r="E205" i="28"/>
  <c r="E213" i="28"/>
  <c r="E221" i="28"/>
  <c r="E229" i="28"/>
  <c r="E237" i="28"/>
  <c r="E245" i="28"/>
  <c r="E253" i="28"/>
  <c r="E261" i="28"/>
  <c r="E269" i="28"/>
  <c r="E277" i="28"/>
  <c r="E285" i="28"/>
  <c r="E293" i="28"/>
  <c r="E301" i="28"/>
  <c r="E309" i="28"/>
  <c r="E317" i="28"/>
  <c r="E325" i="28"/>
  <c r="E333" i="28"/>
  <c r="E341" i="28"/>
  <c r="E349" i="28"/>
  <c r="E357" i="28"/>
  <c r="E365" i="28"/>
  <c r="E373" i="28"/>
  <c r="E381" i="28"/>
  <c r="E389" i="28"/>
  <c r="E397" i="28"/>
  <c r="E405" i="28"/>
  <c r="E413" i="28"/>
  <c r="E421" i="28"/>
  <c r="E429" i="28"/>
  <c r="E437" i="28"/>
  <c r="E445" i="28"/>
  <c r="E453" i="28"/>
  <c r="E461" i="28"/>
  <c r="E469" i="28"/>
  <c r="E477" i="28"/>
  <c r="E485" i="28"/>
  <c r="E493" i="28"/>
  <c r="E501" i="28"/>
  <c r="E509" i="28"/>
  <c r="E517" i="28"/>
  <c r="E525" i="28"/>
  <c r="E533" i="28"/>
  <c r="E541" i="28"/>
  <c r="E549" i="28"/>
  <c r="E14" i="28"/>
  <c r="E22" i="28"/>
  <c r="E30" i="28"/>
  <c r="E38" i="28"/>
  <c r="E46" i="28"/>
  <c r="E54" i="28"/>
  <c r="E62" i="28"/>
  <c r="E70" i="28"/>
  <c r="E78" i="28"/>
  <c r="E86" i="28"/>
  <c r="E94" i="28"/>
  <c r="E102" i="28"/>
  <c r="E110" i="28"/>
  <c r="E118" i="28"/>
  <c r="E126" i="28"/>
  <c r="E134" i="28"/>
  <c r="E142" i="28"/>
  <c r="E150" i="28"/>
  <c r="E158" i="28"/>
  <c r="E166" i="28"/>
  <c r="E174" i="28"/>
  <c r="E182" i="28"/>
  <c r="E190" i="28"/>
  <c r="E198" i="28"/>
  <c r="E206" i="28"/>
  <c r="E214" i="28"/>
  <c r="E222" i="28"/>
  <c r="E230" i="28"/>
  <c r="E238" i="28"/>
  <c r="E246" i="28"/>
  <c r="E254" i="28"/>
  <c r="E262" i="28"/>
  <c r="E16" i="28"/>
  <c r="E24" i="28"/>
  <c r="E32" i="28"/>
  <c r="E40" i="28"/>
  <c r="E48" i="28"/>
  <c r="E56" i="28"/>
  <c r="E64" i="28"/>
  <c r="E72" i="28"/>
  <c r="E80" i="28"/>
  <c r="E88" i="28"/>
  <c r="E96" i="28"/>
  <c r="E104" i="28"/>
  <c r="E112" i="28"/>
  <c r="E120" i="28"/>
  <c r="E128" i="28"/>
  <c r="E136" i="28"/>
  <c r="E144" i="28"/>
  <c r="E152" i="28"/>
  <c r="E160" i="28"/>
  <c r="E168" i="28"/>
  <c r="E176" i="28"/>
  <c r="E184" i="28"/>
  <c r="E192" i="28"/>
  <c r="E200" i="28"/>
  <c r="E208" i="28"/>
  <c r="E216" i="28"/>
  <c r="E224" i="28"/>
  <c r="E232" i="28"/>
  <c r="E240" i="28"/>
  <c r="E248" i="28"/>
  <c r="E256" i="28"/>
  <c r="E264" i="28"/>
  <c r="E272" i="28"/>
  <c r="E280" i="28"/>
  <c r="E288" i="28"/>
  <c r="E296" i="28"/>
  <c r="E304" i="28"/>
  <c r="E312" i="28"/>
  <c r="E320" i="28"/>
  <c r="E328" i="28"/>
  <c r="E336" i="28"/>
  <c r="E344" i="28"/>
  <c r="E352" i="28"/>
  <c r="E360" i="28"/>
  <c r="E368" i="28"/>
  <c r="E376" i="28"/>
  <c r="E384" i="28"/>
  <c r="E392" i="28"/>
  <c r="E400" i="28"/>
  <c r="E408" i="28"/>
  <c r="E416" i="28"/>
  <c r="E424" i="28"/>
  <c r="E432" i="28"/>
  <c r="E440" i="28"/>
  <c r="E448" i="28"/>
  <c r="E456" i="28"/>
  <c r="E464" i="28"/>
  <c r="E472" i="28"/>
  <c r="E480" i="28"/>
  <c r="E488" i="28"/>
  <c r="E496" i="28"/>
  <c r="E504" i="28"/>
  <c r="E512" i="28"/>
  <c r="E520" i="28"/>
  <c r="E528" i="28"/>
  <c r="E536" i="28"/>
  <c r="E544" i="28"/>
  <c r="E552" i="28"/>
  <c r="E25" i="28"/>
  <c r="E36" i="28"/>
  <c r="E50" i="28"/>
  <c r="E63" i="28"/>
  <c r="E75" i="28"/>
  <c r="E89" i="28"/>
  <c r="E100" i="28"/>
  <c r="E114" i="28"/>
  <c r="E127" i="28"/>
  <c r="E139" i="28"/>
  <c r="E153" i="28"/>
  <c r="E164" i="28"/>
  <c r="E178" i="28"/>
  <c r="E191" i="28"/>
  <c r="E203" i="28"/>
  <c r="E217" i="28"/>
  <c r="E228" i="28"/>
  <c r="E242" i="28"/>
  <c r="E255" i="28"/>
  <c r="E267" i="28"/>
  <c r="E278" i="28"/>
  <c r="E289" i="28"/>
  <c r="E299" i="28"/>
  <c r="E310" i="28"/>
  <c r="E321" i="28"/>
  <c r="E331" i="28"/>
  <c r="E342" i="28"/>
  <c r="E353" i="28"/>
  <c r="E363" i="28"/>
  <c r="E374" i="28"/>
  <c r="E385" i="28"/>
  <c r="E395" i="28"/>
  <c r="E406" i="28"/>
  <c r="E417" i="28"/>
  <c r="E427" i="28"/>
  <c r="E438" i="28"/>
  <c r="E449" i="28"/>
  <c r="E459" i="28"/>
  <c r="E470" i="28"/>
  <c r="E481" i="28"/>
  <c r="E491" i="28"/>
  <c r="E502" i="28"/>
  <c r="E513" i="28"/>
  <c r="E523" i="28"/>
  <c r="E534" i="28"/>
  <c r="E545" i="28"/>
  <c r="E555" i="28"/>
  <c r="E563" i="28"/>
  <c r="E571" i="28"/>
  <c r="E579" i="28"/>
  <c r="E587" i="28"/>
  <c r="E595" i="28"/>
  <c r="E603" i="28"/>
  <c r="E611" i="28"/>
  <c r="E619" i="28"/>
  <c r="E627" i="28"/>
  <c r="E635" i="28"/>
  <c r="E643" i="28"/>
  <c r="E651" i="28"/>
  <c r="E659" i="28"/>
  <c r="E667" i="28"/>
  <c r="E675" i="28"/>
  <c r="E683" i="28"/>
  <c r="E691" i="28"/>
  <c r="E699" i="28"/>
  <c r="E707" i="28"/>
  <c r="E715" i="28"/>
  <c r="E723" i="28"/>
  <c r="E731" i="28"/>
  <c r="E739" i="28"/>
  <c r="E747" i="28"/>
  <c r="E755" i="28"/>
  <c r="E763" i="28"/>
  <c r="E771" i="28"/>
  <c r="E779" i="28"/>
  <c r="E787" i="28"/>
  <c r="E795" i="28"/>
  <c r="E803" i="28"/>
  <c r="E811" i="28"/>
  <c r="E819" i="28"/>
  <c r="E827" i="28"/>
  <c r="E835" i="28"/>
  <c r="E843" i="28"/>
  <c r="E851" i="28"/>
  <c r="E859" i="28"/>
  <c r="E867" i="28"/>
  <c r="E875" i="28"/>
  <c r="E883" i="28"/>
  <c r="E891" i="28"/>
  <c r="E899" i="28"/>
  <c r="E907" i="28"/>
  <c r="E915" i="28"/>
  <c r="E923" i="28"/>
  <c r="E931" i="28"/>
  <c r="E939" i="28"/>
  <c r="E947" i="28"/>
  <c r="E955" i="28"/>
  <c r="E963" i="28"/>
  <c r="E971" i="28"/>
  <c r="E979" i="28"/>
  <c r="E987" i="28"/>
  <c r="E995" i="28"/>
  <c r="E1003" i="28"/>
  <c r="E1011" i="28"/>
  <c r="E1019" i="28"/>
  <c r="E1027" i="28"/>
  <c r="E1035" i="28"/>
  <c r="E1043" i="28"/>
  <c r="E1051" i="28"/>
  <c r="E12" i="28"/>
  <c r="E26" i="28"/>
  <c r="E39" i="28"/>
  <c r="E51" i="28"/>
  <c r="E65" i="28"/>
  <c r="E76" i="28"/>
  <c r="E90" i="28"/>
  <c r="E103" i="28"/>
  <c r="E115" i="28"/>
  <c r="E129" i="28"/>
  <c r="E140" i="28"/>
  <c r="E154" i="28"/>
  <c r="E167" i="28"/>
  <c r="E179" i="28"/>
  <c r="E193" i="28"/>
  <c r="E204" i="28"/>
  <c r="E218" i="28"/>
  <c r="E231" i="28"/>
  <c r="E243" i="28"/>
  <c r="E257" i="28"/>
  <c r="E268" i="28"/>
  <c r="E279" i="28"/>
  <c r="E290" i="28"/>
  <c r="E300" i="28"/>
  <c r="E311" i="28"/>
  <c r="E322" i="28"/>
  <c r="E332" i="28"/>
  <c r="E343" i="28"/>
  <c r="E354" i="28"/>
  <c r="E364" i="28"/>
  <c r="E375" i="28"/>
  <c r="E386" i="28"/>
  <c r="E396" i="28"/>
  <c r="E407" i="28"/>
  <c r="E418" i="28"/>
  <c r="E428" i="28"/>
  <c r="E439" i="28"/>
  <c r="E450" i="28"/>
  <c r="E460" i="28"/>
  <c r="E471" i="28"/>
  <c r="E482" i="28"/>
  <c r="E492" i="28"/>
  <c r="E503" i="28"/>
  <c r="E514" i="28"/>
  <c r="E524" i="28"/>
  <c r="E535" i="28"/>
  <c r="E546" i="28"/>
  <c r="E556" i="28"/>
  <c r="E564" i="28"/>
  <c r="E572" i="28"/>
  <c r="E580" i="28"/>
  <c r="E588" i="28"/>
  <c r="E596" i="28"/>
  <c r="E604" i="28"/>
  <c r="E612" i="28"/>
  <c r="E620" i="28"/>
  <c r="E628" i="28"/>
  <c r="E636" i="28"/>
  <c r="E644" i="28"/>
  <c r="E652" i="28"/>
  <c r="E660" i="28"/>
  <c r="E668" i="28"/>
  <c r="E676" i="28"/>
  <c r="E684" i="28"/>
  <c r="E692" i="28"/>
  <c r="E700" i="28"/>
  <c r="E708" i="28"/>
  <c r="E716" i="28"/>
  <c r="E724" i="28"/>
  <c r="E732" i="28"/>
  <c r="E740" i="28"/>
  <c r="E748" i="28"/>
  <c r="E756" i="28"/>
  <c r="E764" i="28"/>
  <c r="E772" i="28"/>
  <c r="E780" i="28"/>
  <c r="E788" i="28"/>
  <c r="E796" i="28"/>
  <c r="E804" i="28"/>
  <c r="E812" i="28"/>
  <c r="E820" i="28"/>
  <c r="E828" i="28"/>
  <c r="E836" i="28"/>
  <c r="E844" i="28"/>
  <c r="E852" i="28"/>
  <c r="E860" i="28"/>
  <c r="E868" i="28"/>
  <c r="E876" i="28"/>
  <c r="E884" i="28"/>
  <c r="E892" i="28"/>
  <c r="E900" i="28"/>
  <c r="E908" i="28"/>
  <c r="E916" i="28"/>
  <c r="E924" i="28"/>
  <c r="E932" i="28"/>
  <c r="E940" i="28"/>
  <c r="E948" i="28"/>
  <c r="E956" i="28"/>
  <c r="E964" i="28"/>
  <c r="E972" i="28"/>
  <c r="E980" i="28"/>
  <c r="E988" i="28"/>
  <c r="E996" i="28"/>
  <c r="E1004" i="28"/>
  <c r="E1012" i="28"/>
  <c r="E1020" i="28"/>
  <c r="E1028" i="28"/>
  <c r="E1036" i="28"/>
  <c r="E1044" i="28"/>
  <c r="E1052" i="28"/>
  <c r="E15" i="28"/>
  <c r="E27" i="28"/>
  <c r="E41" i="28"/>
  <c r="E52" i="28"/>
  <c r="E66" i="28"/>
  <c r="E79" i="28"/>
  <c r="E91" i="28"/>
  <c r="E105" i="28"/>
  <c r="E116" i="28"/>
  <c r="E130" i="28"/>
  <c r="E143" i="28"/>
  <c r="E155" i="28"/>
  <c r="E169" i="28"/>
  <c r="E180" i="28"/>
  <c r="E194" i="28"/>
  <c r="E207" i="28"/>
  <c r="E219" i="28"/>
  <c r="E233" i="28"/>
  <c r="E244" i="28"/>
  <c r="E258" i="28"/>
  <c r="E270" i="28"/>
  <c r="E281" i="28"/>
  <c r="E291" i="28"/>
  <c r="E302" i="28"/>
  <c r="E313" i="28"/>
  <c r="E323" i="28"/>
  <c r="E334" i="28"/>
  <c r="E345" i="28"/>
  <c r="E355" i="28"/>
  <c r="E366" i="28"/>
  <c r="E377" i="28"/>
  <c r="E387" i="28"/>
  <c r="E398" i="28"/>
  <c r="E409" i="28"/>
  <c r="E419" i="28"/>
  <c r="E430" i="28"/>
  <c r="E441" i="28"/>
  <c r="E451" i="28"/>
  <c r="E462" i="28"/>
  <c r="E473" i="28"/>
  <c r="E483" i="28"/>
  <c r="E494" i="28"/>
  <c r="E505" i="28"/>
  <c r="E515" i="28"/>
  <c r="E526" i="28"/>
  <c r="E537" i="28"/>
  <c r="E547" i="28"/>
  <c r="E557" i="28"/>
  <c r="E565" i="28"/>
  <c r="E573" i="28"/>
  <c r="E581" i="28"/>
  <c r="E589" i="28"/>
  <c r="E597" i="28"/>
  <c r="E605" i="28"/>
  <c r="E613" i="28"/>
  <c r="E621" i="28"/>
  <c r="E629" i="28"/>
  <c r="E637" i="28"/>
  <c r="E645" i="28"/>
  <c r="E653" i="28"/>
  <c r="E661" i="28"/>
  <c r="E669" i="28"/>
  <c r="E677" i="28"/>
  <c r="E685" i="28"/>
  <c r="E693" i="28"/>
  <c r="E701" i="28"/>
  <c r="E709" i="28"/>
  <c r="E717" i="28"/>
  <c r="E725" i="28"/>
  <c r="E733" i="28"/>
  <c r="E741" i="28"/>
  <c r="E749" i="28"/>
  <c r="E757" i="28"/>
  <c r="E765" i="28"/>
  <c r="E773" i="28"/>
  <c r="E781" i="28"/>
  <c r="E789" i="28"/>
  <c r="E797" i="28"/>
  <c r="E805" i="28"/>
  <c r="E813" i="28"/>
  <c r="E821" i="28"/>
  <c r="E829" i="28"/>
  <c r="E837" i="28"/>
  <c r="E845" i="28"/>
  <c r="E853" i="28"/>
  <c r="E861" i="28"/>
  <c r="E869" i="28"/>
  <c r="E877" i="28"/>
  <c r="E885" i="28"/>
  <c r="E893" i="28"/>
  <c r="E901" i="28"/>
  <c r="E909" i="28"/>
  <c r="E917" i="28"/>
  <c r="E925" i="28"/>
  <c r="E933" i="28"/>
  <c r="E941" i="28"/>
  <c r="E949" i="28"/>
  <c r="E957" i="28"/>
  <c r="E965" i="28"/>
  <c r="E973" i="28"/>
  <c r="E981" i="28"/>
  <c r="E989" i="28"/>
  <c r="E997" i="28"/>
  <c r="E1005" i="28"/>
  <c r="E1013" i="28"/>
  <c r="E1021" i="28"/>
  <c r="E1029" i="28"/>
  <c r="E1037" i="28"/>
  <c r="E1045" i="28"/>
  <c r="E1053" i="28"/>
  <c r="E17" i="28"/>
  <c r="E28" i="28"/>
  <c r="E42" i="28"/>
  <c r="E55" i="28"/>
  <c r="E67" i="28"/>
  <c r="E81" i="28"/>
  <c r="E92" i="28"/>
  <c r="E106" i="28"/>
  <c r="E119" i="28"/>
  <c r="E131" i="28"/>
  <c r="E145" i="28"/>
  <c r="E156" i="28"/>
  <c r="E170" i="28"/>
  <c r="E183" i="28"/>
  <c r="E195" i="28"/>
  <c r="E209" i="28"/>
  <c r="E220" i="28"/>
  <c r="E234" i="28"/>
  <c r="E247" i="28"/>
  <c r="E259" i="28"/>
  <c r="E271" i="28"/>
  <c r="E282" i="28"/>
  <c r="E292" i="28"/>
  <c r="E303" i="28"/>
  <c r="E314" i="28"/>
  <c r="E324" i="28"/>
  <c r="E335" i="28"/>
  <c r="E346" i="28"/>
  <c r="E356" i="28"/>
  <c r="E367" i="28"/>
  <c r="E378" i="28"/>
  <c r="E388" i="28"/>
  <c r="E399" i="28"/>
  <c r="E410" i="28"/>
  <c r="E420" i="28"/>
  <c r="E431" i="28"/>
  <c r="E442" i="28"/>
  <c r="E452" i="28"/>
  <c r="E463" i="28"/>
  <c r="E474" i="28"/>
  <c r="E484" i="28"/>
  <c r="E495" i="28"/>
  <c r="E506" i="28"/>
  <c r="E516" i="28"/>
  <c r="E527" i="28"/>
  <c r="E538" i="28"/>
  <c r="E548" i="28"/>
  <c r="E558" i="28"/>
  <c r="E566" i="28"/>
  <c r="E574" i="28"/>
  <c r="E582" i="28"/>
  <c r="E590" i="28"/>
  <c r="E598" i="28"/>
  <c r="E606" i="28"/>
  <c r="E614" i="28"/>
  <c r="E622" i="28"/>
  <c r="E630" i="28"/>
  <c r="E638" i="28"/>
  <c r="E646" i="28"/>
  <c r="E654" i="28"/>
  <c r="E662" i="28"/>
  <c r="E670" i="28"/>
  <c r="E678" i="28"/>
  <c r="E686" i="28"/>
  <c r="E694" i="28"/>
  <c r="E702" i="28"/>
  <c r="E710" i="28"/>
  <c r="E718" i="28"/>
  <c r="E726" i="28"/>
  <c r="E734" i="28"/>
  <c r="E742" i="28"/>
  <c r="E750" i="28"/>
  <c r="E758" i="28"/>
  <c r="E766" i="28"/>
  <c r="E774" i="28"/>
  <c r="E782" i="28"/>
  <c r="E790" i="28"/>
  <c r="E798" i="28"/>
  <c r="E806" i="28"/>
  <c r="E814" i="28"/>
  <c r="E822" i="28"/>
  <c r="E830" i="28"/>
  <c r="E838" i="28"/>
  <c r="E846" i="28"/>
  <c r="E854" i="28"/>
  <c r="E862" i="28"/>
  <c r="E870" i="28"/>
  <c r="E878" i="28"/>
  <c r="E886" i="28"/>
  <c r="E894" i="28"/>
  <c r="E902" i="28"/>
  <c r="E910" i="28"/>
  <c r="E918" i="28"/>
  <c r="E926" i="28"/>
  <c r="E934" i="28"/>
  <c r="E942" i="28"/>
  <c r="E950" i="28"/>
  <c r="E958" i="28"/>
  <c r="E966" i="28"/>
  <c r="E974" i="28"/>
  <c r="E982" i="28"/>
  <c r="E990" i="28"/>
  <c r="E998" i="28"/>
  <c r="E1006" i="28"/>
  <c r="E1014" i="28"/>
  <c r="E1022" i="28"/>
  <c r="E1030" i="28"/>
  <c r="E1038" i="28"/>
  <c r="E1046" i="28"/>
  <c r="E1054" i="28"/>
  <c r="E18" i="28"/>
  <c r="E31" i="28"/>
  <c r="E43" i="28"/>
  <c r="E57" i="28"/>
  <c r="E68" i="28"/>
  <c r="E82" i="28"/>
  <c r="E95" i="28"/>
  <c r="E107" i="28"/>
  <c r="E121" i="28"/>
  <c r="E132" i="28"/>
  <c r="E146" i="28"/>
  <c r="E159" i="28"/>
  <c r="E171" i="28"/>
  <c r="E185" i="28"/>
  <c r="E196" i="28"/>
  <c r="E210" i="28"/>
  <c r="E223" i="28"/>
  <c r="E235" i="28"/>
  <c r="E249" i="28"/>
  <c r="E260" i="28"/>
  <c r="E273" i="28"/>
  <c r="E283" i="28"/>
  <c r="E294" i="28"/>
  <c r="E305" i="28"/>
  <c r="E315" i="28"/>
  <c r="E326" i="28"/>
  <c r="E337" i="28"/>
  <c r="E347" i="28"/>
  <c r="E358" i="28"/>
  <c r="E369" i="28"/>
  <c r="E379" i="28"/>
  <c r="E390" i="28"/>
  <c r="E401" i="28"/>
  <c r="E411" i="28"/>
  <c r="E422" i="28"/>
  <c r="E433" i="28"/>
  <c r="E443" i="28"/>
  <c r="E454" i="28"/>
  <c r="E465" i="28"/>
  <c r="E475" i="28"/>
  <c r="E486" i="28"/>
  <c r="E497" i="28"/>
  <c r="E507" i="28"/>
  <c r="E518" i="28"/>
  <c r="E529" i="28"/>
  <c r="E539" i="28"/>
  <c r="E550" i="28"/>
  <c r="E559" i="28"/>
  <c r="E567" i="28"/>
  <c r="E575" i="28"/>
  <c r="E583" i="28"/>
  <c r="E591" i="28"/>
  <c r="E599" i="28"/>
  <c r="E607" i="28"/>
  <c r="E615" i="28"/>
  <c r="E623" i="28"/>
  <c r="E631" i="28"/>
  <c r="E639" i="28"/>
  <c r="E647" i="28"/>
  <c r="E655" i="28"/>
  <c r="E663" i="28"/>
  <c r="E671" i="28"/>
  <c r="E679" i="28"/>
  <c r="E687" i="28"/>
  <c r="E695" i="28"/>
  <c r="E703" i="28"/>
  <c r="E711" i="28"/>
  <c r="E719" i="28"/>
  <c r="E727" i="28"/>
  <c r="E735" i="28"/>
  <c r="E743" i="28"/>
  <c r="E751" i="28"/>
  <c r="E759" i="28"/>
  <c r="E767" i="28"/>
  <c r="E775" i="28"/>
  <c r="E783" i="28"/>
  <c r="E791" i="28"/>
  <c r="E799" i="28"/>
  <c r="E807" i="28"/>
  <c r="E815" i="28"/>
  <c r="E823" i="28"/>
  <c r="E831" i="28"/>
  <c r="E839" i="28"/>
  <c r="E847" i="28"/>
  <c r="E855" i="28"/>
  <c r="E863" i="28"/>
  <c r="E871" i="28"/>
  <c r="E879" i="28"/>
  <c r="E887" i="28"/>
  <c r="E895" i="28"/>
  <c r="E903" i="28"/>
  <c r="E911" i="28"/>
  <c r="E919" i="28"/>
  <c r="E927" i="28"/>
  <c r="E935" i="28"/>
  <c r="E943" i="28"/>
  <c r="E951" i="28"/>
  <c r="E959" i="28"/>
  <c r="E967" i="28"/>
  <c r="E975" i="28"/>
  <c r="E983" i="28"/>
  <c r="E991" i="28"/>
  <c r="E999" i="28"/>
  <c r="E1007" i="28"/>
  <c r="E1015" i="28"/>
  <c r="E1023" i="28"/>
  <c r="E1031" i="28"/>
  <c r="E1039" i="28"/>
  <c r="E1047" i="28"/>
  <c r="E1055" i="28"/>
  <c r="E19" i="28"/>
  <c r="E33" i="28"/>
  <c r="E44" i="28"/>
  <c r="E58" i="28"/>
  <c r="E71" i="28"/>
  <c r="E83" i="28"/>
  <c r="E97" i="28"/>
  <c r="E108" i="28"/>
  <c r="E122" i="28"/>
  <c r="E135" i="28"/>
  <c r="E147" i="28"/>
  <c r="E161" i="28"/>
  <c r="E172" i="28"/>
  <c r="E186" i="28"/>
  <c r="E199" i="28"/>
  <c r="E211" i="28"/>
  <c r="E225" i="28"/>
  <c r="E236" i="28"/>
  <c r="E250" i="28"/>
  <c r="E263" i="28"/>
  <c r="E274" i="28"/>
  <c r="E284" i="28"/>
  <c r="E295" i="28"/>
  <c r="E306" i="28"/>
  <c r="E316" i="28"/>
  <c r="E327" i="28"/>
  <c r="E338" i="28"/>
  <c r="E348" i="28"/>
  <c r="E359" i="28"/>
  <c r="E370" i="28"/>
  <c r="E380" i="28"/>
  <c r="E391" i="28"/>
  <c r="E402" i="28"/>
  <c r="E412" i="28"/>
  <c r="E423" i="28"/>
  <c r="E34" i="28"/>
  <c r="E84" i="28"/>
  <c r="E137" i="28"/>
  <c r="E187" i="28"/>
  <c r="E239" i="28"/>
  <c r="E286" i="28"/>
  <c r="E329" i="28"/>
  <c r="E371" i="28"/>
  <c r="E414" i="28"/>
  <c r="E446" i="28"/>
  <c r="E476" i="28"/>
  <c r="E500" i="28"/>
  <c r="E531" i="28"/>
  <c r="E560" i="28"/>
  <c r="E578" i="28"/>
  <c r="E601" i="28"/>
  <c r="E624" i="28"/>
  <c r="E642" i="28"/>
  <c r="E665" i="28"/>
  <c r="E688" i="28"/>
  <c r="E706" i="28"/>
  <c r="E729" i="28"/>
  <c r="E752" i="28"/>
  <c r="E770" i="28"/>
  <c r="E793" i="28"/>
  <c r="E816" i="28"/>
  <c r="E834" i="28"/>
  <c r="E857" i="28"/>
  <c r="E880" i="28"/>
  <c r="E898" i="28"/>
  <c r="E921" i="28"/>
  <c r="E944" i="28"/>
  <c r="E962" i="28"/>
  <c r="E985" i="28"/>
  <c r="E1008" i="28"/>
  <c r="E1026" i="28"/>
  <c r="E1049" i="28"/>
  <c r="E35" i="28"/>
  <c r="E87" i="28"/>
  <c r="E138" i="28"/>
  <c r="E188" i="28"/>
  <c r="E241" i="28"/>
  <c r="E287" i="28"/>
  <c r="E330" i="28"/>
  <c r="E372" i="28"/>
  <c r="E415" i="28"/>
  <c r="E447" i="28"/>
  <c r="E478" i="28"/>
  <c r="E508" i="28"/>
  <c r="E532" i="28"/>
  <c r="E561" i="28"/>
  <c r="E584" i="28"/>
  <c r="E602" i="28"/>
  <c r="E625" i="28"/>
  <c r="E648" i="28"/>
  <c r="E666" i="28"/>
  <c r="E689" i="28"/>
  <c r="E712" i="28"/>
  <c r="E730" i="28"/>
  <c r="E753" i="28"/>
  <c r="E776" i="28"/>
  <c r="E794" i="28"/>
  <c r="E817" i="28"/>
  <c r="E840" i="28"/>
  <c r="E858" i="28"/>
  <c r="E881" i="28"/>
  <c r="E904" i="28"/>
  <c r="E922" i="28"/>
  <c r="E945" i="28"/>
  <c r="E968" i="28"/>
  <c r="E986" i="28"/>
  <c r="E1009" i="28"/>
  <c r="E1032" i="28"/>
  <c r="E1050" i="28"/>
  <c r="E47" i="28"/>
  <c r="E98" i="28"/>
  <c r="E148" i="28"/>
  <c r="E201" i="28"/>
  <c r="E251" i="28"/>
  <c r="E297" i="28"/>
  <c r="E339" i="28"/>
  <c r="E382" i="28"/>
  <c r="E425" i="28"/>
  <c r="E455" i="28"/>
  <c r="E479" i="28"/>
  <c r="E510" i="28"/>
  <c r="E540" i="28"/>
  <c r="E562" i="28"/>
  <c r="E585" i="28"/>
  <c r="E608" i="28"/>
  <c r="E626" i="28"/>
  <c r="E649" i="28"/>
  <c r="E672" i="28"/>
  <c r="E690" i="28"/>
  <c r="E713" i="28"/>
  <c r="E736" i="28"/>
  <c r="E754" i="28"/>
  <c r="E777" i="28"/>
  <c r="E800" i="28"/>
  <c r="E818" i="28"/>
  <c r="E841" i="28"/>
  <c r="E864" i="28"/>
  <c r="E882" i="28"/>
  <c r="E905" i="28"/>
  <c r="E928" i="28"/>
  <c r="E946" i="28"/>
  <c r="E969" i="28"/>
  <c r="E992" i="28"/>
  <c r="E1010" i="28"/>
  <c r="E1033" i="28"/>
  <c r="E1056" i="28"/>
  <c r="E49" i="28"/>
  <c r="E99" i="28"/>
  <c r="E151" i="28"/>
  <c r="E202" i="28"/>
  <c r="E252" i="28"/>
  <c r="E298" i="28"/>
  <c r="E340" i="28"/>
  <c r="E383" i="28"/>
  <c r="E426" i="28"/>
  <c r="E457" i="28"/>
  <c r="E487" i="28"/>
  <c r="E511" i="28"/>
  <c r="E542" i="28"/>
  <c r="E568" i="28"/>
  <c r="E586" i="28"/>
  <c r="E609" i="28"/>
  <c r="E632" i="28"/>
  <c r="E650" i="28"/>
  <c r="E673" i="28"/>
  <c r="E696" i="28"/>
  <c r="E714" i="28"/>
  <c r="E737" i="28"/>
  <c r="E760" i="28"/>
  <c r="E778" i="28"/>
  <c r="E801" i="28"/>
  <c r="E824" i="28"/>
  <c r="E842" i="28"/>
  <c r="E865" i="28"/>
  <c r="E888" i="28"/>
  <c r="E906" i="28"/>
  <c r="E929" i="28"/>
  <c r="E952" i="28"/>
  <c r="E970" i="28"/>
  <c r="E993" i="28"/>
  <c r="E1016" i="28"/>
  <c r="E1034" i="28"/>
  <c r="E1057" i="28"/>
  <c r="E59" i="28"/>
  <c r="E111" i="28"/>
  <c r="E162" i="28"/>
  <c r="E212" i="28"/>
  <c r="E265" i="28"/>
  <c r="E307" i="28"/>
  <c r="E350" i="28"/>
  <c r="E393" i="28"/>
  <c r="E434" i="28"/>
  <c r="E458" i="28"/>
  <c r="E489" i="28"/>
  <c r="E519" i="28"/>
  <c r="E543" i="28"/>
  <c r="E569" i="28"/>
  <c r="E592" i="28"/>
  <c r="E610" i="28"/>
  <c r="E633" i="28"/>
  <c r="E656" i="28"/>
  <c r="E674" i="28"/>
  <c r="E697" i="28"/>
  <c r="E720" i="28"/>
  <c r="E738" i="28"/>
  <c r="E761" i="28"/>
  <c r="E784" i="28"/>
  <c r="E802" i="28"/>
  <c r="E825" i="28"/>
  <c r="E848" i="28"/>
  <c r="E866" i="28"/>
  <c r="E889" i="28"/>
  <c r="E912" i="28"/>
  <c r="E930" i="28"/>
  <c r="E953" i="28"/>
  <c r="E976" i="28"/>
  <c r="E994" i="28"/>
  <c r="E1017" i="28"/>
  <c r="E1040" i="28"/>
  <c r="E1058" i="28"/>
  <c r="E60" i="28"/>
  <c r="E113" i="28"/>
  <c r="E163" i="28"/>
  <c r="E215" i="28"/>
  <c r="E266" i="28"/>
  <c r="E308" i="28"/>
  <c r="E351" i="28"/>
  <c r="E394" i="28"/>
  <c r="E435" i="28"/>
  <c r="E466" i="28"/>
  <c r="E490" i="28"/>
  <c r="E521" i="28"/>
  <c r="E551" i="28"/>
  <c r="E570" i="28"/>
  <c r="E593" i="28"/>
  <c r="E616" i="28"/>
  <c r="E634" i="28"/>
  <c r="E657" i="28"/>
  <c r="E680" i="28"/>
  <c r="E698" i="28"/>
  <c r="E721" i="28"/>
  <c r="E744" i="28"/>
  <c r="E762" i="28"/>
  <c r="E785" i="28"/>
  <c r="E808" i="28"/>
  <c r="E826" i="28"/>
  <c r="E849" i="28"/>
  <c r="E872" i="28"/>
  <c r="E890" i="28"/>
  <c r="E913" i="28"/>
  <c r="E936" i="28"/>
  <c r="E954" i="28"/>
  <c r="E977" i="28"/>
  <c r="E1000" i="28"/>
  <c r="E1018" i="28"/>
  <c r="E1041" i="28"/>
  <c r="E20" i="28"/>
  <c r="E73" i="28"/>
  <c r="E123" i="28"/>
  <c r="E175" i="28"/>
  <c r="E226" i="28"/>
  <c r="E275" i="28"/>
  <c r="E318" i="28"/>
  <c r="E361" i="28"/>
  <c r="E403" i="28"/>
  <c r="E436" i="28"/>
  <c r="E467" i="28"/>
  <c r="E498" i="28"/>
  <c r="E522" i="28"/>
  <c r="E553" i="28"/>
  <c r="E576" i="28"/>
  <c r="E594" i="28"/>
  <c r="E617" i="28"/>
  <c r="E640" i="28"/>
  <c r="E658" i="28"/>
  <c r="E681" i="28"/>
  <c r="E704" i="28"/>
  <c r="E722" i="28"/>
  <c r="E745" i="28"/>
  <c r="E768" i="28"/>
  <c r="E786" i="28"/>
  <c r="E809" i="28"/>
  <c r="E832" i="28"/>
  <c r="E850" i="28"/>
  <c r="E873" i="28"/>
  <c r="E896" i="28"/>
  <c r="E914" i="28"/>
  <c r="E937" i="28"/>
  <c r="E960" i="28"/>
  <c r="E978" i="28"/>
  <c r="E1001" i="28"/>
  <c r="E1024" i="28"/>
  <c r="E1042" i="28"/>
  <c r="E23" i="28"/>
  <c r="E74" i="28"/>
  <c r="E124" i="28"/>
  <c r="E177" i="28"/>
  <c r="E227" i="28"/>
  <c r="E276" i="28"/>
  <c r="E319" i="28"/>
  <c r="E362" i="28"/>
  <c r="E404" i="28"/>
  <c r="E444" i="28"/>
  <c r="E468" i="28"/>
  <c r="E499" i="28"/>
  <c r="E530" i="28"/>
  <c r="E554" i="28"/>
  <c r="E577" i="28"/>
  <c r="E600" i="28"/>
  <c r="E618" i="28"/>
  <c r="E641" i="28"/>
  <c r="E664" i="28"/>
  <c r="E682" i="28"/>
  <c r="E705" i="28"/>
  <c r="E728" i="28"/>
  <c r="E746" i="28"/>
  <c r="E769" i="28"/>
  <c r="E792" i="28"/>
  <c r="E810" i="28"/>
  <c r="E833" i="28"/>
  <c r="E856" i="28"/>
  <c r="E874" i="28"/>
  <c r="E897" i="28"/>
  <c r="E920" i="28"/>
  <c r="E938" i="28"/>
  <c r="E961" i="28"/>
  <c r="E984" i="28"/>
  <c r="E1002" i="28"/>
  <c r="E1025" i="28"/>
  <c r="E1048" i="28"/>
  <c r="V12" i="16"/>
  <c r="Y12" i="16" s="1"/>
  <c r="U14" i="12"/>
  <c r="Y8" i="28" l="1" a="1"/>
  <c r="Y8" i="28" s="1"/>
  <c r="X8" i="28" a="1"/>
  <c r="X8" i="28" s="1"/>
  <c r="G8" i="28" a="1"/>
  <c r="G8" i="28" s="1"/>
  <c r="F8" i="28" a="1"/>
  <c r="F8" i="28" s="1"/>
  <c r="AP8" i="28" a="1"/>
  <c r="AP8" i="28" s="1"/>
  <c r="AO8" i="28" a="1"/>
  <c r="AO8" i="28" s="1"/>
  <c r="U12" i="12"/>
  <c r="K12" i="14" l="1"/>
  <c r="M3" i="15" l="1"/>
  <c r="P2" i="17"/>
  <c r="A2" i="17"/>
  <c r="H4" i="5"/>
  <c r="H5" i="5"/>
  <c r="H6" i="5"/>
  <c r="H7" i="5"/>
  <c r="H8" i="5"/>
  <c r="H9" i="5"/>
  <c r="H10" i="5"/>
  <c r="H11" i="5"/>
  <c r="H12" i="5"/>
  <c r="H13" i="5"/>
  <c r="H14" i="5"/>
  <c r="H15" i="5"/>
  <c r="H16" i="5"/>
  <c r="H17" i="5"/>
  <c r="H18" i="5"/>
  <c r="H19" i="5"/>
  <c r="H20" i="5"/>
  <c r="H21" i="5"/>
  <c r="H3" i="5"/>
  <c r="G4" i="5"/>
  <c r="G5" i="5"/>
  <c r="G6" i="5"/>
  <c r="I6" i="5" s="1"/>
  <c r="G7" i="5"/>
  <c r="G8" i="5"/>
  <c r="I8" i="5" s="1"/>
  <c r="G9" i="5"/>
  <c r="G10" i="5"/>
  <c r="G11" i="5"/>
  <c r="G12" i="5"/>
  <c r="G13" i="5"/>
  <c r="G14" i="5"/>
  <c r="G15" i="5"/>
  <c r="G16" i="5"/>
  <c r="G17" i="5"/>
  <c r="G18" i="5"/>
  <c r="G19" i="5"/>
  <c r="G20" i="5"/>
  <c r="G21" i="5"/>
  <c r="G3" i="5"/>
  <c r="AG1" i="3"/>
  <c r="I3" i="17" l="1"/>
  <c r="B6" i="12"/>
  <c r="B20" i="1"/>
  <c r="B5" i="5"/>
  <c r="C5" i="5" s="1"/>
  <c r="E5" i="5" s="1"/>
  <c r="B4" i="5"/>
  <c r="AG2" i="3"/>
  <c r="C2" i="15"/>
  <c r="D2" i="15"/>
  <c r="E2" i="15"/>
  <c r="F2" i="15"/>
  <c r="G2" i="15"/>
  <c r="H2" i="15"/>
  <c r="I2" i="15"/>
  <c r="J2" i="15"/>
  <c r="K2" i="15"/>
  <c r="L2" i="15"/>
  <c r="M2" i="15"/>
  <c r="N2" i="15"/>
  <c r="O2" i="15"/>
  <c r="P2" i="15"/>
  <c r="Q2" i="15"/>
  <c r="R2" i="15"/>
  <c r="S2" i="15"/>
  <c r="T2" i="15"/>
  <c r="U2" i="15"/>
  <c r="V2" i="15"/>
  <c r="B2" i="15"/>
  <c r="C2" i="16"/>
  <c r="D2" i="16"/>
  <c r="E2" i="16"/>
  <c r="F2" i="16"/>
  <c r="G2" i="16"/>
  <c r="H2" i="16"/>
  <c r="I2" i="16"/>
  <c r="J2" i="16"/>
  <c r="K2" i="16"/>
  <c r="L2" i="16"/>
  <c r="M2" i="16"/>
  <c r="N2" i="16"/>
  <c r="O2" i="16"/>
  <c r="P2" i="16"/>
  <c r="Q2" i="16"/>
  <c r="R2" i="16"/>
  <c r="S2" i="16"/>
  <c r="T2" i="16"/>
  <c r="U2" i="16"/>
  <c r="V2" i="16"/>
  <c r="B2" i="16"/>
  <c r="Y3" i="15"/>
  <c r="Y3" i="14"/>
  <c r="Y3" i="16"/>
  <c r="M3" i="16"/>
  <c r="N3" i="16"/>
  <c r="U3" i="16"/>
  <c r="V3" i="16"/>
  <c r="B6" i="16"/>
  <c r="N3" i="15"/>
  <c r="U3" i="15"/>
  <c r="V3" i="15"/>
  <c r="O42" i="1"/>
  <c r="B6" i="15"/>
  <c r="B42" i="1"/>
  <c r="O36" i="1"/>
  <c r="B36" i="1"/>
  <c r="M3" i="14"/>
  <c r="N3" i="14"/>
  <c r="U3" i="14"/>
  <c r="V3" i="14"/>
  <c r="R2" i="14"/>
  <c r="R9" i="14" s="1"/>
  <c r="S2" i="14"/>
  <c r="S9" i="14" s="1"/>
  <c r="T2" i="14"/>
  <c r="T9" i="14" s="1"/>
  <c r="U2" i="14"/>
  <c r="U9" i="14" s="1"/>
  <c r="V2" i="14"/>
  <c r="V9" i="14" s="1"/>
  <c r="C2" i="14"/>
  <c r="C9" i="14" s="1"/>
  <c r="D2" i="14"/>
  <c r="D9" i="14" s="1"/>
  <c r="E2" i="14"/>
  <c r="E9" i="14" s="1"/>
  <c r="F2" i="14"/>
  <c r="F9" i="14" s="1"/>
  <c r="G2" i="14"/>
  <c r="G9" i="14" s="1"/>
  <c r="H2" i="14"/>
  <c r="H9" i="14" s="1"/>
  <c r="I2" i="14"/>
  <c r="I9" i="14" s="1"/>
  <c r="J2" i="14"/>
  <c r="J9" i="14" s="1"/>
  <c r="K2" i="14"/>
  <c r="K9" i="14" s="1"/>
  <c r="L2" i="14"/>
  <c r="L9" i="14" s="1"/>
  <c r="M2" i="14"/>
  <c r="M9" i="14" s="1"/>
  <c r="N2" i="14"/>
  <c r="O2" i="14"/>
  <c r="O9" i="14" s="1"/>
  <c r="P2" i="14"/>
  <c r="P9" i="14" s="1"/>
  <c r="Q2" i="14"/>
  <c r="Q9" i="14" s="1"/>
  <c r="B2" i="14"/>
  <c r="B6" i="14"/>
  <c r="O29" i="1"/>
  <c r="B29" i="1"/>
  <c r="B3" i="16" l="1"/>
  <c r="O3" i="16"/>
  <c r="B3" i="15"/>
  <c r="O3" i="15"/>
  <c r="O3" i="14"/>
  <c r="B3" i="14"/>
  <c r="M3" i="12"/>
  <c r="O20" i="1"/>
  <c r="O3" i="12" l="1"/>
  <c r="B3" i="12"/>
  <c r="J8" i="1"/>
  <c r="R36" i="1" l="1"/>
  <c r="R3" i="15" s="1"/>
  <c r="H20" i="1"/>
  <c r="D42" i="1"/>
  <c r="T29" i="1"/>
  <c r="F3" i="1"/>
  <c r="G8" i="1"/>
  <c r="I3" i="1"/>
  <c r="B1" i="13"/>
  <c r="C1" i="13"/>
  <c r="D1" i="13"/>
  <c r="E1" i="13"/>
  <c r="F1" i="13"/>
  <c r="G1" i="13"/>
  <c r="H1" i="13"/>
  <c r="I1" i="13"/>
  <c r="J1" i="13"/>
  <c r="K1" i="13"/>
  <c r="L1" i="13"/>
  <c r="M1" i="13"/>
  <c r="N1" i="13"/>
  <c r="O1" i="13"/>
  <c r="P1" i="13"/>
  <c r="Q1" i="13"/>
  <c r="A1" i="13"/>
  <c r="A13" i="1"/>
  <c r="C2" i="17" l="1"/>
  <c r="H29" i="1"/>
  <c r="H3" i="14"/>
  <c r="E8" i="1"/>
  <c r="D29" i="1"/>
  <c r="G2" i="17"/>
  <c r="R20" i="1"/>
  <c r="R42" i="1"/>
  <c r="T20" i="1"/>
  <c r="D3" i="16"/>
  <c r="H36" i="1"/>
  <c r="T42" i="1"/>
  <c r="H42" i="1"/>
  <c r="T36" i="1"/>
  <c r="D36" i="1"/>
  <c r="T3" i="14"/>
  <c r="R29" i="1"/>
  <c r="H3" i="12"/>
  <c r="D20" i="1"/>
  <c r="R3" i="16" l="1"/>
  <c r="H3" i="16"/>
  <c r="T3" i="16"/>
  <c r="H3" i="15"/>
  <c r="T3" i="12"/>
  <c r="R3" i="12"/>
  <c r="D3" i="15"/>
  <c r="T3" i="15"/>
  <c r="D3" i="14"/>
  <c r="R3" i="14"/>
  <c r="D3" i="12"/>
  <c r="R4" i="2" l="1"/>
  <c r="B32" i="5" l="1"/>
  <c r="C32" i="5" s="1"/>
  <c r="E32" i="5" s="1"/>
  <c r="A32" i="5"/>
  <c r="B31" i="5"/>
  <c r="C31" i="5" s="1"/>
  <c r="E31" i="5" s="1"/>
  <c r="A31" i="5"/>
  <c r="B30" i="5"/>
  <c r="C30" i="5" s="1"/>
  <c r="E30" i="5" s="1"/>
  <c r="A30" i="5"/>
  <c r="B29" i="5"/>
  <c r="C29" i="5" s="1"/>
  <c r="E29" i="5" s="1"/>
  <c r="A29" i="5"/>
  <c r="B28" i="5"/>
  <c r="C28" i="5" s="1"/>
  <c r="E28" i="5" s="1"/>
  <c r="A28" i="5"/>
  <c r="B27" i="5"/>
  <c r="C27" i="5" s="1"/>
  <c r="E27" i="5" s="1"/>
  <c r="A27" i="5"/>
  <c r="B26" i="5"/>
  <c r="C26" i="5" s="1"/>
  <c r="E26" i="5" s="1"/>
  <c r="A26" i="5"/>
  <c r="B25" i="5"/>
  <c r="C25" i="5" s="1"/>
  <c r="E25" i="5" s="1"/>
  <c r="A25" i="5"/>
  <c r="B24" i="5"/>
  <c r="C24" i="5" s="1"/>
  <c r="E24" i="5" s="1"/>
  <c r="A24" i="5"/>
  <c r="B23" i="5"/>
  <c r="C23" i="5" s="1"/>
  <c r="E23" i="5" s="1"/>
  <c r="A23" i="5"/>
  <c r="B22" i="5"/>
  <c r="C22" i="5" s="1"/>
  <c r="E22" i="5" s="1"/>
  <c r="A22" i="5"/>
  <c r="I21" i="5"/>
  <c r="K21" i="5" s="1"/>
  <c r="B21" i="5"/>
  <c r="C21" i="5" s="1"/>
  <c r="E21" i="5" s="1"/>
  <c r="A21" i="5"/>
  <c r="I20" i="5"/>
  <c r="K20" i="5" s="1"/>
  <c r="B20" i="5"/>
  <c r="C20" i="5" s="1"/>
  <c r="E20" i="5" s="1"/>
  <c r="A20" i="5"/>
  <c r="I19" i="5"/>
  <c r="K19" i="5" s="1"/>
  <c r="B19" i="5"/>
  <c r="C19" i="5" s="1"/>
  <c r="E19" i="5" s="1"/>
  <c r="A19" i="5"/>
  <c r="I18" i="5"/>
  <c r="K18" i="5" s="1"/>
  <c r="B18" i="5"/>
  <c r="C18" i="5" s="1"/>
  <c r="E18" i="5" s="1"/>
  <c r="A18" i="5"/>
  <c r="I17" i="5"/>
  <c r="K17" i="5" s="1"/>
  <c r="B17" i="5"/>
  <c r="C17" i="5" s="1"/>
  <c r="E17" i="5" s="1"/>
  <c r="A17" i="5"/>
  <c r="I16" i="5"/>
  <c r="K16" i="5" s="1"/>
  <c r="B16" i="5"/>
  <c r="C16" i="5" s="1"/>
  <c r="E16" i="5" s="1"/>
  <c r="A16" i="5"/>
  <c r="I15" i="5"/>
  <c r="K15" i="5" s="1"/>
  <c r="B15" i="5"/>
  <c r="C15" i="5" s="1"/>
  <c r="E15" i="5" s="1"/>
  <c r="A15" i="5"/>
  <c r="I14" i="5"/>
  <c r="K14" i="5" s="1"/>
  <c r="B14" i="5"/>
  <c r="C14" i="5" s="1"/>
  <c r="E14" i="5" s="1"/>
  <c r="A14" i="5"/>
  <c r="I13" i="5"/>
  <c r="K13" i="5" s="1"/>
  <c r="B13" i="5"/>
  <c r="C13" i="5" s="1"/>
  <c r="E13" i="5" s="1"/>
  <c r="A13" i="5"/>
  <c r="I12" i="5"/>
  <c r="K12" i="5" s="1"/>
  <c r="B12" i="5"/>
  <c r="C12" i="5" s="1"/>
  <c r="E12" i="5" s="1"/>
  <c r="A12" i="5"/>
  <c r="I11" i="5"/>
  <c r="K11" i="5" s="1"/>
  <c r="B11" i="5"/>
  <c r="C11" i="5" s="1"/>
  <c r="E11" i="5" s="1"/>
  <c r="A11" i="5"/>
  <c r="I10" i="5"/>
  <c r="K10" i="5" s="1"/>
  <c r="B10" i="5"/>
  <c r="C10" i="5" s="1"/>
  <c r="E10" i="5" s="1"/>
  <c r="A10" i="5"/>
  <c r="I9" i="5"/>
  <c r="K9" i="5" s="1"/>
  <c r="B9" i="5"/>
  <c r="C9" i="5" s="1"/>
  <c r="E9" i="5" s="1"/>
  <c r="A9" i="5"/>
  <c r="K8" i="5"/>
  <c r="B8" i="5"/>
  <c r="C8" i="5" s="1"/>
  <c r="E8" i="5" s="1"/>
  <c r="A8" i="5"/>
  <c r="I7" i="5"/>
  <c r="K7" i="5" s="1"/>
  <c r="B7" i="5"/>
  <c r="C7" i="5" s="1"/>
  <c r="E7" i="5" s="1"/>
  <c r="A7" i="5"/>
  <c r="B6" i="5"/>
  <c r="C6" i="5" s="1"/>
  <c r="E6" i="5" s="1"/>
  <c r="A6" i="5"/>
  <c r="I5" i="5"/>
  <c r="K5" i="5" s="1"/>
  <c r="A5" i="5"/>
  <c r="I4" i="5"/>
  <c r="K4" i="5" s="1"/>
  <c r="E4" i="5"/>
  <c r="A4" i="5"/>
  <c r="I3" i="5"/>
  <c r="K3" i="5" s="1"/>
  <c r="B3" i="5"/>
  <c r="C3" i="5" s="1"/>
  <c r="E3" i="5" s="1"/>
  <c r="A3" i="5"/>
  <c r="R8" i="2"/>
  <c r="G3" i="1" l="1"/>
  <c r="H3" i="1"/>
  <c r="K3" i="1"/>
  <c r="I2" i="17" l="1"/>
  <c r="Q20" i="1"/>
  <c r="F2" i="17"/>
  <c r="C20" i="1"/>
  <c r="D2" i="17"/>
  <c r="C29" i="1"/>
  <c r="G36" i="1"/>
  <c r="S42" i="1"/>
  <c r="G42" i="1"/>
  <c r="S36" i="1"/>
  <c r="Q29" i="1"/>
  <c r="E13" i="1"/>
  <c r="C13" i="1"/>
  <c r="G3" i="15" l="1"/>
  <c r="S3" i="16"/>
  <c r="Q3" i="12"/>
  <c r="G3" i="16"/>
  <c r="S3" i="15"/>
  <c r="Q3" i="14"/>
  <c r="C3" i="14"/>
  <c r="E3" i="14" s="1"/>
  <c r="C3" i="12"/>
  <c r="E3" i="12" s="1"/>
  <c r="F3" i="12" s="1"/>
  <c r="F3" i="14" l="1"/>
  <c r="T8" i="2" l="1"/>
  <c r="S8" i="2"/>
  <c r="F8" i="1"/>
  <c r="D8" i="1"/>
  <c r="G20" i="1" l="1"/>
  <c r="G3" i="12" s="1"/>
  <c r="J3" i="12" s="1"/>
  <c r="J13" i="1"/>
  <c r="G29" i="1"/>
  <c r="S20" i="1"/>
  <c r="Q42" i="1"/>
  <c r="Q3" i="16" s="1"/>
  <c r="S3" i="12"/>
  <c r="C36" i="1"/>
  <c r="S29" i="1"/>
  <c r="S3" i="14" s="1"/>
  <c r="Q36" i="1"/>
  <c r="Q3" i="15" s="1"/>
  <c r="C42" i="1"/>
  <c r="H13" i="1"/>
  <c r="E9" i="1"/>
  <c r="AH6" i="3"/>
  <c r="F9" i="1" s="1"/>
  <c r="AI6" i="3"/>
  <c r="D9" i="1" l="1"/>
  <c r="H8" i="1" s="1"/>
  <c r="I13" i="1" s="1"/>
  <c r="J29" i="1"/>
  <c r="K29" i="1" s="1"/>
  <c r="G3" i="14"/>
  <c r="J3" i="14" s="1"/>
  <c r="K3" i="14" s="1"/>
  <c r="K3" i="12"/>
  <c r="J20" i="1"/>
  <c r="C3" i="15"/>
  <c r="E3" i="15" s="1"/>
  <c r="F3" i="15" s="1"/>
  <c r="C3" i="16"/>
  <c r="I8" i="1" l="1"/>
  <c r="E3" i="16"/>
  <c r="F3" i="16" s="1"/>
  <c r="J3" i="16" s="1"/>
  <c r="K3" i="16" s="1"/>
  <c r="G13" i="1"/>
  <c r="K20" i="1"/>
  <c r="K13" i="1" l="1"/>
  <c r="J3" i="15"/>
  <c r="K3" i="15" s="1"/>
  <c r="R3" i="1"/>
  <c r="P3" i="1"/>
  <c r="S3" i="1"/>
  <c r="D3" i="1" l="1"/>
  <c r="E3" i="1" s="1"/>
  <c r="I20" i="1" s="1"/>
  <c r="T3" i="1"/>
  <c r="P36" i="1" l="1"/>
  <c r="P29" i="1"/>
  <c r="J3" i="1"/>
  <c r="P20" i="1" s="1"/>
  <c r="B13" i="1"/>
  <c r="P3" i="14" l="1"/>
  <c r="D13" i="1"/>
  <c r="P42" i="1"/>
  <c r="P3" i="15"/>
  <c r="I42" i="1"/>
  <c r="I36" i="1"/>
  <c r="I3" i="12"/>
  <c r="L3" i="12" s="1"/>
  <c r="I29" i="1"/>
  <c r="B2" i="17"/>
  <c r="L2" i="17" s="1"/>
  <c r="H2" i="17"/>
  <c r="M2" i="17" s="1"/>
  <c r="F13" i="1"/>
  <c r="P3" i="16" l="1"/>
  <c r="P3" i="12"/>
  <c r="L42" i="1"/>
  <c r="I3" i="16"/>
  <c r="L3" i="16" s="1"/>
  <c r="I3" i="15"/>
  <c r="L3" i="15" s="1"/>
  <c r="L29" i="1"/>
  <c r="I3" i="14"/>
  <c r="L3" i="14" s="1"/>
  <c r="L36" i="1"/>
  <c r="L20" i="1"/>
</calcChain>
</file>

<file path=xl/sharedStrings.xml><?xml version="1.0" encoding="utf-8"?>
<sst xmlns="http://schemas.openxmlformats.org/spreadsheetml/2006/main" count="1828" uniqueCount="587">
  <si>
    <t>ASK</t>
  </si>
  <si>
    <t>BID</t>
  </si>
  <si>
    <t>LAST_PRICE</t>
  </si>
  <si>
    <t>MSCI Singapore Free</t>
  </si>
  <si>
    <t>Date</t>
  </si>
  <si>
    <t>Index Name</t>
  </si>
  <si>
    <t>Closing Index Level</t>
  </si>
  <si>
    <t>Currency</t>
  </si>
  <si>
    <t>MSCI Code</t>
  </si>
  <si>
    <t>Number of Securities</t>
  </si>
  <si>
    <t>SINGAPORE FREE</t>
  </si>
  <si>
    <t>SGD</t>
  </si>
  <si>
    <t>870200</t>
  </si>
  <si>
    <t>Security Name</t>
  </si>
  <si>
    <t>Price</t>
  </si>
  <si>
    <t>Shares FIF Adjusted</t>
  </si>
  <si>
    <t>Weight%</t>
  </si>
  <si>
    <t>Price Adj. Factor</t>
  </si>
  <si>
    <t>Price Adj. Factor Description</t>
  </si>
  <si>
    <t>FX Rate</t>
  </si>
  <si>
    <t>Country</t>
  </si>
  <si>
    <t>Reuters Code (RIC)</t>
  </si>
  <si>
    <t>Currency Next Day</t>
  </si>
  <si>
    <t>1086501</t>
  </si>
  <si>
    <t>DBS GROUP HOLDINGS</t>
  </si>
  <si>
    <t>1.000000</t>
  </si>
  <si>
    <t>SG</t>
  </si>
  <si>
    <t>DBSM.SI</t>
  </si>
  <si>
    <t>1221601</t>
  </si>
  <si>
    <t>OCBC BANK</t>
  </si>
  <si>
    <t>OCBC.SI</t>
  </si>
  <si>
    <t>1312901</t>
  </si>
  <si>
    <t>UNITED OVERSEAS BANK</t>
  </si>
  <si>
    <t>UOBH.SI</t>
  </si>
  <si>
    <t>1653201</t>
  </si>
  <si>
    <t>SINGAPORE TELECOM</t>
  </si>
  <si>
    <t>STEL.SI</t>
  </si>
  <si>
    <t>3561701</t>
  </si>
  <si>
    <t>WILMAR INTERNATIONAL</t>
  </si>
  <si>
    <t>WLIL.SI</t>
  </si>
  <si>
    <t>2542601</t>
  </si>
  <si>
    <t>CAPITALAND INTEGRATED</t>
  </si>
  <si>
    <t>CMLT.SI</t>
  </si>
  <si>
    <t>2919301</t>
  </si>
  <si>
    <t>ASCENDAS REIT</t>
  </si>
  <si>
    <t>AEMN.SI</t>
  </si>
  <si>
    <t>2411501</t>
  </si>
  <si>
    <t>CAPITALAND</t>
  </si>
  <si>
    <t>CATL.SI</t>
  </si>
  <si>
    <t>2421701</t>
  </si>
  <si>
    <t>SINGAPORE EXCHANGE</t>
  </si>
  <si>
    <t>SGXL.SI</t>
  </si>
  <si>
    <t>1272101</t>
  </si>
  <si>
    <t>SINGAPORE AIRLINES</t>
  </si>
  <si>
    <t>SIAL.SI</t>
  </si>
  <si>
    <t>1162401</t>
  </si>
  <si>
    <t>KEPPEL CORP</t>
  </si>
  <si>
    <t>KPLM.SI</t>
  </si>
  <si>
    <t>2257401</t>
  </si>
  <si>
    <t>SINGAPORE TECH ENGR</t>
  </si>
  <si>
    <t>STEG.SI</t>
  </si>
  <si>
    <t>3363401</t>
  </si>
  <si>
    <t>GENTING SINGAPORE</t>
  </si>
  <si>
    <t>GENS.SI</t>
  </si>
  <si>
    <t>2213001</t>
  </si>
  <si>
    <t>VENTURE CORP</t>
  </si>
  <si>
    <t>VENM.SI</t>
  </si>
  <si>
    <t>3398101</t>
  </si>
  <si>
    <t>MAPLETREE LOGISTICS</t>
  </si>
  <si>
    <t>MAPL.SI</t>
  </si>
  <si>
    <t>6890001</t>
  </si>
  <si>
    <t>MAPLETREE COMM TRUST</t>
  </si>
  <si>
    <t>MACT.SI</t>
  </si>
  <si>
    <t>1313001</t>
  </si>
  <si>
    <t>UNITED OVERSEAS LAND</t>
  </si>
  <si>
    <t>UTOS.SI</t>
  </si>
  <si>
    <t>1064601</t>
  </si>
  <si>
    <t>CITY DEVELOPMENTS</t>
  </si>
  <si>
    <t>CTDM.SI</t>
  </si>
  <si>
    <t>3034701</t>
  </si>
  <si>
    <t>SUNTEC REIT</t>
  </si>
  <si>
    <t>SUNT.SI</t>
  </si>
  <si>
    <t>Sector Name</t>
  </si>
  <si>
    <t>Financials</t>
  </si>
  <si>
    <t>Real Estate</t>
  </si>
  <si>
    <t>Industrials</t>
  </si>
  <si>
    <t>Communication Services</t>
  </si>
  <si>
    <t>Consumer Staples</t>
  </si>
  <si>
    <t>Consumer Discretionary</t>
  </si>
  <si>
    <t>Information Technology</t>
  </si>
  <si>
    <t>Industry Group Name</t>
  </si>
  <si>
    <t>Banks</t>
  </si>
  <si>
    <t>Telecommunication Services</t>
  </si>
  <si>
    <t>Capital Goods</t>
  </si>
  <si>
    <t>Food Beverage &amp; Tobacco</t>
  </si>
  <si>
    <t>Diversified Financials</t>
  </si>
  <si>
    <t>Transportation</t>
  </si>
  <si>
    <t>Consumer Services</t>
  </si>
  <si>
    <t>Technology Hardware &amp; Equipment</t>
  </si>
  <si>
    <t xml:space="preserve">The RIC or Reuters Instrument Code set has been developed and is maintained by Reuters and is protected by intellectual property rights owned by Reuters. RICs are copy, database right and TM Reuters. MSCI uses RIC codes as instrument identifiers under licence from Reuters and RICS may not be copied, published or re-distributed without the prior written consent of Reuters.
The index and certain index related information is the property of MSCI Inc. and /or its subsidiaries (collectively, "MSCI"). It is provided for informational purposes only, and is not a recommendation to participate in any particular trading strategy. The information may not be used to verify or correct data, or any compilation of data or index or in the creation of any indexes. Nor may it be used in the creating, writing, offering, trading, marketing or promotion of any financial instruments or products. This information is provided on an "as is" basis. Although MSCI shall obtain information from sources which MSCI considers reliable, none of the MSCI, its subsidiaries or its or their direct or indirect information provider or any other third party involved in, or related to, compiling, computing or creating the information (collectively, the "MSCI Parties") guarantees the accuracy and/or the completeness of any of this information. None of the MSCI Parties makes any representation or warranty, express or implied, as to the results to be obtained by any person or entity from any use of this information, and the user of this information assumes the entire risk of any use made of this information. None of the MSCI Parties makes any express or implied warranties, and the MSCI Parties hereby expressly disclaim all warranties of merchantability or fitness for a particular purpose with respect to any of this information. Without limiting any of the foregoing, in no event shall any of the MSCI Parties have any liability for any direct, indirect, special, punitive, consequential or any other damages (including lost profits) even if notified of the possibility of such damages. MSCI, Barra, RiskMetrics and FEA, and all other service marks referred to herein are the exclusive property of MSCI and/or its subsidiaries. All MSCI indexes and data are the exclusive property of MSCI and may not be used in any way without the express written permission of MSCI.
</t>
  </si>
  <si>
    <t xml:space="preserve">Divisor </t>
  </si>
  <si>
    <t>TRADE_DATE</t>
  </si>
  <si>
    <t>STI</t>
  </si>
  <si>
    <t xml:space="preserve"> </t>
  </si>
  <si>
    <t>SPDR STRAITS TIMES INDEX ETF</t>
  </si>
  <si>
    <t>'STI</t>
  </si>
  <si>
    <t>INSTRUCTION_ASSET</t>
  </si>
  <si>
    <t>XTTF</t>
  </si>
  <si>
    <t>CREATION_UNIT_SIZE</t>
  </si>
  <si>
    <t>DOMICILE</t>
  </si>
  <si>
    <t>ESTIMATED_DIVIDENDS</t>
  </si>
  <si>
    <t>PRODUCT_STRUCTURE</t>
  </si>
  <si>
    <t>EST_INC</t>
  </si>
  <si>
    <t>SETTLEMENT_CYCLE</t>
  </si>
  <si>
    <t>T+2</t>
  </si>
  <si>
    <t>ASSET_CLASS</t>
  </si>
  <si>
    <t>ESTIMATED_EXPENSE</t>
  </si>
  <si>
    <t>CREATE_FEE</t>
  </si>
  <si>
    <t>ESTIMATED_CASH_COMPONENT</t>
  </si>
  <si>
    <t>NAV</t>
  </si>
  <si>
    <t>UNDISTRIBUTED_NET_INCOME_PER_SHARE</t>
  </si>
  <si>
    <t>BASKET_MARKET_VALUE</t>
  </si>
  <si>
    <t>REDEEM_FEE</t>
  </si>
  <si>
    <t>ACTUAL_CASH_COMPONENT</t>
  </si>
  <si>
    <t>NAV_PER_CREATION_UNIT</t>
  </si>
  <si>
    <t>UNDISTRIBUTED_NET_INCOME_PER_CREATION_UNIT</t>
  </si>
  <si>
    <t>BASKET_SHARES</t>
  </si>
  <si>
    <t>CREATE_VARIABLE_FEE</t>
  </si>
  <si>
    <t>NAV_LESS_UNDISTRIBUTED_NET_INCOME</t>
  </si>
  <si>
    <t>ACTUAL_CASH_IN_LIEU</t>
  </si>
  <si>
    <t>ESTIMATED_CASH_IN_LIEU</t>
  </si>
  <si>
    <t>REDEEM_VARIABLE_FEE</t>
  </si>
  <si>
    <t>ETF_SHARES_OUTSTANDING</t>
  </si>
  <si>
    <t>ACTUAL_INTEREST</t>
  </si>
  <si>
    <t>ESTIMATED_INTEREST</t>
  </si>
  <si>
    <t>EXPENSE_RATIO</t>
  </si>
  <si>
    <t>TOTAL_NET_ASSETS</t>
  </si>
  <si>
    <t>ACTUAL_TOTAL_CASH</t>
  </si>
  <si>
    <t>ESTIMATED_TOTAL_CASH</t>
  </si>
  <si>
    <t>THRESHOLD</t>
  </si>
  <si>
    <t>CUSIP</t>
  </si>
  <si>
    <t>TICKER</t>
  </si>
  <si>
    <t>SEDOL</t>
  </si>
  <si>
    <t>ISIN</t>
  </si>
  <si>
    <t>DESCRIPTION</t>
  </si>
  <si>
    <t>CUR</t>
  </si>
  <si>
    <t>ISO</t>
  </si>
  <si>
    <t>SHARES</t>
  </si>
  <si>
    <t>ORIGINAL_FACE</t>
  </si>
  <si>
    <t>INTEREST</t>
  </si>
  <si>
    <t>LOCAL_PRICE</t>
  </si>
  <si>
    <t>LOCAL_MV</t>
  </si>
  <si>
    <t>FOREX</t>
  </si>
  <si>
    <t>BASE_PRICE</t>
  </si>
  <si>
    <t>BASE_MV</t>
  </si>
  <si>
    <t>WEIGHT</t>
  </si>
  <si>
    <t>CIL</t>
  </si>
  <si>
    <t>EST_DIVIDEND</t>
  </si>
  <si>
    <t>LOT</t>
  </si>
  <si>
    <t>NEW</t>
  </si>
  <si>
    <t>SHARE_CHANGE</t>
  </si>
  <si>
    <t>INT_FACTOR</t>
  </si>
  <si>
    <t>PAR_ADJUSTMENT_FACTOR</t>
  </si>
  <si>
    <t>'604321901</t>
  </si>
  <si>
    <t>'STE</t>
  </si>
  <si>
    <t>'6043214</t>
  </si>
  <si>
    <t>SG1F60858221</t>
  </si>
  <si>
    <t>SINGAPORETECH ENGINEERING</t>
  </si>
  <si>
    <t>N</t>
  </si>
  <si>
    <t>'617520903</t>
  </si>
  <si>
    <t>'DBS</t>
  </si>
  <si>
    <t>'6175203</t>
  </si>
  <si>
    <t>SG1L01001701</t>
  </si>
  <si>
    <t>DBS GROUPHOLDINGS LTD</t>
  </si>
  <si>
    <t>'618027908</t>
  </si>
  <si>
    <t>'DFI</t>
  </si>
  <si>
    <t>'6180274</t>
  </si>
  <si>
    <t>BMG2624N1535</t>
  </si>
  <si>
    <t>DAIRY FARMINTL HLDGS LTD</t>
  </si>
  <si>
    <t>USD</t>
  </si>
  <si>
    <t>'619792005</t>
  </si>
  <si>
    <t>'CIT</t>
  </si>
  <si>
    <t>'6197928</t>
  </si>
  <si>
    <t>SG1R89002252</t>
  </si>
  <si>
    <t>CITY DEVELOPMENTS LTD</t>
  </si>
  <si>
    <t>'624226007</t>
  </si>
  <si>
    <t>'JCNC</t>
  </si>
  <si>
    <t>'6242260</t>
  </si>
  <si>
    <t>SG1B51001017</t>
  </si>
  <si>
    <t>JARDINE CYCLE + CARRIAGE LTD</t>
  </si>
  <si>
    <t>'624358909</t>
  </si>
  <si>
    <t>'SATS</t>
  </si>
  <si>
    <t>'6243586</t>
  </si>
  <si>
    <t>SG1I52882764</t>
  </si>
  <si>
    <t>SATS LTD</t>
  </si>
  <si>
    <t>'630386902</t>
  </si>
  <si>
    <t>'SGX</t>
  </si>
  <si>
    <t>'6303866</t>
  </si>
  <si>
    <t>SG1J26887955</t>
  </si>
  <si>
    <t>'630930907</t>
  </si>
  <si>
    <t>'CAPL</t>
  </si>
  <si>
    <t>'6309303</t>
  </si>
  <si>
    <t>SG1J27887962</t>
  </si>
  <si>
    <t>'642012900</t>
  </si>
  <si>
    <t>'CICT</t>
  </si>
  <si>
    <t>'6420129</t>
  </si>
  <si>
    <t>SG1M51904654</t>
  </si>
  <si>
    <t>CAPITALANDINTEGRATED COMMER</t>
  </si>
  <si>
    <t>'643491905</t>
  </si>
  <si>
    <t>'HKL</t>
  </si>
  <si>
    <t>'6434915</t>
  </si>
  <si>
    <t>BMG4587L1090</t>
  </si>
  <si>
    <t>HONGKONG LAND HOLDINGS LTD</t>
  </si>
  <si>
    <t>'647211002</t>
  </si>
  <si>
    <t>'JM</t>
  </si>
  <si>
    <t>'6472119</t>
  </si>
  <si>
    <t>BMG507361001</t>
  </si>
  <si>
    <t>JARDINE MATHESON HLDGS LTD</t>
  </si>
  <si>
    <t>'647296904</t>
  </si>
  <si>
    <t>'JS</t>
  </si>
  <si>
    <t>'6472960</t>
  </si>
  <si>
    <t>BMG507641022</t>
  </si>
  <si>
    <t>JARDINE STRATEGIC HLDGS LTD</t>
  </si>
  <si>
    <t>'656387909</t>
  </si>
  <si>
    <t>'AREIT</t>
  </si>
  <si>
    <t>'6563875</t>
  </si>
  <si>
    <t>SG1M77906915</t>
  </si>
  <si>
    <t>ASCENDAS REAL ESTATE INV TRT</t>
  </si>
  <si>
    <t>'660373903</t>
  </si>
  <si>
    <t>'CD</t>
  </si>
  <si>
    <t>'6603737</t>
  </si>
  <si>
    <t>SG1N31909426</t>
  </si>
  <si>
    <t>COMFORTDELGRO CORP LTD</t>
  </si>
  <si>
    <t>'681173001</t>
  </si>
  <si>
    <t>'SIA</t>
  </si>
  <si>
    <t>'6811734</t>
  </si>
  <si>
    <t>SG1V61937297</t>
  </si>
  <si>
    <t>SINGAPOREAIRLINES LTD</t>
  </si>
  <si>
    <t>'691678007</t>
  </si>
  <si>
    <t>'UOB</t>
  </si>
  <si>
    <t>'6916781</t>
  </si>
  <si>
    <t>SG1M31001969</t>
  </si>
  <si>
    <t>UNITED OVERSEAS BANK LTD</t>
  </si>
  <si>
    <t>'691684005</t>
  </si>
  <si>
    <t>'UOL</t>
  </si>
  <si>
    <t>'6916844</t>
  </si>
  <si>
    <t>SG1S83002349</t>
  </si>
  <si>
    <t>UOL GROUPLTD</t>
  </si>
  <si>
    <t>'692737000</t>
  </si>
  <si>
    <t>'VMS</t>
  </si>
  <si>
    <t>'6927374</t>
  </si>
  <si>
    <t>SG0531000230</t>
  </si>
  <si>
    <t>VENTURE CORP LTD</t>
  </si>
  <si>
    <t>'933GHH903</t>
  </si>
  <si>
    <t>'GENS</t>
  </si>
  <si>
    <t>'BDRTVP2</t>
  </si>
  <si>
    <t>SGXE21576413</t>
  </si>
  <si>
    <t>GENTING SINGAPORE LTD</t>
  </si>
  <si>
    <t>'ACI009VU5</t>
  </si>
  <si>
    <t>'MINT</t>
  </si>
  <si>
    <t>'B4LR5Q8</t>
  </si>
  <si>
    <t>SG2C32962814</t>
  </si>
  <si>
    <t>MAPLETREEINDUSTRIAL TRUST</t>
  </si>
  <si>
    <t>'ACI00LNQ6</t>
  </si>
  <si>
    <t>'MCT</t>
  </si>
  <si>
    <t>'B5143W8</t>
  </si>
  <si>
    <t>SG2D18969584</t>
  </si>
  <si>
    <t>MAPLETREECOMMERCIAL TRUST</t>
  </si>
  <si>
    <t>'ACI0B5V31</t>
  </si>
  <si>
    <t>'KDCREIT</t>
  </si>
  <si>
    <t>'BT9Q186</t>
  </si>
  <si>
    <t>SG1AF6000009</t>
  </si>
  <si>
    <t>KEPPEL DCREIT</t>
  </si>
  <si>
    <t>'B02PY2901</t>
  </si>
  <si>
    <t>'ST</t>
  </si>
  <si>
    <t>'B02PY22</t>
  </si>
  <si>
    <t>SG1T75931496</t>
  </si>
  <si>
    <t>SINGAPORETELECOMMUNICATIONS</t>
  </si>
  <si>
    <t>'B08X16905</t>
  </si>
  <si>
    <t>'SCI</t>
  </si>
  <si>
    <t>'B08X163</t>
  </si>
  <si>
    <t>SG1R50925390</t>
  </si>
  <si>
    <t>SEMBCORP INDUSTRIES LTD</t>
  </si>
  <si>
    <t>'B0D6P4907</t>
  </si>
  <si>
    <t>'MLT</t>
  </si>
  <si>
    <t>'B0D6P43</t>
  </si>
  <si>
    <t>SG1S03926213</t>
  </si>
  <si>
    <t>MAPLETREELOGISTICS TRUST</t>
  </si>
  <si>
    <t>'B0F9V2906</t>
  </si>
  <si>
    <t>'OCBC</t>
  </si>
  <si>
    <t>'B0F9V20</t>
  </si>
  <si>
    <t>SG1S04926220</t>
  </si>
  <si>
    <t>'B15F66900</t>
  </si>
  <si>
    <t>'THBEV</t>
  </si>
  <si>
    <t>'B15F664</t>
  </si>
  <si>
    <t>TH0902010014</t>
  </si>
  <si>
    <t>THAI BEVERAGE PCL</t>
  </si>
  <si>
    <t>'B17KC6900</t>
  </si>
  <si>
    <t>'WIL</t>
  </si>
  <si>
    <t>'B17KC69</t>
  </si>
  <si>
    <t>SG1T56930848</t>
  </si>
  <si>
    <t>WILMAR INTERNATIONAL LTD</t>
  </si>
  <si>
    <t>'B1VQ5C905</t>
  </si>
  <si>
    <t>'KEP</t>
  </si>
  <si>
    <t>'B1VQ5C0</t>
  </si>
  <si>
    <t>SG1U68934629</t>
  </si>
  <si>
    <t>KEPPEL CORP LTD</t>
  </si>
  <si>
    <t>'B1VT03904</t>
  </si>
  <si>
    <t>'YZJSGD</t>
  </si>
  <si>
    <t>'B1VT035</t>
  </si>
  <si>
    <t>SG1U76934819</t>
  </si>
  <si>
    <t>YANGZIJIANG SHIPBUILDING</t>
  </si>
  <si>
    <t>Name Used in STI ETF PCF</t>
  </si>
  <si>
    <t>Name Used in SiMSCI Futures PCF</t>
  </si>
  <si>
    <t>Ticker from the PCF</t>
  </si>
  <si>
    <t xml:space="preserve">Using replace function to remove' </t>
  </si>
  <si>
    <t>adddind SP equity</t>
  </si>
  <si>
    <t xml:space="preserve"> sp equity</t>
  </si>
  <si>
    <t>STE sp equity</t>
  </si>
  <si>
    <t>DBS sp equity</t>
  </si>
  <si>
    <t>DFI sp equity</t>
  </si>
  <si>
    <t>CIT sp equity</t>
  </si>
  <si>
    <t>JCNC sp equity</t>
  </si>
  <si>
    <t>SATS sp equity</t>
  </si>
  <si>
    <t>SGX sp equity</t>
  </si>
  <si>
    <t>CAPL sp equity</t>
  </si>
  <si>
    <t>CICT sp equity</t>
  </si>
  <si>
    <t>HKL sp equity</t>
  </si>
  <si>
    <t>JM sp equity</t>
  </si>
  <si>
    <t>JS sp equity</t>
  </si>
  <si>
    <t>AREIT sp equity</t>
  </si>
  <si>
    <t>CD sp equity</t>
  </si>
  <si>
    <t>SIA sp equity</t>
  </si>
  <si>
    <t>UOB sp equity</t>
  </si>
  <si>
    <t>UOL sp equity</t>
  </si>
  <si>
    <t>VMS sp equity</t>
  </si>
  <si>
    <t>GENS sp equity</t>
  </si>
  <si>
    <t>MINT sp equity</t>
  </si>
  <si>
    <t>MCT sp equity</t>
  </si>
  <si>
    <t>KDCREIT sp equity</t>
  </si>
  <si>
    <t>ST sp equity</t>
  </si>
  <si>
    <t>SCI sp equity</t>
  </si>
  <si>
    <t>MLT sp equity</t>
  </si>
  <si>
    <t>OCBC sp equity</t>
  </si>
  <si>
    <t>THBEV sp equity</t>
  </si>
  <si>
    <t>WIL sp equity</t>
  </si>
  <si>
    <t>KEP sp equity</t>
  </si>
  <si>
    <t>YZJSGD sp equity</t>
  </si>
  <si>
    <t>CIT</t>
  </si>
  <si>
    <t>CAPL</t>
  </si>
  <si>
    <t>CICT</t>
  </si>
  <si>
    <t>AREIT</t>
  </si>
  <si>
    <t>UOL</t>
  </si>
  <si>
    <t>VMS</t>
  </si>
  <si>
    <t>GENS</t>
  </si>
  <si>
    <t>MCT</t>
  </si>
  <si>
    <t>ST</t>
  </si>
  <si>
    <t>MLT</t>
  </si>
  <si>
    <t>OCBC</t>
  </si>
  <si>
    <t>WIL</t>
  </si>
  <si>
    <t>KEP</t>
  </si>
  <si>
    <t xml:space="preserve">ETF COMPONENTS </t>
  </si>
  <si>
    <t>SiMSCI</t>
  </si>
  <si>
    <t xml:space="preserve">Last </t>
  </si>
  <si>
    <t>Bid</t>
  </si>
  <si>
    <t>Ask</t>
  </si>
  <si>
    <t>No. of share</t>
  </si>
  <si>
    <t xml:space="preserve">Index Fair </t>
  </si>
  <si>
    <t xml:space="preserve">Total cahs </t>
  </si>
  <si>
    <t>STTF SP Equity</t>
  </si>
  <si>
    <t>QZA Index</t>
  </si>
  <si>
    <t xml:space="preserve">SiMSCI Futures </t>
  </si>
  <si>
    <t>Fair INDEX</t>
  </si>
  <si>
    <t>(Last)SiMSCI INDEX</t>
  </si>
  <si>
    <t>BPS</t>
  </si>
  <si>
    <t>Expiry Date</t>
  </si>
  <si>
    <t xml:space="preserve">No. of days </t>
  </si>
  <si>
    <t>Short rate</t>
  </si>
  <si>
    <t>SGD SWAP OFFER</t>
  </si>
  <si>
    <t xml:space="preserve">Over Night </t>
  </si>
  <si>
    <t xml:space="preserve">1 Month </t>
  </si>
  <si>
    <t xml:space="preserve">3 Month </t>
  </si>
  <si>
    <t>sorf1d index</t>
  </si>
  <si>
    <t>SORF3M Index</t>
  </si>
  <si>
    <t>SORF6M Index</t>
  </si>
  <si>
    <t xml:space="preserve">STI ETF </t>
  </si>
  <si>
    <t>ETF NAV</t>
  </si>
  <si>
    <t>Last</t>
  </si>
  <si>
    <t xml:space="preserve">Bid </t>
  </si>
  <si>
    <t xml:space="preserve">Ask </t>
  </si>
  <si>
    <t xml:space="preserve">Bid size </t>
  </si>
  <si>
    <t xml:space="preserve">Ask size </t>
  </si>
  <si>
    <t>OVERSEA-CHINESE BANKING CORP L</t>
  </si>
  <si>
    <t xml:space="preserve">6 Month </t>
  </si>
  <si>
    <t>Dividend</t>
  </si>
  <si>
    <t>QZK1 Index</t>
  </si>
  <si>
    <t xml:space="preserve">MSCI Futures </t>
  </si>
  <si>
    <t>STI ETF</t>
  </si>
  <si>
    <t>SIMSCI Components</t>
  </si>
  <si>
    <t>Current Month Expiry Date</t>
  </si>
  <si>
    <t>GL Code</t>
  </si>
  <si>
    <t>GL Name</t>
  </si>
  <si>
    <t>Ex Div Date</t>
  </si>
  <si>
    <t>Dividend Amount</t>
  </si>
  <si>
    <t>Dividend Points</t>
  </si>
  <si>
    <t>Today's Point</t>
  </si>
  <si>
    <t>Current + Next Month</t>
  </si>
  <si>
    <t>Next Earning Date</t>
  </si>
  <si>
    <t>A17U.SI</t>
  </si>
  <si>
    <t>Ascendas Reit</t>
  </si>
  <si>
    <t>C31.SI</t>
  </si>
  <si>
    <t>CapitaLand</t>
  </si>
  <si>
    <t>C38U.SI</t>
  </si>
  <si>
    <t>CapLand IntCom T</t>
  </si>
  <si>
    <t>C09.SI</t>
  </si>
  <si>
    <t>CityDev</t>
  </si>
  <si>
    <t>D05.SI</t>
  </si>
  <si>
    <t>DBS</t>
  </si>
  <si>
    <t>G13.SI</t>
  </si>
  <si>
    <t>Genting Sing</t>
  </si>
  <si>
    <t>BN4.SI</t>
  </si>
  <si>
    <t>Keppel Corp</t>
  </si>
  <si>
    <t>N2IU.SI</t>
  </si>
  <si>
    <t>Mapletree Com Tr</t>
  </si>
  <si>
    <t>M44U.SI</t>
  </si>
  <si>
    <t>Mapletree Log Tr</t>
  </si>
  <si>
    <t>O39.SI</t>
  </si>
  <si>
    <t>OCBC Bank</t>
  </si>
  <si>
    <t>S68.SI</t>
  </si>
  <si>
    <t>SGX</t>
  </si>
  <si>
    <t>C6L.SI</t>
  </si>
  <si>
    <t>SIA</t>
  </si>
  <si>
    <t>Z74.SI</t>
  </si>
  <si>
    <t>SingTel</t>
  </si>
  <si>
    <t>S63.SI</t>
  </si>
  <si>
    <t>ST Engineering</t>
  </si>
  <si>
    <t>T82U.SI</t>
  </si>
  <si>
    <t>Suntec Reit</t>
  </si>
  <si>
    <t>U11.SI</t>
  </si>
  <si>
    <t>UOB</t>
  </si>
  <si>
    <t>U14.SI</t>
  </si>
  <si>
    <t>V03.SI</t>
  </si>
  <si>
    <t>Venture</t>
  </si>
  <si>
    <t>F34.SI</t>
  </si>
  <si>
    <t>Wilmar Intl</t>
  </si>
  <si>
    <t>Total</t>
  </si>
  <si>
    <t xml:space="preserve">Currency </t>
  </si>
  <si>
    <t>PX_LAST</t>
  </si>
  <si>
    <t>SGD Curncy</t>
  </si>
  <si>
    <t>Exchange rate</t>
  </si>
  <si>
    <t xml:space="preserve">Local currency </t>
  </si>
  <si>
    <t xml:space="preserve">Fair Value </t>
  </si>
  <si>
    <t>Real Time Market Value</t>
  </si>
  <si>
    <t>Difference</t>
  </si>
  <si>
    <t xml:space="preserve">Decision Making </t>
  </si>
  <si>
    <t>Time</t>
  </si>
  <si>
    <t>STI ETF Ask</t>
  </si>
  <si>
    <t xml:space="preserve">Time </t>
  </si>
  <si>
    <t xml:space="preserve">Data Recording </t>
  </si>
  <si>
    <t>SiMSCI Futures Bid</t>
  </si>
  <si>
    <t>SiMSCI Futures Ask</t>
  </si>
  <si>
    <t xml:space="preserve">STI ETF  Bid </t>
  </si>
  <si>
    <t>STI ETF Fair value</t>
  </si>
  <si>
    <t>SiMSCI Futures Fair value</t>
  </si>
  <si>
    <t>Ask Size</t>
  </si>
  <si>
    <t>Dollar Value</t>
  </si>
  <si>
    <t>SORF1m Index</t>
  </si>
  <si>
    <t>ASK_SIZE</t>
  </si>
  <si>
    <t>BID_SIZE</t>
  </si>
  <si>
    <t xml:space="preserve">Bid Size </t>
  </si>
  <si>
    <t xml:space="preserve">Trading Information - SiMISCI Bid at Premeium </t>
  </si>
  <si>
    <t xml:space="preserve">Entry decision </t>
  </si>
  <si>
    <t xml:space="preserve">SiMSCI Futures Bid Price </t>
  </si>
  <si>
    <t xml:space="preserve">STI ETF Ask Price </t>
  </si>
  <si>
    <t>SiMSCI Futures Bid Size</t>
  </si>
  <si>
    <t>STI ETF Ask Size</t>
  </si>
  <si>
    <t xml:space="preserve">Threashhold </t>
  </si>
  <si>
    <t>Expected profit(BPS)</t>
  </si>
  <si>
    <t>Number of contracts</t>
  </si>
  <si>
    <t xml:space="preserve">Number of contracts </t>
  </si>
  <si>
    <t xml:space="preserve">Dollar Value </t>
  </si>
  <si>
    <t xml:space="preserve">SiMSCI Futures Ask Price </t>
  </si>
  <si>
    <t>SiMSCI Futures Ask Size</t>
  </si>
  <si>
    <t xml:space="preserve">STI ETF Bid Price </t>
  </si>
  <si>
    <t>STI ETF Bid Size</t>
  </si>
  <si>
    <t>profit(BPS)</t>
  </si>
  <si>
    <t>Exit decision</t>
  </si>
  <si>
    <t xml:space="preserve">Entry Decision </t>
  </si>
  <si>
    <t xml:space="preserve">Exit Decision </t>
  </si>
  <si>
    <t xml:space="preserve">Trade </t>
  </si>
  <si>
    <t xml:space="preserve">=Futures (bid prci-ask price)* quantitiy + ETF (ask - bid) *quantity </t>
  </si>
  <si>
    <t>Status</t>
  </si>
  <si>
    <t xml:space="preserve">Amount of Capital </t>
  </si>
  <si>
    <t>selling '</t>
  </si>
  <si>
    <t xml:space="preserve">buying </t>
  </si>
  <si>
    <t xml:space="preserve">selling </t>
  </si>
  <si>
    <t>Total Capital</t>
  </si>
  <si>
    <t>or(and(ask&lt;0,bid&gt;0),and(ask&lt;0,Ask&lt;bid,bid&lt;0))</t>
  </si>
  <si>
    <r>
      <t xml:space="preserve">Trading Information - </t>
    </r>
    <r>
      <rPr>
        <b/>
        <sz val="11"/>
        <color theme="1"/>
        <rFont val="Calibri"/>
        <family val="2"/>
        <scheme val="minor"/>
      </rPr>
      <t xml:space="preserve">SiMISCI Bid at Premeium </t>
    </r>
  </si>
  <si>
    <r>
      <t xml:space="preserve">Trading Information - </t>
    </r>
    <r>
      <rPr>
        <b/>
        <sz val="11"/>
        <color theme="1"/>
        <rFont val="Calibri"/>
        <family val="2"/>
        <scheme val="minor"/>
      </rPr>
      <t>SiMISCI Ask at Discount</t>
    </r>
  </si>
  <si>
    <r>
      <t>Trading Information -</t>
    </r>
    <r>
      <rPr>
        <b/>
        <sz val="11"/>
        <color theme="1"/>
        <rFont val="Calibri"/>
        <family val="2"/>
        <scheme val="minor"/>
      </rPr>
      <t xml:space="preserve"> ETF Bid at Premium</t>
    </r>
  </si>
  <si>
    <r>
      <t xml:space="preserve">Trading Information - </t>
    </r>
    <r>
      <rPr>
        <b/>
        <sz val="11"/>
        <color theme="1"/>
        <rFont val="Calibri"/>
        <family val="2"/>
        <scheme val="minor"/>
      </rPr>
      <t>ETF Ask at Discount</t>
    </r>
  </si>
  <si>
    <t xml:space="preserve">Name </t>
  </si>
  <si>
    <t>STE</t>
  </si>
  <si>
    <t>SUN</t>
  </si>
  <si>
    <t xml:space="preserve">Name Converstion Table </t>
  </si>
  <si>
    <t xml:space="preserve">Bloomberg format </t>
  </si>
  <si>
    <t>Bloomberg Format</t>
  </si>
  <si>
    <t>=IF(R3=0,0,IF(AND(1&lt;=R3,R3&lt;=30),((Z4-Z3)/(30-1)*(R3-1))+Z3,IF(AND(30&lt;=R3,R3&lt;=90),((Z5-Z4)/(90-30)*(R3-30))+Z4,"error")))</t>
  </si>
  <si>
    <t>Closing Index Information as of Wednesday, April 7, 2021</t>
  </si>
  <si>
    <t>2021-04-07</t>
  </si>
  <si>
    <t>Constituents and Weights for Thursday, April 8, 2021</t>
  </si>
  <si>
    <t/>
  </si>
  <si>
    <t>Sector Weights for Thursday, April 8, 2021</t>
  </si>
  <si>
    <t>Industry Group Weights for Thursday, April 8, 2021</t>
  </si>
  <si>
    <t>SINGAPORE EXCHANGE LTD</t>
  </si>
  <si>
    <t>CAPITALANDLTD</t>
  </si>
  <si>
    <t>Entry decisiton</t>
  </si>
  <si>
    <t>Threashold</t>
  </si>
  <si>
    <t xml:space="preserve">Trade Bid at premium </t>
  </si>
  <si>
    <t>Exit Decision</t>
  </si>
  <si>
    <t>EXIT</t>
  </si>
  <si>
    <t xml:space="preserve">Entry </t>
  </si>
  <si>
    <t>Profit</t>
  </si>
  <si>
    <t>Capital</t>
  </si>
  <si>
    <t xml:space="preserve">Trading Information - STI ETF Bid at Premeium </t>
  </si>
  <si>
    <t>Trading Information - STI ETF Ask at Discount</t>
  </si>
  <si>
    <t xml:space="preserve">Trading Information - STI ETF Ask at Discount  </t>
  </si>
  <si>
    <t xml:space="preserve">Trade Ask at Discount  </t>
  </si>
  <si>
    <t>selling price</t>
  </si>
  <si>
    <t>buying price</t>
  </si>
  <si>
    <t>Bid Size</t>
  </si>
  <si>
    <t>Exited</t>
  </si>
  <si>
    <t>Entered</t>
  </si>
  <si>
    <t>Last Price</t>
  </si>
  <si>
    <t>Bid Price - Realtime</t>
  </si>
  <si>
    <t>Ask Price - Realtime</t>
  </si>
  <si>
    <t>Last Trade/Last Price</t>
  </si>
  <si>
    <t>SUN sp equity</t>
  </si>
  <si>
    <t>#</t>
  </si>
  <si>
    <t>Basic Data</t>
  </si>
  <si>
    <t>StdDev</t>
  </si>
  <si>
    <t>Min</t>
  </si>
  <si>
    <t>Max</t>
  </si>
  <si>
    <t>Ave</t>
  </si>
  <si>
    <t>Sorted Data</t>
  </si>
  <si>
    <t>CumRelFreq</t>
  </si>
  <si>
    <t>Empirical</t>
  </si>
  <si>
    <t>Normal</t>
  </si>
  <si>
    <t>Uniform</t>
  </si>
  <si>
    <t>Count</t>
  </si>
  <si>
    <t>Parameters</t>
  </si>
  <si>
    <t>MaxAbsDev</t>
  </si>
  <si>
    <t>Data for SiMSCI Bid</t>
  </si>
  <si>
    <t>Data for SiMSCI Ask Spread</t>
  </si>
  <si>
    <t xml:space="preserve">Data for STI ETF Bid </t>
  </si>
  <si>
    <t xml:space="preserve">Raw Data </t>
  </si>
  <si>
    <t>Time In</t>
  </si>
  <si>
    <t>Time out</t>
  </si>
  <si>
    <t>Interval</t>
  </si>
  <si>
    <t>Duration</t>
  </si>
  <si>
    <t xml:space="preserve">Number of Stimulation </t>
  </si>
  <si>
    <t xml:space="preserve">Mean time </t>
  </si>
  <si>
    <t>Time in minutes</t>
  </si>
  <si>
    <t>Lambda</t>
  </si>
  <si>
    <t xml:space="preserve">Rand() + copy paste.value </t>
  </si>
  <si>
    <t xml:space="preserve">inter trading time simulation using data table </t>
  </si>
  <si>
    <t xml:space="preserve">formula </t>
  </si>
  <si>
    <t>Trading duration simulation using data table</t>
  </si>
  <si>
    <t>Formula</t>
  </si>
  <si>
    <t>Rand</t>
  </si>
  <si>
    <t>Inter Trading</t>
  </si>
  <si>
    <t>Average time per trade</t>
  </si>
  <si>
    <t>Q1</t>
  </si>
  <si>
    <t>Q3</t>
  </si>
  <si>
    <t>IQR</t>
  </si>
  <si>
    <t>L</t>
  </si>
  <si>
    <t>U</t>
  </si>
  <si>
    <t xml:space="preserve">Inter Trading </t>
  </si>
  <si>
    <t>Trade Duration</t>
  </si>
  <si>
    <t xml:space="preserve">Average time </t>
  </si>
  <si>
    <t xml:space="preserve">threshold </t>
  </si>
  <si>
    <t xml:space="preserve">Using index + match </t>
  </si>
  <si>
    <r>
      <t xml:space="preserve">Converting Stock Ticker to Bloomberg Format Using </t>
    </r>
    <r>
      <rPr>
        <b/>
        <sz val="11"/>
        <color theme="1"/>
        <rFont val="Calibri"/>
        <family val="2"/>
        <scheme val="minor"/>
      </rPr>
      <t>Replace Function and "&amp;" to connect text string</t>
    </r>
  </si>
  <si>
    <r>
      <t xml:space="preserve">Coverting Stock Ticker to Bloomberg Format </t>
    </r>
    <r>
      <rPr>
        <b/>
        <sz val="11"/>
        <color theme="1"/>
        <rFont val="Calibri"/>
        <family val="2"/>
        <scheme val="minor"/>
      </rPr>
      <t>Using INDEX+Match(Exact) and use Concatenate() function to connect Text String</t>
    </r>
  </si>
  <si>
    <t>Net Assetvalue</t>
  </si>
  <si>
    <t>=BDP(SIA sp Equity, "Bid")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</si>
</sst>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 #,##0.00_-;_-* &quot;-&quot;??_-;_-@_-"/>
    <numFmt numFmtId="164" formatCode="&quot;$&quot;#,##0.00;[Red]\-&quot;$&quot;#,##0.00"/>
    <numFmt numFmtId="165" formatCode="_-&quot;$&quot;* #,##0.00_-;\-&quot;$&quot;* #,##0.00_-;_-&quot;$&quot;* &quot;-&quot;??_-;_-@_-"/>
    <numFmt numFmtId="166" formatCode="0.0000%"/>
    <numFmt numFmtId="167" formatCode="#,##0.000"/>
    <numFmt numFmtId="168" formatCode="#,##0.0000"/>
    <numFmt numFmtId="169" formatCode="[$-409]d\-mmm\-yy;@"/>
    <numFmt numFmtId="170" formatCode="#,##0.00000"/>
    <numFmt numFmtId="171" formatCode="[$-14809]d\ mmmm\,\ yyyy;@"/>
    <numFmt numFmtId="172" formatCode="0.00000"/>
    <numFmt numFmtId="173" formatCode="[$-F400]h:mm:ss\ AM/PM"/>
    <numFmt numFmtId="174" formatCode="0.00000%"/>
    <numFmt numFmtId="175" formatCode="d/m/yyyy\ hh:mm:ss"/>
    <numFmt numFmtId="176" formatCode="0.0000000"/>
  </numFmts>
  <fonts count="15" x14ac:knownFonts="1">
    <font>
      <sz val="11"/>
      <color theme="1"/>
      <name val="Calibri"/>
      <family val="2"/>
      <scheme val="minor"/>
    </font>
    <font>
      <b/>
      <sz val="10"/>
      <name val="Arial"/>
      <family val="2"/>
    </font>
    <font>
      <sz val="11"/>
      <color theme="1"/>
      <name val="Calibri"/>
      <family val="2"/>
      <scheme val="minor"/>
    </font>
    <font>
      <sz val="11"/>
      <color rgb="FFFF0000"/>
      <name val="Calibri"/>
      <family val="2"/>
      <scheme val="minor"/>
    </font>
    <font>
      <sz val="10"/>
      <name val="Arial"/>
      <family val="2"/>
    </font>
    <font>
      <sz val="11"/>
      <name val="Calibri"/>
      <family val="2"/>
    </font>
    <font>
      <sz val="11"/>
      <color indexed="8"/>
      <name val="Calibri"/>
      <family val="2"/>
    </font>
    <font>
      <b/>
      <sz val="11"/>
      <color indexed="8"/>
      <name val="Calibri"/>
      <family val="2"/>
    </font>
    <font>
      <sz val="11"/>
      <name val="Calibri"/>
      <family val="2"/>
      <scheme val="minor"/>
    </font>
    <font>
      <u/>
      <sz val="10"/>
      <name val="Arial"/>
      <family val="2"/>
    </font>
    <font>
      <b/>
      <sz val="11"/>
      <color indexed="9"/>
      <name val="Calibri"/>
      <family val="2"/>
    </font>
    <font>
      <b/>
      <sz val="11"/>
      <color theme="1"/>
      <name val="Calibri"/>
      <family val="2"/>
      <scheme val="minor"/>
    </font>
    <font>
      <b/>
      <sz val="10"/>
      <name val="Arial"/>
      <family val="2"/>
    </font>
    <font>
      <b/>
      <sz val="20"/>
      <color theme="1"/>
      <name val="Calibri"/>
      <family val="2"/>
      <scheme val="minor"/>
    </font>
    <font>
      <sz val="26"/>
      <color theme="1"/>
      <name val="Calibri"/>
      <family val="2"/>
      <scheme val="minor"/>
    </font>
  </fonts>
  <fills count="20">
    <fill>
      <patternFill patternType="none"/>
    </fill>
    <fill>
      <patternFill patternType="gray125"/>
    </fill>
    <fill>
      <patternFill patternType="solid">
        <fgColor indexed="9"/>
        <bgColor indexed="64"/>
      </patternFill>
    </fill>
    <fill>
      <patternFill patternType="solid">
        <fgColor rgb="FFFFFF00"/>
        <bgColor indexed="64"/>
      </patternFill>
    </fill>
    <fill>
      <patternFill patternType="solid">
        <fgColor theme="4"/>
        <bgColor indexed="64"/>
      </patternFill>
    </fill>
    <fill>
      <patternFill patternType="solid">
        <fgColor theme="5"/>
        <bgColor indexed="64"/>
      </patternFill>
    </fill>
    <fill>
      <patternFill patternType="solid">
        <fgColor theme="0"/>
        <bgColor indexed="64"/>
      </patternFill>
    </fill>
    <fill>
      <patternFill patternType="solid">
        <fgColor indexed="44"/>
        <bgColor indexed="64"/>
      </patternFill>
    </fill>
    <fill>
      <patternFill patternType="solid">
        <fgColor rgb="FF92D050"/>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rgb="FF4F81BD"/>
        <bgColor indexed="64"/>
      </patternFill>
    </fill>
    <fill>
      <patternFill patternType="solid">
        <fgColor theme="5" tint="0.39997558519241921"/>
        <bgColor indexed="64"/>
      </patternFill>
    </fill>
    <fill>
      <patternFill patternType="solid">
        <fgColor theme="9"/>
        <bgColor indexed="64"/>
      </patternFill>
    </fill>
    <fill>
      <patternFill patternType="solid">
        <fgColor rgb="FFFF5050"/>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8"/>
        <bgColor indexed="64"/>
      </patternFill>
    </fill>
    <fill>
      <patternFill patternType="solid">
        <fgColor theme="4" tint="0.79998168889431442"/>
        <bgColor indexed="64"/>
      </patternFill>
    </fill>
    <fill>
      <patternFill patternType="solid">
        <fgColor theme="7" tint="0.39997558519241921"/>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s>
  <cellStyleXfs count="30">
    <xf numFmtId="0" fontId="0" fillId="0" borderId="0"/>
    <xf numFmtId="9" fontId="2" fillId="0" borderId="0" applyFont="0" applyFill="0" applyBorder="0" applyAlignment="0" applyProtection="0"/>
    <xf numFmtId="0" fontId="4" fillId="0" borderId="0"/>
    <xf numFmtId="0" fontId="4" fillId="0" borderId="0" applyNumberFormat="0" applyFont="0" applyFill="0" applyBorder="0" applyAlignment="0" applyProtection="0"/>
    <xf numFmtId="0" fontId="2" fillId="0" borderId="0"/>
    <xf numFmtId="0" fontId="4" fillId="0" borderId="0" applyNumberFormat="0" applyFont="0" applyFill="0" applyBorder="0" applyAlignment="0" applyProtection="0"/>
    <xf numFmtId="0" fontId="4" fillId="0" borderId="0"/>
    <xf numFmtId="0" fontId="4" fillId="0" borderId="0"/>
    <xf numFmtId="0" fontId="6" fillId="0" borderId="0"/>
    <xf numFmtId="0" fontId="6" fillId="0" borderId="0"/>
    <xf numFmtId="0" fontId="4" fillId="0" borderId="0" applyNumberFormat="0" applyFont="0" applyFill="0" applyBorder="0" applyAlignment="0" applyProtection="0"/>
    <xf numFmtId="0" fontId="4" fillId="0" borderId="0"/>
    <xf numFmtId="0" fontId="6" fillId="0" borderId="0"/>
    <xf numFmtId="165" fontId="2" fillId="0" borderId="0" applyFont="0" applyFill="0" applyBorder="0" applyAlignment="0" applyProtection="0"/>
    <xf numFmtId="43" fontId="2" fillId="0" borderId="0" applyFont="0" applyFill="0" applyBorder="0" applyAlignment="0" applyProtection="0"/>
    <xf numFmtId="165" fontId="2" fillId="0" borderId="0" applyFont="0" applyFill="0" applyBorder="0" applyAlignment="0" applyProtection="0"/>
    <xf numFmtId="43" fontId="2" fillId="0" borderId="0" applyFont="0" applyFill="0" applyBorder="0" applyAlignment="0" applyProtection="0"/>
    <xf numFmtId="0" fontId="10" fillId="11" borderId="0"/>
    <xf numFmtId="165" fontId="2" fillId="0" borderId="0" applyFont="0" applyFill="0" applyBorder="0" applyAlignment="0" applyProtection="0"/>
    <xf numFmtId="43" fontId="2" fillId="0" borderId="0" applyFont="0" applyFill="0" applyBorder="0" applyAlignment="0" applyProtection="0"/>
    <xf numFmtId="165" fontId="2" fillId="0" borderId="0" applyFont="0" applyFill="0" applyBorder="0" applyAlignment="0" applyProtection="0"/>
    <xf numFmtId="43" fontId="2" fillId="0" borderId="0" applyFont="0" applyFill="0" applyBorder="0" applyAlignment="0" applyProtection="0"/>
    <xf numFmtId="165" fontId="2" fillId="0" borderId="0" applyFont="0" applyFill="0" applyBorder="0" applyAlignment="0" applyProtection="0"/>
    <xf numFmtId="43" fontId="2" fillId="0" borderId="0" applyFont="0" applyFill="0" applyBorder="0" applyAlignment="0" applyProtection="0"/>
    <xf numFmtId="165" fontId="2" fillId="0" borderId="0" applyFont="0" applyFill="0" applyBorder="0" applyAlignment="0" applyProtection="0"/>
    <xf numFmtId="43" fontId="2" fillId="0" borderId="0" applyFont="0" applyFill="0" applyBorder="0" applyAlignment="0" applyProtection="0"/>
    <xf numFmtId="165" fontId="2" fillId="0" borderId="0" applyFont="0" applyFill="0" applyBorder="0" applyAlignment="0" applyProtection="0"/>
    <xf numFmtId="43" fontId="2" fillId="0" borderId="0" applyFont="0" applyFill="0" applyBorder="0" applyAlignment="0" applyProtection="0"/>
    <xf numFmtId="165" fontId="2" fillId="0" borderId="0" applyFont="0" applyFill="0" applyBorder="0" applyAlignment="0" applyProtection="0"/>
    <xf numFmtId="43" fontId="2" fillId="0" borderId="0" applyFont="0" applyFill="0" applyBorder="0" applyAlignment="0" applyProtection="0"/>
  </cellStyleXfs>
  <cellXfs count="316">
    <xf numFmtId="0" fontId="0" fillId="0" borderId="0" xfId="0"/>
    <xf numFmtId="0" fontId="0" fillId="0" borderId="0" xfId="0" applyNumberFormat="1" applyFont="1" applyFill="1" applyBorder="1" applyAlignment="1"/>
    <xf numFmtId="0" fontId="0" fillId="0" borderId="1" xfId="0" applyNumberFormat="1" applyFont="1" applyFill="1" applyBorder="1" applyAlignment="1"/>
    <xf numFmtId="0" fontId="0" fillId="5" borderId="1" xfId="0" applyNumberFormat="1" applyFont="1" applyFill="1" applyBorder="1" applyAlignment="1"/>
    <xf numFmtId="0" fontId="0" fillId="3" borderId="1" xfId="0" applyNumberFormat="1" applyFont="1" applyFill="1" applyBorder="1" applyAlignment="1"/>
    <xf numFmtId="0" fontId="0" fillId="2" borderId="0" xfId="0" applyNumberFormat="1" applyFont="1" applyFill="1" applyBorder="1" applyAlignment="1"/>
    <xf numFmtId="17" fontId="0" fillId="0" borderId="0" xfId="0" applyNumberFormat="1"/>
    <xf numFmtId="0" fontId="3" fillId="0" borderId="0" xfId="0" applyFont="1"/>
    <xf numFmtId="15" fontId="3" fillId="0" borderId="0" xfId="0" applyNumberFormat="1" applyFont="1"/>
    <xf numFmtId="1" fontId="0" fillId="0" borderId="0" xfId="0" applyNumberFormat="1"/>
    <xf numFmtId="0" fontId="0" fillId="6" borderId="0" xfId="0" applyFill="1"/>
    <xf numFmtId="166" fontId="0" fillId="0" borderId="0" xfId="1" applyNumberFormat="1" applyFont="1"/>
    <xf numFmtId="0" fontId="0" fillId="0" borderId="0" xfId="0"/>
    <xf numFmtId="0" fontId="7" fillId="7" borderId="1" xfId="9" applyFont="1" applyFill="1" applyBorder="1" applyAlignment="1">
      <alignment vertical="center" wrapText="1"/>
    </xf>
    <xf numFmtId="14" fontId="7" fillId="7" borderId="1" xfId="9" applyNumberFormat="1" applyFont="1" applyFill="1" applyBorder="1" applyAlignment="1">
      <alignment horizontal="center" vertical="center" wrapText="1"/>
    </xf>
    <xf numFmtId="0" fontId="7" fillId="7" borderId="1" xfId="9" applyFont="1" applyFill="1" applyBorder="1" applyAlignment="1">
      <alignment horizontal="center" vertical="center" wrapText="1"/>
    </xf>
    <xf numFmtId="0" fontId="1" fillId="7" borderId="1" xfId="2" applyFont="1" applyFill="1" applyBorder="1" applyAlignment="1">
      <alignment horizontal="center" wrapText="1"/>
    </xf>
    <xf numFmtId="0" fontId="1" fillId="7" borderId="1" xfId="2" applyFont="1" applyFill="1" applyBorder="1" applyAlignment="1">
      <alignment wrapText="1"/>
    </xf>
    <xf numFmtId="170" fontId="4" fillId="0" borderId="1" xfId="2" applyNumberFormat="1" applyFill="1" applyBorder="1" applyAlignment="1">
      <alignment horizontal="right"/>
    </xf>
    <xf numFmtId="170" fontId="4" fillId="0" borderId="1" xfId="2" applyNumberFormat="1" applyFont="1" applyFill="1" applyBorder="1" applyAlignment="1">
      <alignment horizontal="right"/>
    </xf>
    <xf numFmtId="170" fontId="0" fillId="0" borderId="1" xfId="10" applyNumberFormat="1" applyFont="1" applyFill="1" applyBorder="1" applyAlignment="1">
      <alignment horizontal="right"/>
    </xf>
    <xf numFmtId="0" fontId="4" fillId="0" borderId="0" xfId="2" applyFill="1" applyBorder="1"/>
    <xf numFmtId="170" fontId="6" fillId="0" borderId="0" xfId="9" applyNumberFormat="1" applyFill="1" applyBorder="1" applyAlignment="1">
      <alignment horizontal="center" vertical="center" wrapText="1"/>
    </xf>
    <xf numFmtId="170" fontId="1" fillId="7" borderId="1" xfId="2" applyNumberFormat="1" applyFont="1" applyFill="1" applyBorder="1" applyAlignment="1">
      <alignment horizontal="right"/>
    </xf>
    <xf numFmtId="169" fontId="6" fillId="0" borderId="0" xfId="9" applyNumberFormat="1" applyFill="1" applyBorder="1" applyAlignment="1">
      <alignment horizontal="center" vertical="center" wrapText="1"/>
    </xf>
    <xf numFmtId="170" fontId="1" fillId="0" borderId="0" xfId="2" applyNumberFormat="1" applyFont="1" applyFill="1" applyBorder="1" applyAlignment="1">
      <alignment horizontal="center" vertical="center"/>
    </xf>
    <xf numFmtId="0" fontId="0" fillId="3" borderId="0" xfId="0" applyFill="1"/>
    <xf numFmtId="0" fontId="0" fillId="0" borderId="0" xfId="0" applyFill="1"/>
    <xf numFmtId="0" fontId="0" fillId="0" borderId="0" xfId="0" applyFill="1" applyAlignment="1">
      <alignment horizontal="center"/>
    </xf>
    <xf numFmtId="0" fontId="4" fillId="0" borderId="0" xfId="0" applyFont="1" applyAlignment="1" applyProtection="1">
      <alignment horizontal="center"/>
      <protection locked="0"/>
    </xf>
    <xf numFmtId="0" fontId="4" fillId="0" borderId="0" xfId="0" applyFont="1" applyFill="1" applyBorder="1" applyProtection="1">
      <protection locked="0"/>
    </xf>
    <xf numFmtId="0" fontId="4" fillId="0" borderId="0" xfId="2"/>
    <xf numFmtId="0" fontId="0" fillId="10" borderId="0" xfId="0" applyFill="1" applyAlignment="1">
      <alignment horizontal="center" vertical="center" wrapText="1"/>
    </xf>
    <xf numFmtId="171" fontId="0" fillId="10" borderId="0" xfId="0" applyNumberFormat="1" applyFill="1" applyAlignment="1">
      <alignment vertical="center"/>
    </xf>
    <xf numFmtId="170" fontId="4" fillId="0" borderId="0" xfId="0" applyNumberFormat="1" applyFont="1" applyProtection="1">
      <protection locked="0"/>
    </xf>
    <xf numFmtId="0" fontId="6" fillId="0" borderId="1" xfId="9" applyBorder="1" applyAlignment="1">
      <alignment vertical="center"/>
    </xf>
    <xf numFmtId="15" fontId="0" fillId="0" borderId="0" xfId="0" applyNumberFormat="1" applyFill="1" applyBorder="1" applyAlignment="1">
      <alignment horizontal="center"/>
    </xf>
    <xf numFmtId="170" fontId="0" fillId="0" borderId="0" xfId="0" applyNumberFormat="1" applyFill="1" applyBorder="1" applyAlignment="1">
      <alignment horizontal="center"/>
    </xf>
    <xf numFmtId="0" fontId="4" fillId="0" borderId="0" xfId="0" applyFont="1" applyFill="1" applyBorder="1"/>
    <xf numFmtId="0" fontId="6" fillId="0" borderId="0" xfId="9" applyFill="1" applyBorder="1" applyAlignment="1">
      <alignment vertical="center"/>
    </xf>
    <xf numFmtId="0" fontId="0" fillId="0" borderId="1" xfId="0" applyBorder="1"/>
    <xf numFmtId="169" fontId="5" fillId="8" borderId="1" xfId="9" applyNumberFormat="1" applyFont="1" applyFill="1" applyBorder="1" applyAlignment="1">
      <alignment horizontal="center" vertical="center" wrapText="1"/>
    </xf>
    <xf numFmtId="0" fontId="7" fillId="0" borderId="1" xfId="9" applyFont="1" applyBorder="1" applyAlignment="1">
      <alignment vertical="center"/>
    </xf>
    <xf numFmtId="0" fontId="1" fillId="0" borderId="1" xfId="2" applyFont="1" applyBorder="1"/>
    <xf numFmtId="170" fontId="1" fillId="0" borderId="1" xfId="2" applyNumberFormat="1" applyFont="1" applyBorder="1"/>
    <xf numFmtId="170" fontId="1" fillId="0" borderId="1" xfId="2" applyNumberFormat="1" applyFont="1" applyBorder="1" applyAlignment="1">
      <alignment horizontal="right"/>
    </xf>
    <xf numFmtId="15" fontId="0" fillId="0" borderId="1" xfId="0" applyNumberFormat="1" applyFill="1" applyBorder="1" applyAlignment="1">
      <alignment horizontal="center"/>
    </xf>
    <xf numFmtId="170" fontId="6" fillId="0" borderId="1" xfId="9" applyNumberFormat="1" applyFill="1" applyBorder="1" applyAlignment="1">
      <alignment horizontal="center" vertical="center" wrapText="1"/>
    </xf>
    <xf numFmtId="170" fontId="0" fillId="0" borderId="1" xfId="0" applyNumberFormat="1" applyFill="1" applyBorder="1" applyAlignment="1">
      <alignment horizontal="center"/>
    </xf>
    <xf numFmtId="15" fontId="0" fillId="0" borderId="0" xfId="0" applyNumberFormat="1" applyBorder="1" applyAlignment="1">
      <alignment horizontal="center"/>
    </xf>
    <xf numFmtId="169" fontId="6" fillId="0" borderId="1" xfId="9" applyNumberFormat="1" applyFill="1" applyBorder="1" applyAlignment="1">
      <alignment horizontal="center" vertical="center" wrapText="1"/>
    </xf>
    <xf numFmtId="170" fontId="6" fillId="0" borderId="0" xfId="9" applyNumberFormat="1" applyBorder="1" applyAlignment="1">
      <alignment horizontal="center" vertical="center" wrapText="1"/>
    </xf>
    <xf numFmtId="170" fontId="0" fillId="0" borderId="0" xfId="0" applyNumberFormat="1" applyBorder="1" applyAlignment="1">
      <alignment horizontal="center"/>
    </xf>
    <xf numFmtId="0" fontId="6" fillId="0" borderId="1" xfId="9" applyFill="1" applyBorder="1" applyAlignment="1">
      <alignment vertical="center"/>
    </xf>
    <xf numFmtId="0" fontId="0" fillId="0" borderId="0" xfId="0" applyBorder="1"/>
    <xf numFmtId="0" fontId="0" fillId="0" borderId="0" xfId="0" applyFill="1" applyBorder="1"/>
    <xf numFmtId="0" fontId="0" fillId="0" borderId="1" xfId="0" applyFill="1" applyBorder="1"/>
    <xf numFmtId="0" fontId="4" fillId="0" borderId="0" xfId="2" applyFill="1" applyAlignment="1">
      <alignment horizontal="center" wrapText="1"/>
    </xf>
    <xf numFmtId="0" fontId="4" fillId="0" borderId="0" xfId="2" applyFill="1" applyBorder="1" applyAlignment="1">
      <alignment horizontal="center"/>
    </xf>
    <xf numFmtId="0" fontId="1" fillId="0" borderId="0" xfId="2" applyFont="1" applyFill="1" applyBorder="1" applyAlignment="1">
      <alignment horizontal="center"/>
    </xf>
    <xf numFmtId="169" fontId="5" fillId="0" borderId="1" xfId="9" applyNumberFormat="1" applyFont="1" applyFill="1" applyBorder="1" applyAlignment="1">
      <alignment horizontal="center" vertical="center" wrapText="1"/>
    </xf>
    <xf numFmtId="169" fontId="6" fillId="0" borderId="5" xfId="9" applyNumberFormat="1" applyFill="1" applyBorder="1" applyAlignment="1">
      <alignment horizontal="center" vertical="center" wrapText="1"/>
    </xf>
    <xf numFmtId="170" fontId="8" fillId="0" borderId="1" xfId="10" applyNumberFormat="1" applyFont="1" applyFill="1" applyBorder="1" applyAlignment="1">
      <alignment horizontal="right"/>
    </xf>
    <xf numFmtId="170" fontId="0" fillId="0" borderId="0" xfId="0" applyNumberFormat="1"/>
    <xf numFmtId="0" fontId="0" fillId="0" borderId="0" xfId="0" quotePrefix="1"/>
    <xf numFmtId="172" fontId="1" fillId="0" borderId="0" xfId="0" applyNumberFormat="1" applyFont="1" applyFill="1" applyBorder="1" applyProtection="1">
      <protection locked="0"/>
    </xf>
    <xf numFmtId="0" fontId="4" fillId="0" borderId="0" xfId="0" applyFont="1" applyAlignment="1" applyProtection="1">
      <alignment horizontal="left"/>
      <protection locked="0"/>
    </xf>
    <xf numFmtId="10" fontId="0" fillId="0" borderId="0" xfId="1" applyNumberFormat="1" applyFont="1"/>
    <xf numFmtId="2" fontId="4" fillId="0" borderId="0" xfId="0" applyNumberFormat="1" applyFont="1"/>
    <xf numFmtId="0" fontId="7" fillId="3" borderId="4" xfId="9" applyFont="1" applyFill="1" applyBorder="1" applyAlignment="1">
      <alignment horizontal="center" vertical="center" wrapText="1"/>
    </xf>
    <xf numFmtId="167" fontId="4" fillId="0" borderId="0" xfId="0" applyNumberFormat="1" applyFont="1" applyProtection="1">
      <protection locked="0"/>
    </xf>
    <xf numFmtId="0" fontId="9" fillId="0" borderId="0" xfId="0" applyFont="1" applyFill="1" applyBorder="1" applyProtection="1">
      <protection locked="0"/>
    </xf>
    <xf numFmtId="168" fontId="6" fillId="0" borderId="0" xfId="9" applyNumberFormat="1" applyFill="1" applyBorder="1" applyAlignment="1">
      <alignment horizontal="center" vertical="center" wrapText="1"/>
    </xf>
    <xf numFmtId="15" fontId="0" fillId="8" borderId="1" xfId="0" applyNumberFormat="1" applyFill="1" applyBorder="1" applyAlignment="1">
      <alignment horizontal="center"/>
    </xf>
    <xf numFmtId="172" fontId="0" fillId="0" borderId="0" xfId="0" applyNumberFormat="1" applyFill="1" applyAlignment="1">
      <alignment horizontal="center"/>
    </xf>
    <xf numFmtId="172" fontId="4" fillId="0" borderId="0" xfId="2" applyNumberFormat="1" applyFill="1" applyBorder="1" applyAlignment="1">
      <alignment horizontal="center"/>
    </xf>
    <xf numFmtId="172" fontId="6" fillId="0" borderId="0" xfId="9" applyNumberFormat="1" applyFill="1" applyBorder="1" applyAlignment="1">
      <alignment horizontal="center" vertical="center" wrapText="1"/>
    </xf>
    <xf numFmtId="172" fontId="4" fillId="0" borderId="0" xfId="2" applyNumberFormat="1" applyFont="1" applyFill="1" applyBorder="1" applyAlignment="1">
      <alignment horizontal="center"/>
    </xf>
    <xf numFmtId="15" fontId="0" fillId="0" borderId="5" xfId="0" applyNumberFormat="1" applyFill="1" applyBorder="1" applyAlignment="1">
      <alignment horizontal="center"/>
    </xf>
    <xf numFmtId="0" fontId="7" fillId="0" borderId="0" xfId="9" applyFont="1" applyBorder="1" applyAlignment="1">
      <alignment vertical="center"/>
    </xf>
    <xf numFmtId="0" fontId="1" fillId="0" borderId="0" xfId="2" applyFont="1" applyBorder="1"/>
    <xf numFmtId="170" fontId="1" fillId="0" borderId="0" xfId="2" applyNumberFormat="1" applyFont="1" applyBorder="1"/>
    <xf numFmtId="170" fontId="1" fillId="0" borderId="0" xfId="2" applyNumberFormat="1" applyFont="1" applyBorder="1" applyAlignment="1">
      <alignment horizontal="right"/>
    </xf>
    <xf numFmtId="167" fontId="0" fillId="0" borderId="0" xfId="0" applyNumberFormat="1" applyBorder="1"/>
    <xf numFmtId="170" fontId="1" fillId="0" borderId="0" xfId="2" applyNumberFormat="1" applyFont="1" applyFill="1" applyBorder="1" applyAlignment="1">
      <alignment horizontal="right"/>
    </xf>
    <xf numFmtId="9" fontId="0" fillId="0" borderId="0" xfId="1" applyFont="1"/>
    <xf numFmtId="170" fontId="0" fillId="8" borderId="1" xfId="0" applyNumberFormat="1" applyFill="1" applyBorder="1" applyAlignment="1">
      <alignment horizontal="center"/>
    </xf>
    <xf numFmtId="0" fontId="6" fillId="0" borderId="1" xfId="9" applyBorder="1"/>
    <xf numFmtId="15" fontId="0" fillId="8" borderId="5" xfId="0" applyNumberFormat="1" applyFill="1" applyBorder="1" applyAlignment="1">
      <alignment horizontal="center"/>
    </xf>
    <xf numFmtId="170" fontId="0" fillId="8" borderId="6" xfId="0" applyNumberFormat="1" applyFill="1" applyBorder="1" applyAlignment="1">
      <alignment horizontal="center"/>
    </xf>
    <xf numFmtId="169" fontId="6" fillId="8" borderId="5" xfId="9" applyNumberFormat="1" applyFill="1" applyBorder="1" applyAlignment="1">
      <alignment horizontal="center" vertical="center" wrapText="1"/>
    </xf>
    <xf numFmtId="0" fontId="0" fillId="0" borderId="1" xfId="0" applyNumberFormat="1" applyBorder="1"/>
    <xf numFmtId="16" fontId="0" fillId="0" borderId="1" xfId="0" applyNumberFormat="1" applyBorder="1"/>
    <xf numFmtId="169" fontId="6" fillId="8" borderId="1" xfId="9" applyNumberFormat="1" applyFill="1" applyBorder="1" applyAlignment="1">
      <alignment horizontal="center" vertical="center" wrapText="1"/>
    </xf>
    <xf numFmtId="170" fontId="8" fillId="0" borderId="1" xfId="0" applyNumberFormat="1" applyFont="1" applyFill="1" applyBorder="1" applyAlignment="1">
      <alignment horizontal="center"/>
    </xf>
    <xf numFmtId="49" fontId="0" fillId="0" borderId="0" xfId="0" applyNumberFormat="1" applyFill="1" applyBorder="1" applyAlignment="1">
      <alignment horizontal="center"/>
    </xf>
    <xf numFmtId="14" fontId="1" fillId="0" borderId="4" xfId="2" applyNumberFormat="1" applyFont="1" applyFill="1" applyBorder="1" applyAlignment="1">
      <alignment horizontal="center" vertical="center"/>
    </xf>
    <xf numFmtId="0" fontId="0" fillId="9" borderId="0" xfId="0" applyFill="1"/>
    <xf numFmtId="0" fontId="0" fillId="12" borderId="1" xfId="0" applyFill="1" applyBorder="1"/>
    <xf numFmtId="0" fontId="0" fillId="8" borderId="0" xfId="0" applyFill="1"/>
    <xf numFmtId="0" fontId="0" fillId="13" borderId="1" xfId="0" applyFill="1" applyBorder="1"/>
    <xf numFmtId="17" fontId="0" fillId="13" borderId="1" xfId="0" applyNumberFormat="1" applyFill="1" applyBorder="1"/>
    <xf numFmtId="0" fontId="0" fillId="3" borderId="1" xfId="0" applyFill="1" applyBorder="1"/>
    <xf numFmtId="0" fontId="0" fillId="9" borderId="1" xfId="0" applyFill="1" applyBorder="1"/>
    <xf numFmtId="0" fontId="0" fillId="14" borderId="1" xfId="0" applyFill="1" applyBorder="1"/>
    <xf numFmtId="0" fontId="0" fillId="14" borderId="0" xfId="0" applyFill="1"/>
    <xf numFmtId="0" fontId="0" fillId="12" borderId="0" xfId="0" applyFill="1"/>
    <xf numFmtId="0" fontId="0" fillId="2" borderId="0" xfId="0" applyNumberFormat="1" applyFont="1" applyFill="1" applyBorder="1" applyAlignment="1"/>
    <xf numFmtId="2" fontId="0" fillId="0" borderId="0" xfId="0" applyNumberFormat="1" applyFont="1" applyFill="1" applyBorder="1" applyAlignment="1"/>
    <xf numFmtId="0" fontId="0" fillId="13" borderId="2" xfId="0" applyFill="1" applyBorder="1"/>
    <xf numFmtId="0" fontId="0" fillId="13" borderId="0" xfId="0" applyFill="1"/>
    <xf numFmtId="173" fontId="0" fillId="0" borderId="0" xfId="0" applyNumberFormat="1"/>
    <xf numFmtId="0" fontId="0" fillId="0" borderId="0" xfId="0" applyNumberFormat="1"/>
    <xf numFmtId="0" fontId="0" fillId="4" borderId="0" xfId="0" applyFill="1" applyAlignment="1"/>
    <xf numFmtId="0" fontId="0" fillId="15" borderId="0" xfId="0" applyFill="1"/>
    <xf numFmtId="174" fontId="0" fillId="0" borderId="0" xfId="1" applyNumberFormat="1" applyFont="1"/>
    <xf numFmtId="173" fontId="0" fillId="12" borderId="0" xfId="0" applyNumberFormat="1" applyFill="1"/>
    <xf numFmtId="173" fontId="0" fillId="15" borderId="0" xfId="0" applyNumberFormat="1" applyFill="1"/>
    <xf numFmtId="2" fontId="0" fillId="0" borderId="0" xfId="0" applyNumberFormat="1"/>
    <xf numFmtId="2" fontId="0" fillId="3" borderId="0" xfId="0" applyNumberFormat="1" applyFill="1"/>
    <xf numFmtId="0" fontId="0" fillId="3" borderId="0" xfId="0" applyNumberFormat="1" applyFill="1"/>
    <xf numFmtId="166" fontId="0" fillId="17" borderId="0" xfId="1" applyNumberFormat="1" applyFont="1" applyFill="1"/>
    <xf numFmtId="0" fontId="0" fillId="13" borderId="0" xfId="0" applyNumberFormat="1" applyFill="1"/>
    <xf numFmtId="0" fontId="0" fillId="12" borderId="7" xfId="0" applyFill="1" applyBorder="1"/>
    <xf numFmtId="0" fontId="0" fillId="0" borderId="8" xfId="0" applyBorder="1"/>
    <xf numFmtId="0" fontId="0" fillId="0" borderId="9" xfId="0" applyBorder="1"/>
    <xf numFmtId="0" fontId="0" fillId="6" borderId="10" xfId="0" applyFill="1" applyBorder="1"/>
    <xf numFmtId="0" fontId="0" fillId="0" borderId="11" xfId="0" applyBorder="1"/>
    <xf numFmtId="0" fontId="0" fillId="6" borderId="12" xfId="0" applyFill="1" applyBorder="1"/>
    <xf numFmtId="0" fontId="0" fillId="0" borderId="13" xfId="0" applyBorder="1"/>
    <xf numFmtId="0" fontId="0" fillId="0" borderId="14" xfId="0" applyBorder="1"/>
    <xf numFmtId="0" fontId="0" fillId="6" borderId="15" xfId="0" applyFill="1" applyBorder="1"/>
    <xf numFmtId="0" fontId="8" fillId="0" borderId="8" xfId="0" applyFont="1" applyBorder="1"/>
    <xf numFmtId="0" fontId="8" fillId="0" borderId="9" xfId="0" applyFont="1" applyBorder="1"/>
    <xf numFmtId="0" fontId="8" fillId="0" borderId="10" xfId="0" applyFont="1" applyBorder="1"/>
    <xf numFmtId="0" fontId="8" fillId="0" borderId="11" xfId="0" applyFont="1" applyBorder="1"/>
    <xf numFmtId="0" fontId="8" fillId="0" borderId="0" xfId="0" applyFont="1" applyBorder="1"/>
    <xf numFmtId="0" fontId="8" fillId="0" borderId="12" xfId="0" applyFont="1" applyBorder="1"/>
    <xf numFmtId="0" fontId="8" fillId="0" borderId="13" xfId="0" applyFont="1" applyBorder="1"/>
    <xf numFmtId="0" fontId="8" fillId="0" borderId="14" xfId="0" applyFont="1" applyBorder="1"/>
    <xf numFmtId="0" fontId="8" fillId="0" borderId="15" xfId="0" applyFont="1" applyBorder="1"/>
    <xf numFmtId="0" fontId="0" fillId="18" borderId="1" xfId="0" applyFill="1" applyBorder="1"/>
    <xf numFmtId="0" fontId="12" fillId="0" borderId="0" xfId="0" applyNumberFormat="1" applyFont="1" applyFill="1" applyBorder="1" applyAlignment="1"/>
    <xf numFmtId="0" fontId="0" fillId="18" borderId="6" xfId="0" applyFill="1" applyBorder="1"/>
    <xf numFmtId="0" fontId="0" fillId="12" borderId="0" xfId="0" applyFill="1" applyBorder="1"/>
    <xf numFmtId="0" fontId="0" fillId="12" borderId="8" xfId="0" applyFill="1" applyBorder="1"/>
    <xf numFmtId="0" fontId="0" fillId="12" borderId="9" xfId="0" applyFill="1" applyBorder="1"/>
    <xf numFmtId="0" fontId="0" fillId="12" borderId="10" xfId="0" applyFill="1" applyBorder="1"/>
    <xf numFmtId="0" fontId="0" fillId="0" borderId="14" xfId="0" applyFill="1" applyBorder="1"/>
    <xf numFmtId="0" fontId="0" fillId="0" borderId="15" xfId="0" applyFill="1" applyBorder="1"/>
    <xf numFmtId="175" fontId="0" fillId="0" borderId="13" xfId="0" applyNumberFormat="1" applyBorder="1"/>
    <xf numFmtId="175" fontId="0" fillId="0" borderId="0" xfId="0" applyNumberFormat="1"/>
    <xf numFmtId="164" fontId="0" fillId="0" borderId="0" xfId="0" applyNumberFormat="1" applyBorder="1"/>
    <xf numFmtId="0" fontId="0" fillId="12" borderId="17" xfId="0" applyFill="1" applyBorder="1"/>
    <xf numFmtId="0" fontId="0" fillId="12" borderId="18" xfId="0" applyFill="1" applyBorder="1"/>
    <xf numFmtId="0" fontId="0" fillId="12" borderId="18" xfId="0" applyNumberFormat="1" applyFill="1" applyBorder="1"/>
    <xf numFmtId="0" fontId="0" fillId="12" borderId="19" xfId="0" applyFill="1" applyBorder="1"/>
    <xf numFmtId="164" fontId="0" fillId="14" borderId="1" xfId="0" applyNumberFormat="1" applyFill="1" applyBorder="1"/>
    <xf numFmtId="0" fontId="0" fillId="3" borderId="1" xfId="0" applyNumberFormat="1" applyFill="1" applyBorder="1"/>
    <xf numFmtId="0" fontId="0" fillId="12" borderId="1" xfId="0" applyFill="1" applyBorder="1" applyAlignment="1">
      <alignment horizontal="center"/>
    </xf>
    <xf numFmtId="0" fontId="3" fillId="0" borderId="0" xfId="0" applyFont="1" applyAlignment="1">
      <alignment horizontal="center"/>
    </xf>
    <xf numFmtId="0" fontId="0" fillId="0" borderId="1" xfId="0" applyBorder="1" applyAlignment="1">
      <alignment horizontal="center"/>
    </xf>
    <xf numFmtId="0" fontId="0" fillId="2" borderId="0" xfId="0" applyNumberFormat="1" applyFont="1" applyFill="1" applyBorder="1" applyAlignment="1"/>
    <xf numFmtId="0" fontId="0" fillId="0" borderId="10" xfId="0" applyBorder="1"/>
    <xf numFmtId="0" fontId="0" fillId="0" borderId="12" xfId="0" applyBorder="1"/>
    <xf numFmtId="0" fontId="0" fillId="8" borderId="11" xfId="0" applyFill="1" applyBorder="1"/>
    <xf numFmtId="0" fontId="0" fillId="8" borderId="0" xfId="0" applyFill="1" applyBorder="1"/>
    <xf numFmtId="0" fontId="0" fillId="0" borderId="15" xfId="0" applyBorder="1"/>
    <xf numFmtId="3" fontId="0" fillId="0" borderId="12" xfId="0" applyNumberFormat="1" applyBorder="1"/>
    <xf numFmtId="0" fontId="0" fillId="6" borderId="11" xfId="0" applyFill="1" applyBorder="1"/>
    <xf numFmtId="0" fontId="0" fillId="6" borderId="0" xfId="0" applyFill="1" applyBorder="1"/>
    <xf numFmtId="0" fontId="0" fillId="0" borderId="11" xfId="0" applyFill="1" applyBorder="1"/>
    <xf numFmtId="0" fontId="0" fillId="0" borderId="13" xfId="0" applyFill="1" applyBorder="1"/>
    <xf numFmtId="3" fontId="0" fillId="0" borderId="15" xfId="0" applyNumberFormat="1" applyBorder="1"/>
    <xf numFmtId="0" fontId="0" fillId="9" borderId="14" xfId="0" applyFill="1" applyBorder="1"/>
    <xf numFmtId="0" fontId="0" fillId="0" borderId="4" xfId="0" applyBorder="1"/>
    <xf numFmtId="0" fontId="0" fillId="0" borderId="20" xfId="0" applyBorder="1"/>
    <xf numFmtId="0" fontId="0" fillId="0" borderId="17" xfId="0" applyBorder="1"/>
    <xf numFmtId="0" fontId="0" fillId="9" borderId="18" xfId="0" applyFill="1" applyBorder="1"/>
    <xf numFmtId="0" fontId="0" fillId="9" borderId="19" xfId="0" applyFill="1" applyBorder="1"/>
    <xf numFmtId="176" fontId="0" fillId="0" borderId="9" xfId="1" applyNumberFormat="1" applyFont="1" applyBorder="1"/>
    <xf numFmtId="0" fontId="0" fillId="0" borderId="9" xfId="0" applyNumberFormat="1" applyBorder="1"/>
    <xf numFmtId="176" fontId="0" fillId="0" borderId="10" xfId="0" applyNumberFormat="1" applyBorder="1"/>
    <xf numFmtId="176" fontId="0" fillId="0" borderId="0" xfId="1" applyNumberFormat="1" applyFont="1" applyBorder="1"/>
    <xf numFmtId="0" fontId="0" fillId="0" borderId="0" xfId="0" applyNumberFormat="1" applyBorder="1"/>
    <xf numFmtId="176" fontId="0" fillId="0" borderId="12" xfId="0" applyNumberFormat="1" applyBorder="1"/>
    <xf numFmtId="176" fontId="0" fillId="0" borderId="14" xfId="1" applyNumberFormat="1" applyFont="1" applyBorder="1"/>
    <xf numFmtId="0" fontId="0" fillId="0" borderId="14" xfId="0" applyNumberFormat="1" applyBorder="1"/>
    <xf numFmtId="176" fontId="0" fillId="0" borderId="15" xfId="0" applyNumberFormat="1" applyBorder="1"/>
    <xf numFmtId="0" fontId="0" fillId="2" borderId="0" xfId="0" applyNumberFormat="1" applyFont="1" applyFill="1" applyBorder="1" applyAlignment="1"/>
    <xf numFmtId="20" fontId="0" fillId="0" borderId="0" xfId="0" applyNumberFormat="1"/>
    <xf numFmtId="46" fontId="0" fillId="0" borderId="0" xfId="0" applyNumberFormat="1"/>
    <xf numFmtId="2" fontId="0" fillId="0" borderId="0" xfId="0" applyNumberFormat="1" applyBorder="1"/>
    <xf numFmtId="21" fontId="0" fillId="0" borderId="9" xfId="0" applyNumberFormat="1" applyBorder="1"/>
    <xf numFmtId="46" fontId="0" fillId="0" borderId="10" xfId="0" applyNumberFormat="1" applyBorder="1"/>
    <xf numFmtId="0" fontId="0" fillId="12" borderId="11" xfId="0" applyFill="1" applyBorder="1"/>
    <xf numFmtId="0" fontId="0" fillId="12" borderId="13" xfId="0" applyFill="1" applyBorder="1"/>
    <xf numFmtId="45" fontId="0" fillId="12" borderId="8" xfId="0" applyNumberFormat="1" applyFill="1" applyBorder="1"/>
    <xf numFmtId="20" fontId="0" fillId="12" borderId="9" xfId="0" applyNumberFormat="1" applyFill="1" applyBorder="1"/>
    <xf numFmtId="0" fontId="0" fillId="12" borderId="9" xfId="0" applyFill="1" applyBorder="1" applyAlignment="1"/>
    <xf numFmtId="173" fontId="0" fillId="0" borderId="11" xfId="0" applyNumberFormat="1" applyBorder="1"/>
    <xf numFmtId="173" fontId="0" fillId="0" borderId="0" xfId="0" applyNumberFormat="1" applyBorder="1"/>
    <xf numFmtId="46" fontId="0" fillId="0" borderId="12" xfId="0" applyNumberFormat="1" applyBorder="1"/>
    <xf numFmtId="21" fontId="0" fillId="0" borderId="0" xfId="0" applyNumberFormat="1" applyBorder="1"/>
    <xf numFmtId="173" fontId="0" fillId="0" borderId="13" xfId="0" applyNumberFormat="1" applyBorder="1"/>
    <xf numFmtId="173" fontId="0" fillId="0" borderId="14" xfId="0" applyNumberFormat="1" applyBorder="1"/>
    <xf numFmtId="21" fontId="0" fillId="0" borderId="14" xfId="0" applyNumberFormat="1" applyBorder="1"/>
    <xf numFmtId="46" fontId="0" fillId="0" borderId="15" xfId="0" applyNumberFormat="1" applyBorder="1"/>
    <xf numFmtId="46" fontId="0" fillId="0" borderId="0" xfId="0" applyNumberFormat="1" applyBorder="1"/>
    <xf numFmtId="46" fontId="0" fillId="0" borderId="14" xfId="0" applyNumberFormat="1" applyBorder="1"/>
    <xf numFmtId="46" fontId="0" fillId="0" borderId="9" xfId="0" applyNumberFormat="1" applyBorder="1"/>
    <xf numFmtId="0" fontId="0" fillId="12" borderId="23" xfId="0" applyFill="1" applyBorder="1"/>
    <xf numFmtId="0" fontId="0" fillId="12" borderId="24" xfId="0" applyFill="1" applyBorder="1"/>
    <xf numFmtId="0" fontId="0" fillId="12" borderId="25" xfId="0" applyFill="1" applyBorder="1"/>
    <xf numFmtId="0" fontId="0" fillId="12" borderId="26" xfId="0" applyFill="1" applyBorder="1"/>
    <xf numFmtId="0" fontId="0" fillId="12" borderId="27" xfId="0" applyFill="1" applyBorder="1"/>
    <xf numFmtId="0" fontId="0" fillId="12" borderId="28" xfId="0" applyFill="1" applyBorder="1"/>
    <xf numFmtId="0" fontId="0" fillId="2" borderId="0" xfId="0" applyNumberFormat="1" applyFont="1" applyFill="1" applyBorder="1" applyAlignment="1"/>
    <xf numFmtId="46" fontId="0" fillId="0" borderId="1" xfId="0" applyNumberFormat="1" applyBorder="1"/>
    <xf numFmtId="0" fontId="0" fillId="0" borderId="9" xfId="0" quotePrefix="1" applyBorder="1"/>
    <xf numFmtId="0" fontId="0" fillId="0" borderId="11" xfId="0" applyBorder="1" applyAlignment="1">
      <alignment horizontal="center"/>
    </xf>
    <xf numFmtId="0" fontId="0" fillId="0" borderId="0" xfId="0" applyBorder="1" applyAlignment="1"/>
    <xf numFmtId="0" fontId="0" fillId="12" borderId="12" xfId="0" applyFill="1" applyBorder="1"/>
    <xf numFmtId="0" fontId="0" fillId="0" borderId="13" xfId="0" applyBorder="1" applyAlignment="1">
      <alignment horizontal="center"/>
    </xf>
    <xf numFmtId="0" fontId="0" fillId="16" borderId="14" xfId="0" applyFill="1" applyBorder="1"/>
    <xf numFmtId="0" fontId="0" fillId="0" borderId="14" xfId="0" applyBorder="1" applyAlignment="1"/>
    <xf numFmtId="0" fontId="0" fillId="16" borderId="0" xfId="0" applyFill="1" applyBorder="1"/>
    <xf numFmtId="9" fontId="0" fillId="0" borderId="9" xfId="1" applyFont="1" applyBorder="1"/>
    <xf numFmtId="0" fontId="0" fillId="0" borderId="14" xfId="0" quotePrefix="1" applyBorder="1"/>
    <xf numFmtId="0" fontId="0" fillId="0" borderId="29" xfId="0" applyBorder="1"/>
    <xf numFmtId="0" fontId="0" fillId="0" borderId="30" xfId="0" applyBorder="1" applyAlignment="1">
      <alignment horizontal="center"/>
    </xf>
    <xf numFmtId="0" fontId="0" fillId="0" borderId="30" xfId="0" applyBorder="1"/>
    <xf numFmtId="0" fontId="0" fillId="13" borderId="29" xfId="0" applyFill="1" applyBorder="1"/>
    <xf numFmtId="0" fontId="0" fillId="9" borderId="30" xfId="0" applyFill="1" applyBorder="1"/>
    <xf numFmtId="0" fontId="0" fillId="0" borderId="26" xfId="0" applyBorder="1"/>
    <xf numFmtId="0" fontId="0" fillId="14" borderId="27" xfId="0" applyFill="1" applyBorder="1"/>
    <xf numFmtId="0" fontId="0" fillId="0" borderId="27" xfId="0" applyBorder="1"/>
    <xf numFmtId="0" fontId="0" fillId="0" borderId="28" xfId="0" applyBorder="1"/>
    <xf numFmtId="0" fontId="0" fillId="0" borderId="0" xfId="0" quotePrefix="1" applyBorder="1"/>
    <xf numFmtId="0" fontId="0" fillId="13" borderId="0" xfId="0" applyFill="1" applyBorder="1"/>
    <xf numFmtId="0" fontId="0" fillId="12" borderId="27" xfId="0" applyFill="1" applyBorder="1" applyAlignment="1">
      <alignment horizontal="center"/>
    </xf>
    <xf numFmtId="0" fontId="0" fillId="12" borderId="31" xfId="0" applyFill="1" applyBorder="1"/>
    <xf numFmtId="0" fontId="0" fillId="0" borderId="5" xfId="0" applyBorder="1"/>
    <xf numFmtId="0" fontId="0" fillId="12" borderId="32" xfId="0" applyFill="1" applyBorder="1" applyAlignment="1">
      <alignment horizontal="center"/>
    </xf>
    <xf numFmtId="0" fontId="0" fillId="14" borderId="3" xfId="0" applyFill="1" applyBorder="1"/>
    <xf numFmtId="0" fontId="0" fillId="13" borderId="3" xfId="0" applyFill="1" applyBorder="1"/>
    <xf numFmtId="0" fontId="0" fillId="3" borderId="3" xfId="0" applyFill="1" applyBorder="1"/>
    <xf numFmtId="0" fontId="0" fillId="9" borderId="3" xfId="0" applyFill="1" applyBorder="1"/>
    <xf numFmtId="0" fontId="0" fillId="0" borderId="0" xfId="0" applyFill="1" applyAlignment="1">
      <alignment horizontal="center" vertical="center"/>
    </xf>
    <xf numFmtId="0" fontId="0" fillId="0" borderId="0" xfId="0" quotePrefix="1" applyFill="1" applyAlignment="1">
      <alignment wrapText="1"/>
    </xf>
    <xf numFmtId="0" fontId="7" fillId="0" borderId="4" xfId="9" applyFont="1" applyFill="1" applyBorder="1" applyAlignment="1">
      <alignment horizontal="center" vertical="center" wrapText="1"/>
    </xf>
    <xf numFmtId="0" fontId="0" fillId="0" borderId="0" xfId="0" applyFill="1" applyAlignment="1">
      <alignment horizontal="center" vertical="center" wrapText="1"/>
    </xf>
    <xf numFmtId="171" fontId="0" fillId="0" borderId="0" xfId="0" applyNumberFormat="1" applyFill="1" applyAlignment="1">
      <alignment vertical="center"/>
    </xf>
    <xf numFmtId="0" fontId="0" fillId="0" borderId="0" xfId="0" quotePrefix="1" applyFill="1"/>
    <xf numFmtId="170" fontId="0" fillId="0" borderId="0" xfId="0" applyNumberFormat="1" applyFill="1"/>
    <xf numFmtId="0" fontId="7" fillId="0" borderId="0" xfId="9" applyFont="1" applyFill="1" applyBorder="1" applyAlignment="1">
      <alignment horizontal="center" vertical="center" wrapText="1"/>
    </xf>
    <xf numFmtId="0" fontId="7" fillId="0" borderId="0" xfId="9" applyFont="1" applyFill="1" applyBorder="1" applyAlignment="1">
      <alignment vertical="center" wrapText="1"/>
    </xf>
    <xf numFmtId="14" fontId="7" fillId="0" borderId="0" xfId="9" applyNumberFormat="1" applyFont="1" applyFill="1" applyBorder="1" applyAlignment="1">
      <alignment horizontal="center" vertical="center" wrapText="1"/>
    </xf>
    <xf numFmtId="0" fontId="6" fillId="0" borderId="0" xfId="9" applyFill="1" applyBorder="1"/>
    <xf numFmtId="169" fontId="5" fillId="0" borderId="0" xfId="9" applyNumberFormat="1" applyFont="1" applyFill="1" applyBorder="1" applyAlignment="1">
      <alignment horizontal="center" vertical="center" wrapText="1"/>
    </xf>
    <xf numFmtId="0" fontId="1" fillId="0" borderId="0" xfId="2" applyFont="1" applyFill="1" applyBorder="1" applyAlignment="1">
      <alignment horizontal="center" wrapText="1"/>
    </xf>
    <xf numFmtId="0" fontId="1" fillId="0" borderId="0" xfId="2" applyFont="1" applyFill="1" applyBorder="1" applyAlignment="1">
      <alignment wrapText="1"/>
    </xf>
    <xf numFmtId="170" fontId="4" fillId="0" borderId="0" xfId="2" applyNumberFormat="1" applyFill="1" applyBorder="1" applyAlignment="1">
      <alignment horizontal="right"/>
    </xf>
    <xf numFmtId="170" fontId="4" fillId="0" borderId="0" xfId="2" applyNumberFormat="1" applyFont="1" applyFill="1" applyBorder="1" applyAlignment="1">
      <alignment horizontal="right"/>
    </xf>
    <xf numFmtId="170" fontId="0" fillId="0" borderId="0" xfId="10" applyNumberFormat="1" applyFont="1" applyFill="1" applyBorder="1" applyAlignment="1">
      <alignment horizontal="right"/>
    </xf>
    <xf numFmtId="0" fontId="0" fillId="0" borderId="0" xfId="0" applyNumberFormat="1" applyFill="1" applyBorder="1"/>
    <xf numFmtId="170" fontId="8" fillId="0" borderId="0" xfId="0" applyNumberFormat="1" applyFont="1" applyFill="1" applyBorder="1" applyAlignment="1">
      <alignment horizontal="center"/>
    </xf>
    <xf numFmtId="16" fontId="0" fillId="0" borderId="0" xfId="0" applyNumberFormat="1" applyFill="1" applyBorder="1"/>
    <xf numFmtId="0" fontId="7" fillId="0" borderId="0" xfId="9" applyFont="1" applyFill="1" applyBorder="1" applyAlignment="1">
      <alignment vertical="center"/>
    </xf>
    <xf numFmtId="0" fontId="1" fillId="0" borderId="0" xfId="2" applyFont="1" applyFill="1" applyBorder="1"/>
    <xf numFmtId="0" fontId="12" fillId="0" borderId="8" xfId="0" applyNumberFormat="1" applyFont="1" applyFill="1" applyBorder="1" applyAlignment="1"/>
    <xf numFmtId="0" fontId="0" fillId="2" borderId="9" xfId="0" applyNumberFormat="1" applyFont="1" applyFill="1" applyBorder="1" applyAlignment="1"/>
    <xf numFmtId="0" fontId="0" fillId="2" borderId="10" xfId="0" applyNumberFormat="1" applyFont="1" applyFill="1" applyBorder="1" applyAlignment="1"/>
    <xf numFmtId="0" fontId="0" fillId="2" borderId="11" xfId="0" applyNumberFormat="1" applyFont="1" applyFill="1" applyBorder="1" applyAlignment="1"/>
    <xf numFmtId="0" fontId="0" fillId="2" borderId="12" xfId="0" applyNumberFormat="1" applyFont="1" applyFill="1" applyBorder="1" applyAlignment="1"/>
    <xf numFmtId="0" fontId="12" fillId="0" borderId="11" xfId="0" applyNumberFormat="1" applyFont="1" applyFill="1" applyBorder="1" applyAlignment="1"/>
    <xf numFmtId="0" fontId="12" fillId="0" borderId="12" xfId="0" applyNumberFormat="1" applyFont="1" applyFill="1" applyBorder="1" applyAlignment="1"/>
    <xf numFmtId="173" fontId="0" fillId="0" borderId="0" xfId="0" applyNumberFormat="1" applyFill="1"/>
    <xf numFmtId="0" fontId="0" fillId="0" borderId="0" xfId="0" applyNumberFormat="1" applyFill="1"/>
    <xf numFmtId="0" fontId="8" fillId="19" borderId="0" xfId="0" applyFont="1" applyFill="1"/>
    <xf numFmtId="0" fontId="0" fillId="19" borderId="0" xfId="0" applyFill="1"/>
    <xf numFmtId="0" fontId="0" fillId="0" borderId="11" xfId="0" applyNumberFormat="1" applyFont="1" applyFill="1" applyBorder="1" applyAlignment="1">
      <alignment vertical="top" wrapText="1"/>
    </xf>
    <xf numFmtId="0" fontId="0" fillId="2" borderId="0" xfId="0" applyNumberFormat="1" applyFont="1" applyFill="1" applyBorder="1" applyAlignment="1"/>
    <xf numFmtId="0" fontId="0" fillId="2" borderId="12" xfId="0" applyNumberFormat="1" applyFont="1" applyFill="1" applyBorder="1" applyAlignment="1"/>
    <xf numFmtId="0" fontId="0" fillId="2" borderId="11" xfId="0" applyNumberFormat="1" applyFont="1" applyFill="1" applyBorder="1" applyAlignment="1"/>
    <xf numFmtId="0" fontId="0" fillId="2" borderId="13" xfId="0" applyNumberFormat="1" applyFont="1" applyFill="1" applyBorder="1" applyAlignment="1"/>
    <xf numFmtId="0" fontId="0" fillId="2" borderId="14" xfId="0" applyNumberFormat="1" applyFont="1" applyFill="1" applyBorder="1" applyAlignment="1"/>
    <xf numFmtId="0" fontId="0" fillId="2" borderId="15" xfId="0" applyNumberFormat="1" applyFont="1" applyFill="1" applyBorder="1" applyAlignment="1"/>
    <xf numFmtId="0" fontId="0" fillId="18" borderId="1" xfId="0" applyFill="1" applyBorder="1" applyAlignment="1">
      <alignment horizontal="center"/>
    </xf>
    <xf numFmtId="0" fontId="0" fillId="0" borderId="16" xfId="0" applyBorder="1" applyAlignment="1">
      <alignment horizontal="center" wrapText="1"/>
    </xf>
    <xf numFmtId="0" fontId="0" fillId="0" borderId="16" xfId="0" applyBorder="1" applyAlignment="1">
      <alignment horizontal="center"/>
    </xf>
    <xf numFmtId="0" fontId="0" fillId="12" borderId="1" xfId="0" applyFill="1" applyBorder="1" applyAlignment="1">
      <alignment horizontal="center"/>
    </xf>
    <xf numFmtId="0" fontId="0" fillId="12" borderId="21" xfId="0" applyFill="1" applyBorder="1" applyAlignment="1">
      <alignment horizontal="center"/>
    </xf>
    <xf numFmtId="0" fontId="0" fillId="12" borderId="22" xfId="0" applyFill="1" applyBorder="1" applyAlignment="1">
      <alignment horizontal="center"/>
    </xf>
    <xf numFmtId="0" fontId="0" fillId="12" borderId="5" xfId="0" applyFill="1" applyBorder="1" applyAlignment="1">
      <alignment horizontal="center"/>
    </xf>
    <xf numFmtId="46" fontId="0" fillId="0" borderId="1" xfId="0" applyNumberFormat="1" applyBorder="1" applyAlignment="1">
      <alignment horizontal="center"/>
    </xf>
    <xf numFmtId="0" fontId="0" fillId="0" borderId="1" xfId="0" applyBorder="1" applyAlignment="1">
      <alignment horizontal="center"/>
    </xf>
    <xf numFmtId="0" fontId="0" fillId="0" borderId="0" xfId="0" applyAlignment="1">
      <alignment horizontal="center"/>
    </xf>
    <xf numFmtId="0" fontId="13" fillId="0" borderId="0" xfId="0" quotePrefix="1" applyFont="1" applyAlignment="1">
      <alignment horizontal="center"/>
    </xf>
    <xf numFmtId="17" fontId="0" fillId="0" borderId="13" xfId="0" applyNumberFormat="1" applyBorder="1"/>
    <xf numFmtId="15" fontId="3" fillId="0" borderId="14" xfId="0" applyNumberFormat="1" applyFont="1" applyBorder="1"/>
    <xf numFmtId="1" fontId="0" fillId="0" borderId="14" xfId="0" applyNumberFormat="1" applyBorder="1"/>
    <xf numFmtId="166" fontId="0" fillId="17" borderId="14" xfId="1" applyNumberFormat="1" applyFont="1" applyFill="1" applyBorder="1"/>
    <xf numFmtId="0" fontId="0" fillId="12" borderId="10" xfId="0" quotePrefix="1" applyFill="1" applyBorder="1" applyAlignment="1">
      <alignment wrapText="1"/>
    </xf>
    <xf numFmtId="0" fontId="3" fillId="0" borderId="0" xfId="0" applyFont="1" applyBorder="1"/>
    <xf numFmtId="174" fontId="0" fillId="0" borderId="12" xfId="1" applyNumberFormat="1" applyFont="1" applyBorder="1"/>
    <xf numFmtId="0" fontId="3" fillId="0" borderId="14" xfId="0" applyFont="1" applyBorder="1"/>
    <xf numFmtId="174" fontId="0" fillId="0" borderId="15" xfId="1" applyNumberFormat="1" applyFont="1" applyBorder="1"/>
    <xf numFmtId="0" fontId="3" fillId="12" borderId="9" xfId="0" applyFont="1" applyFill="1" applyBorder="1" applyAlignment="1">
      <alignment horizontal="center"/>
    </xf>
    <xf numFmtId="0" fontId="3" fillId="12" borderId="10" xfId="0" applyFont="1" applyFill="1" applyBorder="1"/>
    <xf numFmtId="0" fontId="0" fillId="0" borderId="7" xfId="0" applyBorder="1"/>
    <xf numFmtId="0" fontId="0" fillId="13" borderId="30" xfId="0" applyFill="1" applyBorder="1"/>
    <xf numFmtId="0" fontId="0" fillId="0" borderId="33" xfId="0" applyBorder="1"/>
    <xf numFmtId="0" fontId="0" fillId="0" borderId="0" xfId="0" applyFill="1" applyBorder="1" applyAlignment="1">
      <alignment horizontal="center"/>
    </xf>
    <xf numFmtId="0" fontId="0" fillId="0" borderId="0" xfId="0" applyAlignment="1"/>
    <xf numFmtId="0" fontId="14" fillId="0" borderId="0" xfId="0" quotePrefix="1" applyFont="1" applyAlignment="1"/>
  </cellXfs>
  <cellStyles count="30">
    <cellStyle name="_x000a_bidires=100_x000d_" xfId="7" xr:uid="{00000000-0005-0000-0000-000000000000}"/>
    <cellStyle name="blp_column_header" xfId="17" xr:uid="{00000000-0005-0000-0000-000001000000}"/>
    <cellStyle name="Comma 2" xfId="14" xr:uid="{00000000-0005-0000-0000-000002000000}"/>
    <cellStyle name="Comma 2 2" xfId="16" xr:uid="{00000000-0005-0000-0000-000003000000}"/>
    <cellStyle name="Comma 2 2 2" xfId="21" xr:uid="{00000000-0005-0000-0000-000004000000}"/>
    <cellStyle name="Comma 2 2 2 2" xfId="29" xr:uid="{00000000-0005-0000-0000-000005000000}"/>
    <cellStyle name="Comma 2 2 3" xfId="25" xr:uid="{00000000-0005-0000-0000-000006000000}"/>
    <cellStyle name="Comma 2 3" xfId="19" xr:uid="{00000000-0005-0000-0000-000007000000}"/>
    <cellStyle name="Comma 2 3 2" xfId="27" xr:uid="{00000000-0005-0000-0000-000008000000}"/>
    <cellStyle name="Comma 2 4" xfId="23" xr:uid="{00000000-0005-0000-0000-000009000000}"/>
    <cellStyle name="Currency 2" xfId="13" xr:uid="{00000000-0005-0000-0000-00000A000000}"/>
    <cellStyle name="Currency 2 2" xfId="15" xr:uid="{00000000-0005-0000-0000-00000B000000}"/>
    <cellStyle name="Currency 2 2 2" xfId="20" xr:uid="{00000000-0005-0000-0000-00000C000000}"/>
    <cellStyle name="Currency 2 2 2 2" xfId="28" xr:uid="{00000000-0005-0000-0000-00000D000000}"/>
    <cellStyle name="Currency 2 2 3" xfId="24" xr:uid="{00000000-0005-0000-0000-00000E000000}"/>
    <cellStyle name="Currency 2 3" xfId="18" xr:uid="{00000000-0005-0000-0000-00000F000000}"/>
    <cellStyle name="Currency 2 3 2" xfId="26" xr:uid="{00000000-0005-0000-0000-000010000000}"/>
    <cellStyle name="Currency 2 4" xfId="22" xr:uid="{00000000-0005-0000-0000-000011000000}"/>
    <cellStyle name="Normal" xfId="0" builtinId="0"/>
    <cellStyle name="Normal 11" xfId="12" xr:uid="{00000000-0005-0000-0000-000013000000}"/>
    <cellStyle name="Normal 2" xfId="3" xr:uid="{00000000-0005-0000-0000-000014000000}"/>
    <cellStyle name="Normal 26" xfId="2" xr:uid="{00000000-0005-0000-0000-000015000000}"/>
    <cellStyle name="Normal 3" xfId="6" xr:uid="{00000000-0005-0000-0000-000016000000}"/>
    <cellStyle name="Normal 3 2" xfId="11" xr:uid="{00000000-0005-0000-0000-000017000000}"/>
    <cellStyle name="Normal 4" xfId="5" xr:uid="{00000000-0005-0000-0000-000018000000}"/>
    <cellStyle name="Normal 8" xfId="4" xr:uid="{00000000-0005-0000-0000-000019000000}"/>
    <cellStyle name="Normal 9" xfId="8" xr:uid="{00000000-0005-0000-0000-00001A000000}"/>
    <cellStyle name="Normal 9 2" xfId="10" xr:uid="{00000000-0005-0000-0000-00001B000000}"/>
    <cellStyle name="Normal_Sheet2" xfId="9" xr:uid="{00000000-0005-0000-0000-00001C000000}"/>
    <cellStyle name="Percent" xfId="1" builtinId="5"/>
  </cellStyles>
  <dxfs count="0"/>
  <tableStyles count="0" defaultTableStyle="TableStyleMedium2" defaultPivotStyle="PivotStyleLight16"/>
  <colors>
    <mruColors>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SG" sz="1400" b="0"/>
              <a:t>Data fitting for SiMSCI's Bid Spread  </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'Data Fitting for Spread'!$E$11</c:f>
              <c:strCache>
                <c:ptCount val="1"/>
                <c:pt idx="0">
                  <c:v>Empirical</c:v>
                </c:pt>
              </c:strCache>
            </c:strRef>
          </c:tx>
          <c:spPr>
            <a:ln w="22225" cap="rnd">
              <a:solidFill>
                <a:schemeClr val="accent1"/>
              </a:solidFill>
              <a:round/>
            </a:ln>
            <a:effectLst/>
          </c:spPr>
          <c:marker>
            <c:symbol val="none"/>
          </c:marker>
          <c:xVal>
            <c:numRef>
              <c:f>'Data Fitting for Spread'!$D$12:$D$1058</c:f>
              <c:numCache>
                <c:formatCode>General</c:formatCode>
                <c:ptCount val="1047"/>
                <c:pt idx="0">
                  <c:v>-10.557040169472579</c:v>
                </c:pt>
                <c:pt idx="1">
                  <c:v>-9.4749421638325</c:v>
                </c:pt>
                <c:pt idx="2">
                  <c:v>-9.3969428915858852</c:v>
                </c:pt>
                <c:pt idx="3">
                  <c:v>-9.3969428915858852</c:v>
                </c:pt>
                <c:pt idx="4">
                  <c:v>-9.3694744664425205</c:v>
                </c:pt>
                <c:pt idx="5">
                  <c:v>-9.3694744664425205</c:v>
                </c:pt>
                <c:pt idx="6">
                  <c:v>-9.2067826616522837</c:v>
                </c:pt>
                <c:pt idx="7">
                  <c:v>-9.2067826616522837</c:v>
                </c:pt>
                <c:pt idx="8">
                  <c:v>-8.9627749865122404</c:v>
                </c:pt>
                <c:pt idx="9">
                  <c:v>-8.9627749865122404</c:v>
                </c:pt>
                <c:pt idx="10">
                  <c:v>-8.8380189677200178</c:v>
                </c:pt>
                <c:pt idx="11">
                  <c:v>-8.8380189677200178</c:v>
                </c:pt>
                <c:pt idx="12">
                  <c:v>-8.8345340198936455</c:v>
                </c:pt>
                <c:pt idx="13">
                  <c:v>-8.6904073981209429</c:v>
                </c:pt>
                <c:pt idx="14">
                  <c:v>-8.6796687879314849</c:v>
                </c:pt>
                <c:pt idx="15">
                  <c:v>-8.5983015040018493</c:v>
                </c:pt>
                <c:pt idx="16">
                  <c:v>-8.5983015040018493</c:v>
                </c:pt>
                <c:pt idx="17">
                  <c:v>-8.5645834686122519</c:v>
                </c:pt>
                <c:pt idx="18">
                  <c:v>-8.5645834686122519</c:v>
                </c:pt>
                <c:pt idx="19">
                  <c:v>-8.5062905977078227</c:v>
                </c:pt>
                <c:pt idx="20">
                  <c:v>-8.430266629291415</c:v>
                </c:pt>
                <c:pt idx="21">
                  <c:v>-8.4030336203185545</c:v>
                </c:pt>
                <c:pt idx="22">
                  <c:v>-8.4030336203185545</c:v>
                </c:pt>
                <c:pt idx="23">
                  <c:v>-8.4030336203185545</c:v>
                </c:pt>
                <c:pt idx="24">
                  <c:v>-8.4030336203185545</c:v>
                </c:pt>
                <c:pt idx="25">
                  <c:v>-8.3452027977052943</c:v>
                </c:pt>
                <c:pt idx="26">
                  <c:v>-8.3452027977052943</c:v>
                </c:pt>
                <c:pt idx="27">
                  <c:v>-8.2570581274640098</c:v>
                </c:pt>
                <c:pt idx="28">
                  <c:v>-8.2570581274640098</c:v>
                </c:pt>
                <c:pt idx="29">
                  <c:v>-8.0453601530142098</c:v>
                </c:pt>
                <c:pt idx="30">
                  <c:v>-8.0453601530142098</c:v>
                </c:pt>
                <c:pt idx="31">
                  <c:v>-7.9753644312383489</c:v>
                </c:pt>
                <c:pt idx="32">
                  <c:v>-7.9206292505871563</c:v>
                </c:pt>
                <c:pt idx="33">
                  <c:v>-7.8816964398058644</c:v>
                </c:pt>
                <c:pt idx="34">
                  <c:v>-7.8029321851402962</c:v>
                </c:pt>
                <c:pt idx="35">
                  <c:v>-7.8029321851402962</c:v>
                </c:pt>
                <c:pt idx="36">
                  <c:v>-7.8029321851402962</c:v>
                </c:pt>
                <c:pt idx="37">
                  <c:v>-7.7634390828302156</c:v>
                </c:pt>
                <c:pt idx="38">
                  <c:v>-7.7510258089760145</c:v>
                </c:pt>
                <c:pt idx="39">
                  <c:v>-7.7510258089760145</c:v>
                </c:pt>
                <c:pt idx="40">
                  <c:v>-7.7510258089760145</c:v>
                </c:pt>
                <c:pt idx="41">
                  <c:v>-7.7510258089760145</c:v>
                </c:pt>
                <c:pt idx="42">
                  <c:v>-7.6370522917097698</c:v>
                </c:pt>
                <c:pt idx="43">
                  <c:v>-7.6370522917097698</c:v>
                </c:pt>
                <c:pt idx="44">
                  <c:v>-7.6244333666664641</c:v>
                </c:pt>
                <c:pt idx="45">
                  <c:v>-7.6211147533777384</c:v>
                </c:pt>
                <c:pt idx="46">
                  <c:v>-7.5983654041963415</c:v>
                </c:pt>
                <c:pt idx="47">
                  <c:v>-7.5940883335899425</c:v>
                </c:pt>
                <c:pt idx="48">
                  <c:v>-7.5940883335899425</c:v>
                </c:pt>
                <c:pt idx="49">
                  <c:v>-7.5421329086255264</c:v>
                </c:pt>
                <c:pt idx="50">
                  <c:v>-7.5131558854915612</c:v>
                </c:pt>
                <c:pt idx="51">
                  <c:v>-7.5109979794978416</c:v>
                </c:pt>
                <c:pt idx="52">
                  <c:v>-7.4746839714245619</c:v>
                </c:pt>
                <c:pt idx="53">
                  <c:v>-7.4694083033709324</c:v>
                </c:pt>
                <c:pt idx="54">
                  <c:v>-7.428711406022356</c:v>
                </c:pt>
                <c:pt idx="55">
                  <c:v>-7.3090276030370678</c:v>
                </c:pt>
                <c:pt idx="56">
                  <c:v>-7.3090276030370678</c:v>
                </c:pt>
                <c:pt idx="57">
                  <c:v>-7.3077615239419247</c:v>
                </c:pt>
                <c:pt idx="58">
                  <c:v>-7.3077615239419247</c:v>
                </c:pt>
                <c:pt idx="59">
                  <c:v>-7.3077615239419247</c:v>
                </c:pt>
                <c:pt idx="60">
                  <c:v>-7.2381649661056198</c:v>
                </c:pt>
                <c:pt idx="61">
                  <c:v>-7.2381649661056198</c:v>
                </c:pt>
                <c:pt idx="62">
                  <c:v>-7.2104505201995366</c:v>
                </c:pt>
                <c:pt idx="63">
                  <c:v>-7.1896029581188881</c:v>
                </c:pt>
                <c:pt idx="64">
                  <c:v>-7.1896029581188881</c:v>
                </c:pt>
                <c:pt idx="65">
                  <c:v>-7.1507627258354294</c:v>
                </c:pt>
                <c:pt idx="66">
                  <c:v>-7.0477376108015486</c:v>
                </c:pt>
                <c:pt idx="67">
                  <c:v>-6.9973856907189687</c:v>
                </c:pt>
                <c:pt idx="68">
                  <c:v>-6.9824118505902177</c:v>
                </c:pt>
                <c:pt idx="69">
                  <c:v>-6.9793495033930277</c:v>
                </c:pt>
                <c:pt idx="70">
                  <c:v>-6.9793495033930277</c:v>
                </c:pt>
                <c:pt idx="71">
                  <c:v>-6.9793282222896087</c:v>
                </c:pt>
                <c:pt idx="72">
                  <c:v>-6.9793282222896087</c:v>
                </c:pt>
                <c:pt idx="73">
                  <c:v>-6.9608611107511065</c:v>
                </c:pt>
                <c:pt idx="74">
                  <c:v>-6.9608611107511065</c:v>
                </c:pt>
                <c:pt idx="75">
                  <c:v>-6.9286741062579811</c:v>
                </c:pt>
                <c:pt idx="76">
                  <c:v>-6.9201663814877117</c:v>
                </c:pt>
                <c:pt idx="77">
                  <c:v>-6.9083448372981842</c:v>
                </c:pt>
                <c:pt idx="78">
                  <c:v>-6.9083448372981842</c:v>
                </c:pt>
                <c:pt idx="79">
                  <c:v>-6.8599115711994454</c:v>
                </c:pt>
                <c:pt idx="80">
                  <c:v>-6.8557319068914016</c:v>
                </c:pt>
                <c:pt idx="81">
                  <c:v>-6.7882977249595973</c:v>
                </c:pt>
                <c:pt idx="82">
                  <c:v>-6.7882977249595973</c:v>
                </c:pt>
                <c:pt idx="83">
                  <c:v>-6.7549007259408853</c:v>
                </c:pt>
                <c:pt idx="84">
                  <c:v>-6.7549007259408853</c:v>
                </c:pt>
                <c:pt idx="85">
                  <c:v>-6.746011319526251</c:v>
                </c:pt>
                <c:pt idx="86">
                  <c:v>-6.6680527614467344</c:v>
                </c:pt>
                <c:pt idx="87">
                  <c:v>-6.6680527614467344</c:v>
                </c:pt>
                <c:pt idx="88">
                  <c:v>-6.6327133474136932</c:v>
                </c:pt>
                <c:pt idx="89">
                  <c:v>-6.5869292513421858</c:v>
                </c:pt>
                <c:pt idx="90">
                  <c:v>-6.4317441336703478</c:v>
                </c:pt>
                <c:pt idx="91">
                  <c:v>-6.4112041085652871</c:v>
                </c:pt>
                <c:pt idx="92">
                  <c:v>-6.3887048170498799</c:v>
                </c:pt>
                <c:pt idx="93">
                  <c:v>-6.3723330956543229</c:v>
                </c:pt>
                <c:pt idx="94">
                  <c:v>-6.2673751890276881</c:v>
                </c:pt>
                <c:pt idx="95">
                  <c:v>-6.2439591415453659</c:v>
                </c:pt>
                <c:pt idx="96">
                  <c:v>-6.2214549458306676</c:v>
                </c:pt>
                <c:pt idx="97">
                  <c:v>-6.2103021502277711</c:v>
                </c:pt>
                <c:pt idx="98">
                  <c:v>-6.2103021502277711</c:v>
                </c:pt>
                <c:pt idx="99">
                  <c:v>-6.1989996856396905</c:v>
                </c:pt>
                <c:pt idx="100">
                  <c:v>-6.161936327044109</c:v>
                </c:pt>
                <c:pt idx="101">
                  <c:v>-6.1283036726367364</c:v>
                </c:pt>
                <c:pt idx="102">
                  <c:v>-6.1099005098144055</c:v>
                </c:pt>
                <c:pt idx="103">
                  <c:v>-6.0941973645120475</c:v>
                </c:pt>
                <c:pt idx="104">
                  <c:v>-6.0941973645120475</c:v>
                </c:pt>
                <c:pt idx="105">
                  <c:v>-6.0168732609399713</c:v>
                </c:pt>
                <c:pt idx="106">
                  <c:v>-6.0021420332775719</c:v>
                </c:pt>
                <c:pt idx="107">
                  <c:v>-6.0021420332775719</c:v>
                </c:pt>
                <c:pt idx="108">
                  <c:v>-5.9967004158817279</c:v>
                </c:pt>
                <c:pt idx="109">
                  <c:v>-5.9967004158817279</c:v>
                </c:pt>
                <c:pt idx="110">
                  <c:v>-5.9967004158817279</c:v>
                </c:pt>
                <c:pt idx="111">
                  <c:v>-5.9967004158817279</c:v>
                </c:pt>
                <c:pt idx="112">
                  <c:v>-5.9818942590329796</c:v>
                </c:pt>
                <c:pt idx="113">
                  <c:v>-5.9818942590329796</c:v>
                </c:pt>
                <c:pt idx="114">
                  <c:v>-5.971359485526424</c:v>
                </c:pt>
                <c:pt idx="115">
                  <c:v>-5.970475136946753</c:v>
                </c:pt>
                <c:pt idx="116">
                  <c:v>-5.9382018545725099</c:v>
                </c:pt>
                <c:pt idx="117">
                  <c:v>-5.9382018545725099</c:v>
                </c:pt>
                <c:pt idx="118">
                  <c:v>-5.9133565773212418</c:v>
                </c:pt>
                <c:pt idx="119">
                  <c:v>-5.9133565773212418</c:v>
                </c:pt>
                <c:pt idx="120">
                  <c:v>-5.9133565773212418</c:v>
                </c:pt>
                <c:pt idx="121">
                  <c:v>-5.9133565773212418</c:v>
                </c:pt>
                <c:pt idx="122">
                  <c:v>-5.8761195529073147</c:v>
                </c:pt>
                <c:pt idx="123">
                  <c:v>-5.8761195529073147</c:v>
                </c:pt>
                <c:pt idx="124">
                  <c:v>-5.8761195529073147</c:v>
                </c:pt>
                <c:pt idx="125">
                  <c:v>-5.8698879420862582</c:v>
                </c:pt>
                <c:pt idx="126">
                  <c:v>-5.8234948650598382</c:v>
                </c:pt>
                <c:pt idx="127">
                  <c:v>-5.8095558231714399</c:v>
                </c:pt>
                <c:pt idx="128">
                  <c:v>-5.8073258952642215</c:v>
                </c:pt>
                <c:pt idx="129">
                  <c:v>-5.6963294285331205</c:v>
                </c:pt>
                <c:pt idx="130">
                  <c:v>-5.6725441978512796</c:v>
                </c:pt>
                <c:pt idx="131">
                  <c:v>-5.6725441978512796</c:v>
                </c:pt>
                <c:pt idx="132">
                  <c:v>-5.6161725129436633</c:v>
                </c:pt>
                <c:pt idx="133">
                  <c:v>-5.6108397489098571</c:v>
                </c:pt>
                <c:pt idx="134">
                  <c:v>-5.6108397489098571</c:v>
                </c:pt>
                <c:pt idx="135">
                  <c:v>-5.6023538537894018</c:v>
                </c:pt>
                <c:pt idx="136">
                  <c:v>-5.6023538537894018</c:v>
                </c:pt>
                <c:pt idx="137">
                  <c:v>-5.5426045173532312</c:v>
                </c:pt>
                <c:pt idx="138">
                  <c:v>-5.5426045173532312</c:v>
                </c:pt>
                <c:pt idx="139">
                  <c:v>-5.5426045173532312</c:v>
                </c:pt>
                <c:pt idx="140">
                  <c:v>-5.5198592607238623</c:v>
                </c:pt>
                <c:pt idx="141">
                  <c:v>-5.5198592607238623</c:v>
                </c:pt>
                <c:pt idx="142">
                  <c:v>-5.5054142331441369</c:v>
                </c:pt>
                <c:pt idx="143">
                  <c:v>-5.5030841968228961</c:v>
                </c:pt>
                <c:pt idx="144">
                  <c:v>-5.5030841968228961</c:v>
                </c:pt>
                <c:pt idx="145">
                  <c:v>-5.4984938425020804</c:v>
                </c:pt>
                <c:pt idx="146">
                  <c:v>-5.4785830371909698</c:v>
                </c:pt>
                <c:pt idx="147">
                  <c:v>-5.4785830371909698</c:v>
                </c:pt>
                <c:pt idx="148">
                  <c:v>-5.4785830371909698</c:v>
                </c:pt>
                <c:pt idx="149">
                  <c:v>-5.4477375445602929</c:v>
                </c:pt>
                <c:pt idx="150">
                  <c:v>-5.4477375445602929</c:v>
                </c:pt>
                <c:pt idx="151">
                  <c:v>-5.4345385815841567</c:v>
                </c:pt>
                <c:pt idx="152">
                  <c:v>-5.4198845944383711</c:v>
                </c:pt>
                <c:pt idx="153">
                  <c:v>-5.4130800680707924</c:v>
                </c:pt>
                <c:pt idx="154">
                  <c:v>-5.4105493214106231</c:v>
                </c:pt>
                <c:pt idx="155">
                  <c:v>-5.4105493214106231</c:v>
                </c:pt>
                <c:pt idx="156">
                  <c:v>-5.4091535922288783</c:v>
                </c:pt>
                <c:pt idx="157">
                  <c:v>-5.4091535922288783</c:v>
                </c:pt>
                <c:pt idx="158">
                  <c:v>-5.4091535922288783</c:v>
                </c:pt>
                <c:pt idx="159">
                  <c:v>-5.4031323511274509</c:v>
                </c:pt>
                <c:pt idx="160">
                  <c:v>-5.3897390856337646</c:v>
                </c:pt>
                <c:pt idx="161">
                  <c:v>-5.3801828981041666</c:v>
                </c:pt>
                <c:pt idx="162">
                  <c:v>-5.3793457414198853</c:v>
                </c:pt>
                <c:pt idx="163">
                  <c:v>-5.3479935260814013</c:v>
                </c:pt>
                <c:pt idx="164">
                  <c:v>-5.3479935260814013</c:v>
                </c:pt>
                <c:pt idx="165">
                  <c:v>-5.3313058971327187</c:v>
                </c:pt>
                <c:pt idx="166">
                  <c:v>-5.3313058971327187</c:v>
                </c:pt>
                <c:pt idx="167">
                  <c:v>-5.324102910243143</c:v>
                </c:pt>
                <c:pt idx="168">
                  <c:v>-5.3003711814364518</c:v>
                </c:pt>
                <c:pt idx="169">
                  <c:v>-5.3003711814364518</c:v>
                </c:pt>
                <c:pt idx="170">
                  <c:v>-5.2898702792590244</c:v>
                </c:pt>
                <c:pt idx="171">
                  <c:v>-5.2729364339996554</c:v>
                </c:pt>
                <c:pt idx="172">
                  <c:v>-5.2729364339996554</c:v>
                </c:pt>
                <c:pt idx="173">
                  <c:v>-5.2612838074647943</c:v>
                </c:pt>
                <c:pt idx="174">
                  <c:v>-5.2612838074647943</c:v>
                </c:pt>
                <c:pt idx="175">
                  <c:v>-5.2535696920062227</c:v>
                </c:pt>
                <c:pt idx="176">
                  <c:v>-5.2535696920062227</c:v>
                </c:pt>
                <c:pt idx="177">
                  <c:v>-5.2340139551836717</c:v>
                </c:pt>
                <c:pt idx="178">
                  <c:v>-5.2340139551836717</c:v>
                </c:pt>
                <c:pt idx="179">
                  <c:v>-5.2219907665963579</c:v>
                </c:pt>
                <c:pt idx="180">
                  <c:v>-5.2202276365214608</c:v>
                </c:pt>
                <c:pt idx="181">
                  <c:v>-5.2202276365214608</c:v>
                </c:pt>
                <c:pt idx="182">
                  <c:v>-5.2202276365214608</c:v>
                </c:pt>
                <c:pt idx="183">
                  <c:v>-5.2202276365214608</c:v>
                </c:pt>
                <c:pt idx="184">
                  <c:v>-5.2195699758876488</c:v>
                </c:pt>
                <c:pt idx="185">
                  <c:v>-5.2169528150132773</c:v>
                </c:pt>
                <c:pt idx="186">
                  <c:v>-5.1549273640603799</c:v>
                </c:pt>
                <c:pt idx="187">
                  <c:v>-5.1411208461508391</c:v>
                </c:pt>
                <c:pt idx="188">
                  <c:v>-5.1406818380857615</c:v>
                </c:pt>
                <c:pt idx="189">
                  <c:v>-5.1219275568046871</c:v>
                </c:pt>
                <c:pt idx="190">
                  <c:v>-5.1219275568046871</c:v>
                </c:pt>
                <c:pt idx="191">
                  <c:v>-5.0933377716328163</c:v>
                </c:pt>
                <c:pt idx="192">
                  <c:v>-5.0888007412819372</c:v>
                </c:pt>
                <c:pt idx="193">
                  <c:v>-5.0888007412819372</c:v>
                </c:pt>
                <c:pt idx="194">
                  <c:v>-5.0679686947907348</c:v>
                </c:pt>
                <c:pt idx="195">
                  <c:v>-5.0599654365349958</c:v>
                </c:pt>
                <c:pt idx="196">
                  <c:v>-5.0592975815611236</c:v>
                </c:pt>
                <c:pt idx="197">
                  <c:v>-5.0492107652510967</c:v>
                </c:pt>
                <c:pt idx="198">
                  <c:v>-5.048626645420847</c:v>
                </c:pt>
                <c:pt idx="199">
                  <c:v>-4.9874258743368074</c:v>
                </c:pt>
                <c:pt idx="200">
                  <c:v>-4.9734794799894937</c:v>
                </c:pt>
                <c:pt idx="201">
                  <c:v>-4.9688060513285244</c:v>
                </c:pt>
                <c:pt idx="202">
                  <c:v>-4.9681744808909878</c:v>
                </c:pt>
                <c:pt idx="203">
                  <c:v>-4.9681744808909878</c:v>
                </c:pt>
                <c:pt idx="204">
                  <c:v>-4.9134749442055856</c:v>
                </c:pt>
                <c:pt idx="205">
                  <c:v>-4.9134749442055856</c:v>
                </c:pt>
                <c:pt idx="206">
                  <c:v>-4.879047111642639</c:v>
                </c:pt>
                <c:pt idx="207">
                  <c:v>-4.8710215049834176</c:v>
                </c:pt>
                <c:pt idx="208">
                  <c:v>-4.8710215049834176</c:v>
                </c:pt>
                <c:pt idx="209">
                  <c:v>-4.8555567909868662</c:v>
                </c:pt>
                <c:pt idx="210">
                  <c:v>-4.8555567909868662</c:v>
                </c:pt>
                <c:pt idx="211">
                  <c:v>-4.8258696640201411</c:v>
                </c:pt>
                <c:pt idx="212">
                  <c:v>-4.8025316856553291</c:v>
                </c:pt>
                <c:pt idx="213">
                  <c:v>-4.8025316856553291</c:v>
                </c:pt>
                <c:pt idx="214">
                  <c:v>-4.7958866622651595</c:v>
                </c:pt>
                <c:pt idx="215">
                  <c:v>-4.7904646636593782</c:v>
                </c:pt>
                <c:pt idx="216">
                  <c:v>-4.7711307120310895</c:v>
                </c:pt>
                <c:pt idx="217">
                  <c:v>-4.7421910933954559</c:v>
                </c:pt>
                <c:pt idx="218">
                  <c:v>-4.6893005547197806</c:v>
                </c:pt>
                <c:pt idx="219">
                  <c:v>-4.6540957974308466</c:v>
                </c:pt>
                <c:pt idx="220">
                  <c:v>-4.6502414968635328</c:v>
                </c:pt>
                <c:pt idx="221">
                  <c:v>-4.6316295766208304</c:v>
                </c:pt>
                <c:pt idx="222">
                  <c:v>-4.6030824648111617</c:v>
                </c:pt>
                <c:pt idx="223">
                  <c:v>-4.5797416409072484</c:v>
                </c:pt>
                <c:pt idx="224">
                  <c:v>-4.5797416409072484</c:v>
                </c:pt>
                <c:pt idx="225">
                  <c:v>-4.5696802479178391</c:v>
                </c:pt>
                <c:pt idx="226">
                  <c:v>-4.5639764286935272</c:v>
                </c:pt>
                <c:pt idx="227">
                  <c:v>-4.5639764286935272</c:v>
                </c:pt>
                <c:pt idx="228">
                  <c:v>-4.5342054457721526</c:v>
                </c:pt>
                <c:pt idx="229">
                  <c:v>-4.5108503008695227</c:v>
                </c:pt>
                <c:pt idx="230">
                  <c:v>-4.5108503008695227</c:v>
                </c:pt>
                <c:pt idx="231">
                  <c:v>-4.5108503008695227</c:v>
                </c:pt>
                <c:pt idx="232">
                  <c:v>-4.4674724461531143</c:v>
                </c:pt>
                <c:pt idx="233">
                  <c:v>-4.4674724461531143</c:v>
                </c:pt>
                <c:pt idx="234">
                  <c:v>-4.4585154480362661</c:v>
                </c:pt>
                <c:pt idx="235">
                  <c:v>-4.4585154480362661</c:v>
                </c:pt>
                <c:pt idx="236">
                  <c:v>-4.4377349870857481</c:v>
                </c:pt>
                <c:pt idx="237">
                  <c:v>-4.435273887127642</c:v>
                </c:pt>
                <c:pt idx="238">
                  <c:v>-4.4225828143655992</c:v>
                </c:pt>
                <c:pt idx="239">
                  <c:v>-4.4174336821915894</c:v>
                </c:pt>
                <c:pt idx="240">
                  <c:v>-4.4174336821915894</c:v>
                </c:pt>
                <c:pt idx="241">
                  <c:v>-4.4003979656690966</c:v>
                </c:pt>
                <c:pt idx="242">
                  <c:v>-4.4003979656690966</c:v>
                </c:pt>
                <c:pt idx="243">
                  <c:v>-4.379051178941646</c:v>
                </c:pt>
                <c:pt idx="244">
                  <c:v>-4.3429764887093976</c:v>
                </c:pt>
                <c:pt idx="245">
                  <c:v>-4.3024223427352037</c:v>
                </c:pt>
                <c:pt idx="246">
                  <c:v>-4.3011590594374196</c:v>
                </c:pt>
                <c:pt idx="247">
                  <c:v>-4.2965498699270013</c:v>
                </c:pt>
                <c:pt idx="248">
                  <c:v>-4.2965498699270013</c:v>
                </c:pt>
                <c:pt idx="249">
                  <c:v>-4.260232560594285</c:v>
                </c:pt>
                <c:pt idx="250">
                  <c:v>-4.2425488437597751</c:v>
                </c:pt>
                <c:pt idx="251">
                  <c:v>-4.2372427129204002</c:v>
                </c:pt>
                <c:pt idx="252">
                  <c:v>-4.2145220209252905</c:v>
                </c:pt>
                <c:pt idx="253">
                  <c:v>-4.2114383777785109</c:v>
                </c:pt>
                <c:pt idx="254">
                  <c:v>-4.1930199625087816</c:v>
                </c:pt>
                <c:pt idx="255">
                  <c:v>-4.1930199625087816</c:v>
                </c:pt>
                <c:pt idx="256">
                  <c:v>-4.1907970265838257</c:v>
                </c:pt>
                <c:pt idx="257">
                  <c:v>-4.1859192185663421</c:v>
                </c:pt>
                <c:pt idx="258">
                  <c:v>-4.1758441851290851</c:v>
                </c:pt>
                <c:pt idx="259">
                  <c:v>-4.1486237646613038</c:v>
                </c:pt>
                <c:pt idx="260">
                  <c:v>-4.1229113736817187</c:v>
                </c:pt>
                <c:pt idx="261">
                  <c:v>-4.1229113736817187</c:v>
                </c:pt>
                <c:pt idx="262">
                  <c:v>-4.1223613971162987</c:v>
                </c:pt>
                <c:pt idx="263">
                  <c:v>-4.1140649977892574</c:v>
                </c:pt>
                <c:pt idx="264">
                  <c:v>-4.0947868341907521</c:v>
                </c:pt>
                <c:pt idx="265">
                  <c:v>-4.086917980630461</c:v>
                </c:pt>
                <c:pt idx="266">
                  <c:v>-4.086917980630461</c:v>
                </c:pt>
                <c:pt idx="267">
                  <c:v>-4.0797119913330748</c:v>
                </c:pt>
                <c:pt idx="268">
                  <c:v>-4.0797119913330748</c:v>
                </c:pt>
                <c:pt idx="269">
                  <c:v>-4.0713128190342314</c:v>
                </c:pt>
                <c:pt idx="270">
                  <c:v>-4.0528674726505391</c:v>
                </c:pt>
                <c:pt idx="271">
                  <c:v>-4.0408322974798185</c:v>
                </c:pt>
                <c:pt idx="272">
                  <c:v>-4.0408322974798185</c:v>
                </c:pt>
                <c:pt idx="273">
                  <c:v>-4.0367392891342844</c:v>
                </c:pt>
                <c:pt idx="274">
                  <c:v>-4.0367392891342844</c:v>
                </c:pt>
                <c:pt idx="275">
                  <c:v>-4.003349739492168</c:v>
                </c:pt>
                <c:pt idx="276">
                  <c:v>-3.9951751726507174</c:v>
                </c:pt>
                <c:pt idx="277">
                  <c:v>-3.9772833446164948</c:v>
                </c:pt>
                <c:pt idx="278">
                  <c:v>-3.9772833446164948</c:v>
                </c:pt>
                <c:pt idx="279">
                  <c:v>-3.9645132224085899</c:v>
                </c:pt>
                <c:pt idx="280">
                  <c:v>-3.9645132224085899</c:v>
                </c:pt>
                <c:pt idx="281">
                  <c:v>-3.9416655821241493</c:v>
                </c:pt>
                <c:pt idx="282">
                  <c:v>-3.9416655821241493</c:v>
                </c:pt>
                <c:pt idx="283">
                  <c:v>-3.9416655821241493</c:v>
                </c:pt>
                <c:pt idx="284">
                  <c:v>-3.9313099775037084</c:v>
                </c:pt>
                <c:pt idx="285">
                  <c:v>-3.9313099775037084</c:v>
                </c:pt>
                <c:pt idx="286">
                  <c:v>-3.9062172113429177</c:v>
                </c:pt>
                <c:pt idx="287">
                  <c:v>-3.9062172113429177</c:v>
                </c:pt>
                <c:pt idx="288">
                  <c:v>-3.8997275144205634</c:v>
                </c:pt>
                <c:pt idx="289">
                  <c:v>-3.8997275144205634</c:v>
                </c:pt>
                <c:pt idx="290">
                  <c:v>-3.8997275144205634</c:v>
                </c:pt>
                <c:pt idx="291">
                  <c:v>-3.8976819745926532</c:v>
                </c:pt>
                <c:pt idx="292">
                  <c:v>-3.8976819745926532</c:v>
                </c:pt>
                <c:pt idx="293">
                  <c:v>-3.8945968297916993</c:v>
                </c:pt>
                <c:pt idx="294">
                  <c:v>-3.8835304785118261</c:v>
                </c:pt>
                <c:pt idx="295">
                  <c:v>-3.8582966725947845</c:v>
                </c:pt>
                <c:pt idx="296">
                  <c:v>-3.856093990420244</c:v>
                </c:pt>
                <c:pt idx="297">
                  <c:v>-3.856093990420244</c:v>
                </c:pt>
                <c:pt idx="298">
                  <c:v>-3.8444090294756808</c:v>
                </c:pt>
                <c:pt idx="299">
                  <c:v>-3.8444090294756808</c:v>
                </c:pt>
                <c:pt idx="300">
                  <c:v>-3.8434894717042356</c:v>
                </c:pt>
                <c:pt idx="301">
                  <c:v>-3.8434894717042356</c:v>
                </c:pt>
                <c:pt idx="302">
                  <c:v>-3.8431861666184015</c:v>
                </c:pt>
                <c:pt idx="303">
                  <c:v>-3.8431861666184015</c:v>
                </c:pt>
                <c:pt idx="304">
                  <c:v>-3.8252806307285674</c:v>
                </c:pt>
                <c:pt idx="305">
                  <c:v>-3.8252806307285674</c:v>
                </c:pt>
                <c:pt idx="306">
                  <c:v>-3.8127276859696035</c:v>
                </c:pt>
                <c:pt idx="307">
                  <c:v>-3.7948520745586118</c:v>
                </c:pt>
                <c:pt idx="308">
                  <c:v>-3.7948520745586118</c:v>
                </c:pt>
                <c:pt idx="309">
                  <c:v>-3.7365345116400519</c:v>
                </c:pt>
                <c:pt idx="310">
                  <c:v>-3.7123528563601487</c:v>
                </c:pt>
                <c:pt idx="311">
                  <c:v>-3.6542381641214372</c:v>
                </c:pt>
                <c:pt idx="312">
                  <c:v>-3.6311857730787729</c:v>
                </c:pt>
                <c:pt idx="313">
                  <c:v>-3.6311857730787729</c:v>
                </c:pt>
                <c:pt idx="314">
                  <c:v>-3.6198671427398375</c:v>
                </c:pt>
                <c:pt idx="315">
                  <c:v>-3.592005440184733</c:v>
                </c:pt>
                <c:pt idx="316">
                  <c:v>-3.5839647552587479</c:v>
                </c:pt>
                <c:pt idx="317">
                  <c:v>-3.5839647552587479</c:v>
                </c:pt>
                <c:pt idx="318">
                  <c:v>-3.5810398604341258</c:v>
                </c:pt>
                <c:pt idx="319">
                  <c:v>-3.5650062224327113</c:v>
                </c:pt>
                <c:pt idx="320">
                  <c:v>-3.5547651247063738</c:v>
                </c:pt>
                <c:pt idx="321">
                  <c:v>-3.5544128607021035</c:v>
                </c:pt>
                <c:pt idx="322">
                  <c:v>-3.5544128607021035</c:v>
                </c:pt>
                <c:pt idx="323">
                  <c:v>-3.5544128607021035</c:v>
                </c:pt>
                <c:pt idx="324">
                  <c:v>-3.5435576941267204</c:v>
                </c:pt>
                <c:pt idx="325">
                  <c:v>-3.5435576941267204</c:v>
                </c:pt>
                <c:pt idx="326">
                  <c:v>-3.5435576941267204</c:v>
                </c:pt>
                <c:pt idx="327">
                  <c:v>-3.5435576941267204</c:v>
                </c:pt>
                <c:pt idx="328">
                  <c:v>-3.5435576941267204</c:v>
                </c:pt>
                <c:pt idx="329">
                  <c:v>-3.5435576941267204</c:v>
                </c:pt>
                <c:pt idx="330">
                  <c:v>-3.5320168016606321</c:v>
                </c:pt>
                <c:pt idx="331">
                  <c:v>-3.5268813421062424</c:v>
                </c:pt>
                <c:pt idx="332">
                  <c:v>-3.5053995484983456</c:v>
                </c:pt>
                <c:pt idx="333">
                  <c:v>-3.5024508085188994</c:v>
                </c:pt>
                <c:pt idx="334">
                  <c:v>-3.4846850239734719</c:v>
                </c:pt>
                <c:pt idx="335">
                  <c:v>-3.4846850239734719</c:v>
                </c:pt>
                <c:pt idx="336">
                  <c:v>-3.4838405041887279</c:v>
                </c:pt>
                <c:pt idx="337">
                  <c:v>-3.4735813214953426</c:v>
                </c:pt>
                <c:pt idx="338">
                  <c:v>-3.4413077098658711</c:v>
                </c:pt>
                <c:pt idx="339">
                  <c:v>-3.4339551822518781</c:v>
                </c:pt>
                <c:pt idx="340">
                  <c:v>-3.4339551822518781</c:v>
                </c:pt>
                <c:pt idx="341">
                  <c:v>-3.4339551822518781</c:v>
                </c:pt>
                <c:pt idx="342">
                  <c:v>-3.4321969479781207</c:v>
                </c:pt>
                <c:pt idx="343">
                  <c:v>-3.4126531111465264</c:v>
                </c:pt>
                <c:pt idx="344">
                  <c:v>-3.3987381371236749</c:v>
                </c:pt>
                <c:pt idx="345">
                  <c:v>-3.3987381371236749</c:v>
                </c:pt>
                <c:pt idx="346">
                  <c:v>-3.3744815664706187</c:v>
                </c:pt>
                <c:pt idx="347">
                  <c:v>-3.3212584196642849</c:v>
                </c:pt>
                <c:pt idx="348">
                  <c:v>-3.3105569510237087</c:v>
                </c:pt>
                <c:pt idx="349">
                  <c:v>-3.3105569510237087</c:v>
                </c:pt>
                <c:pt idx="350">
                  <c:v>-3.3004341573996796</c:v>
                </c:pt>
                <c:pt idx="351">
                  <c:v>-3.3004341573996796</c:v>
                </c:pt>
                <c:pt idx="352">
                  <c:v>-3.2850551795829475</c:v>
                </c:pt>
                <c:pt idx="353">
                  <c:v>-3.2540990803557732</c:v>
                </c:pt>
                <c:pt idx="354">
                  <c:v>-3.2537413504526391</c:v>
                </c:pt>
                <c:pt idx="355">
                  <c:v>-3.2499148023803826</c:v>
                </c:pt>
                <c:pt idx="356">
                  <c:v>-3.2404504116873327</c:v>
                </c:pt>
                <c:pt idx="357">
                  <c:v>-3.2398892742525005</c:v>
                </c:pt>
                <c:pt idx="358">
                  <c:v>-3.2020152073996573</c:v>
                </c:pt>
                <c:pt idx="359">
                  <c:v>-3.2020152073996573</c:v>
                </c:pt>
                <c:pt idx="360">
                  <c:v>-3.1908089060159992</c:v>
                </c:pt>
                <c:pt idx="361">
                  <c:v>-3.1908089060159992</c:v>
                </c:pt>
                <c:pt idx="362">
                  <c:v>-3.1908089060159992</c:v>
                </c:pt>
                <c:pt idx="363">
                  <c:v>-3.1908089060159992</c:v>
                </c:pt>
                <c:pt idx="364">
                  <c:v>-3.1876889172434453</c:v>
                </c:pt>
                <c:pt idx="365">
                  <c:v>-3.1875169313474339</c:v>
                </c:pt>
                <c:pt idx="366">
                  <c:v>-3.1875169313474339</c:v>
                </c:pt>
                <c:pt idx="367">
                  <c:v>-3.1801868147179184</c:v>
                </c:pt>
                <c:pt idx="368">
                  <c:v>-3.1801868147179184</c:v>
                </c:pt>
                <c:pt idx="369">
                  <c:v>-3.1801868147179184</c:v>
                </c:pt>
                <c:pt idx="370">
                  <c:v>-3.1613753416582018</c:v>
                </c:pt>
                <c:pt idx="371">
                  <c:v>-3.1582075577382644</c:v>
                </c:pt>
                <c:pt idx="372">
                  <c:v>-3.1321621543192579</c:v>
                </c:pt>
                <c:pt idx="373">
                  <c:v>-3.1225790871853767</c:v>
                </c:pt>
                <c:pt idx="374">
                  <c:v>-3.1225790871853767</c:v>
                </c:pt>
                <c:pt idx="375">
                  <c:v>-3.0953687562380989</c:v>
                </c:pt>
                <c:pt idx="376">
                  <c:v>-3.0953687562380989</c:v>
                </c:pt>
                <c:pt idx="377">
                  <c:v>-3.0953687562380989</c:v>
                </c:pt>
                <c:pt idx="378">
                  <c:v>-3.0953687562380989</c:v>
                </c:pt>
                <c:pt idx="379">
                  <c:v>-3.0819056770032351</c:v>
                </c:pt>
                <c:pt idx="380">
                  <c:v>-3.078621621061929</c:v>
                </c:pt>
                <c:pt idx="381">
                  <c:v>-3.0782388567848704</c:v>
                </c:pt>
                <c:pt idx="382">
                  <c:v>-3.0782388567848704</c:v>
                </c:pt>
                <c:pt idx="383">
                  <c:v>-3.0777212100095013</c:v>
                </c:pt>
                <c:pt idx="384">
                  <c:v>-3.0750909809471181</c:v>
                </c:pt>
                <c:pt idx="385">
                  <c:v>-3.0662103993688441</c:v>
                </c:pt>
                <c:pt idx="386">
                  <c:v>-3.0662103993688441</c:v>
                </c:pt>
                <c:pt idx="387">
                  <c:v>-3.0628639581748573</c:v>
                </c:pt>
                <c:pt idx="388">
                  <c:v>-3.0628639581748573</c:v>
                </c:pt>
                <c:pt idx="389">
                  <c:v>-3.0620435540163697</c:v>
                </c:pt>
                <c:pt idx="390">
                  <c:v>-3.0528055099453764</c:v>
                </c:pt>
                <c:pt idx="391">
                  <c:v>-3.0472453899851897</c:v>
                </c:pt>
                <c:pt idx="392">
                  <c:v>-3.0451262160964903</c:v>
                </c:pt>
                <c:pt idx="393">
                  <c:v>-3.0434361229752112</c:v>
                </c:pt>
                <c:pt idx="394">
                  <c:v>-3.0131126699759587</c:v>
                </c:pt>
                <c:pt idx="395">
                  <c:v>-3.0131126699759587</c:v>
                </c:pt>
                <c:pt idx="396">
                  <c:v>-3.0050874065230104</c:v>
                </c:pt>
                <c:pt idx="397">
                  <c:v>-3.0029495382912224</c:v>
                </c:pt>
                <c:pt idx="398">
                  <c:v>-2.9971678724339013</c:v>
                </c:pt>
                <c:pt idx="399">
                  <c:v>-2.9915383640297488</c:v>
                </c:pt>
                <c:pt idx="400">
                  <c:v>-2.9705319226727003</c:v>
                </c:pt>
                <c:pt idx="401">
                  <c:v>-2.9649239429437726</c:v>
                </c:pt>
                <c:pt idx="402">
                  <c:v>-2.9223405477296258</c:v>
                </c:pt>
                <c:pt idx="403">
                  <c:v>-2.9200318337772928</c:v>
                </c:pt>
                <c:pt idx="404">
                  <c:v>-2.9200318337772928</c:v>
                </c:pt>
                <c:pt idx="405">
                  <c:v>-2.9200318337772928</c:v>
                </c:pt>
                <c:pt idx="406">
                  <c:v>-2.8879590207137635</c:v>
                </c:pt>
                <c:pt idx="407">
                  <c:v>-2.8879590207137635</c:v>
                </c:pt>
                <c:pt idx="408">
                  <c:v>-2.8613544420986927</c:v>
                </c:pt>
                <c:pt idx="409">
                  <c:v>-2.8613544420986927</c:v>
                </c:pt>
                <c:pt idx="410">
                  <c:v>-2.8590530027689782</c:v>
                </c:pt>
                <c:pt idx="411">
                  <c:v>-2.8544562862584475</c:v>
                </c:pt>
                <c:pt idx="412">
                  <c:v>-2.8518239139864145</c:v>
                </c:pt>
                <c:pt idx="413">
                  <c:v>-2.8470563542986516</c:v>
                </c:pt>
                <c:pt idx="414">
                  <c:v>-2.8465932846805666</c:v>
                </c:pt>
                <c:pt idx="415">
                  <c:v>-2.8182378968985349</c:v>
                </c:pt>
                <c:pt idx="416">
                  <c:v>-2.7483282975755654</c:v>
                </c:pt>
                <c:pt idx="417">
                  <c:v>-2.7374128410528891</c:v>
                </c:pt>
                <c:pt idx="418">
                  <c:v>-2.711053143756148</c:v>
                </c:pt>
                <c:pt idx="419">
                  <c:v>-2.6999484507186478</c:v>
                </c:pt>
                <c:pt idx="420">
                  <c:v>-2.6807726837352135</c:v>
                </c:pt>
                <c:pt idx="421">
                  <c:v>-2.6677546624309869</c:v>
                </c:pt>
                <c:pt idx="422">
                  <c:v>-2.6677546624309869</c:v>
                </c:pt>
                <c:pt idx="423">
                  <c:v>-2.6662443096278778</c:v>
                </c:pt>
                <c:pt idx="424">
                  <c:v>-2.6583672881334444</c:v>
                </c:pt>
                <c:pt idx="425">
                  <c:v>-2.6577005573517414</c:v>
                </c:pt>
                <c:pt idx="426">
                  <c:v>-2.6573384984180883</c:v>
                </c:pt>
                <c:pt idx="427">
                  <c:v>-2.6573384984180883</c:v>
                </c:pt>
                <c:pt idx="428">
                  <c:v>-2.6401268487006209</c:v>
                </c:pt>
                <c:pt idx="429">
                  <c:v>-2.6300804833584239</c:v>
                </c:pt>
                <c:pt idx="430">
                  <c:v>-2.6300804833584239</c:v>
                </c:pt>
                <c:pt idx="431">
                  <c:v>-2.6268696259692192</c:v>
                </c:pt>
                <c:pt idx="432">
                  <c:v>-2.6251782655175555</c:v>
                </c:pt>
                <c:pt idx="433">
                  <c:v>-2.6135037037957631</c:v>
                </c:pt>
                <c:pt idx="434">
                  <c:v>-2.6135037037957631</c:v>
                </c:pt>
                <c:pt idx="435">
                  <c:v>-2.6018124652545609</c:v>
                </c:pt>
                <c:pt idx="436">
                  <c:v>-2.5867218246289587</c:v>
                </c:pt>
                <c:pt idx="437">
                  <c:v>-2.5842801496947283</c:v>
                </c:pt>
                <c:pt idx="438">
                  <c:v>-2.5842801496947283</c:v>
                </c:pt>
                <c:pt idx="439">
                  <c:v>-2.5817961220266219</c:v>
                </c:pt>
                <c:pt idx="440">
                  <c:v>-2.5817961220266219</c:v>
                </c:pt>
                <c:pt idx="441">
                  <c:v>-2.5817961220266219</c:v>
                </c:pt>
                <c:pt idx="442">
                  <c:v>-2.570919124661748</c:v>
                </c:pt>
                <c:pt idx="443">
                  <c:v>-2.570919124661748</c:v>
                </c:pt>
                <c:pt idx="444">
                  <c:v>-2.570919124661748</c:v>
                </c:pt>
                <c:pt idx="445">
                  <c:v>-2.5613472877233012</c:v>
                </c:pt>
                <c:pt idx="446">
                  <c:v>-2.5577935005873589</c:v>
                </c:pt>
                <c:pt idx="447">
                  <c:v>-2.5573847881123903</c:v>
                </c:pt>
                <c:pt idx="448">
                  <c:v>-2.5573847881123903</c:v>
                </c:pt>
                <c:pt idx="449">
                  <c:v>-2.5529296632132716</c:v>
                </c:pt>
                <c:pt idx="450">
                  <c:v>-2.5124077801908289</c:v>
                </c:pt>
                <c:pt idx="451">
                  <c:v>-2.5123024907082496</c:v>
                </c:pt>
                <c:pt idx="452">
                  <c:v>-2.5021088185325193</c:v>
                </c:pt>
                <c:pt idx="453">
                  <c:v>-2.5021088185325193</c:v>
                </c:pt>
                <c:pt idx="454">
                  <c:v>-2.5021088185325193</c:v>
                </c:pt>
                <c:pt idx="455">
                  <c:v>-2.4970030841932416</c:v>
                </c:pt>
                <c:pt idx="456">
                  <c:v>-2.4970030841932416</c:v>
                </c:pt>
                <c:pt idx="457">
                  <c:v>-2.4970030841932416</c:v>
                </c:pt>
                <c:pt idx="458">
                  <c:v>-2.4970030841932416</c:v>
                </c:pt>
                <c:pt idx="459">
                  <c:v>-2.4934243567732071</c:v>
                </c:pt>
                <c:pt idx="460">
                  <c:v>-2.4907126903516952</c:v>
                </c:pt>
                <c:pt idx="461">
                  <c:v>-2.4578287411067068</c:v>
                </c:pt>
                <c:pt idx="462">
                  <c:v>-2.4516970950763612</c:v>
                </c:pt>
                <c:pt idx="463">
                  <c:v>-2.445056243389224</c:v>
                </c:pt>
                <c:pt idx="464">
                  <c:v>-2.445056243389224</c:v>
                </c:pt>
                <c:pt idx="465">
                  <c:v>-2.4227644338035317</c:v>
                </c:pt>
                <c:pt idx="466">
                  <c:v>-2.4227644338035317</c:v>
                </c:pt>
                <c:pt idx="467">
                  <c:v>-2.421702262777607</c:v>
                </c:pt>
                <c:pt idx="468">
                  <c:v>-2.4142684252260382</c:v>
                </c:pt>
                <c:pt idx="469">
                  <c:v>-2.4142684252260382</c:v>
                </c:pt>
                <c:pt idx="470">
                  <c:v>-2.3627680138145224</c:v>
                </c:pt>
                <c:pt idx="471">
                  <c:v>-2.3627680138145224</c:v>
                </c:pt>
                <c:pt idx="472">
                  <c:v>-2.3282033323495233</c:v>
                </c:pt>
                <c:pt idx="473">
                  <c:v>-2.3106225835274947</c:v>
                </c:pt>
                <c:pt idx="474">
                  <c:v>-2.305204018649516</c:v>
                </c:pt>
                <c:pt idx="475">
                  <c:v>-2.305204018649516</c:v>
                </c:pt>
                <c:pt idx="476">
                  <c:v>-2.2939324069143958</c:v>
                </c:pt>
                <c:pt idx="477">
                  <c:v>-2.2932224166570472</c:v>
                </c:pt>
                <c:pt idx="478">
                  <c:v>-2.2932224166570472</c:v>
                </c:pt>
                <c:pt idx="479">
                  <c:v>-2.2766296816926608</c:v>
                </c:pt>
                <c:pt idx="480">
                  <c:v>-2.2766296816926608</c:v>
                </c:pt>
                <c:pt idx="481">
                  <c:v>-2.2720031958621822</c:v>
                </c:pt>
                <c:pt idx="482">
                  <c:v>-2.2573945670423607</c:v>
                </c:pt>
                <c:pt idx="483">
                  <c:v>-2.2573945670423607</c:v>
                </c:pt>
                <c:pt idx="484">
                  <c:v>-2.2456603237001862</c:v>
                </c:pt>
                <c:pt idx="485">
                  <c:v>-2.2456603237001862</c:v>
                </c:pt>
                <c:pt idx="486">
                  <c:v>-2.2423638037174922</c:v>
                </c:pt>
                <c:pt idx="487">
                  <c:v>-2.236898682898893</c:v>
                </c:pt>
                <c:pt idx="488">
                  <c:v>-2.2354766486249531</c:v>
                </c:pt>
                <c:pt idx="489">
                  <c:v>-2.2354766486249531</c:v>
                </c:pt>
                <c:pt idx="490">
                  <c:v>-2.2290820876883939</c:v>
                </c:pt>
                <c:pt idx="491">
                  <c:v>-2.2282074389197115</c:v>
                </c:pt>
                <c:pt idx="492">
                  <c:v>-2.2282074389197115</c:v>
                </c:pt>
                <c:pt idx="493">
                  <c:v>-2.2089945434020186</c:v>
                </c:pt>
                <c:pt idx="494">
                  <c:v>-2.2089945434020186</c:v>
                </c:pt>
                <c:pt idx="495">
                  <c:v>-2.1973069614944234</c:v>
                </c:pt>
                <c:pt idx="496">
                  <c:v>-2.1973069614944234</c:v>
                </c:pt>
                <c:pt idx="497">
                  <c:v>-2.183797393039085</c:v>
                </c:pt>
                <c:pt idx="498">
                  <c:v>-2.1528325136323216</c:v>
                </c:pt>
                <c:pt idx="499">
                  <c:v>-2.1528325136323216</c:v>
                </c:pt>
                <c:pt idx="500">
                  <c:v>-2.1528325136323216</c:v>
                </c:pt>
                <c:pt idx="501">
                  <c:v>-2.1404079553295206</c:v>
                </c:pt>
                <c:pt idx="502">
                  <c:v>-2.1322495138833428</c:v>
                </c:pt>
                <c:pt idx="503">
                  <c:v>-2.1322495138833428</c:v>
                </c:pt>
                <c:pt idx="504">
                  <c:v>-2.1200650497239351</c:v>
                </c:pt>
                <c:pt idx="505">
                  <c:v>-2.0934573127545586</c:v>
                </c:pt>
                <c:pt idx="506">
                  <c:v>-2.0934573127545586</c:v>
                </c:pt>
                <c:pt idx="507">
                  <c:v>-2.0743734160370284</c:v>
                </c:pt>
                <c:pt idx="508">
                  <c:v>-2.0510571619055082</c:v>
                </c:pt>
                <c:pt idx="509">
                  <c:v>-2.0510571619055082</c:v>
                </c:pt>
                <c:pt idx="510">
                  <c:v>-2.0510571619055082</c:v>
                </c:pt>
                <c:pt idx="511">
                  <c:v>-2.0510571619055082</c:v>
                </c:pt>
                <c:pt idx="512">
                  <c:v>-2.0510571619055082</c:v>
                </c:pt>
                <c:pt idx="513">
                  <c:v>-2.0510571619055082</c:v>
                </c:pt>
                <c:pt idx="514">
                  <c:v>-2.0476639480070156</c:v>
                </c:pt>
                <c:pt idx="515">
                  <c:v>-2.0476639480070156</c:v>
                </c:pt>
                <c:pt idx="516">
                  <c:v>-2.0346124369997316</c:v>
                </c:pt>
                <c:pt idx="517">
                  <c:v>-2.0196573016128681</c:v>
                </c:pt>
                <c:pt idx="518">
                  <c:v>-1.9844830760168208</c:v>
                </c:pt>
                <c:pt idx="519">
                  <c:v>-1.9844830760168208</c:v>
                </c:pt>
                <c:pt idx="520">
                  <c:v>-1.9506778200274439</c:v>
                </c:pt>
                <c:pt idx="521">
                  <c:v>-1.9506778200274439</c:v>
                </c:pt>
                <c:pt idx="522">
                  <c:v>-1.9506778200274439</c:v>
                </c:pt>
                <c:pt idx="523">
                  <c:v>-1.9249529143973694</c:v>
                </c:pt>
                <c:pt idx="524">
                  <c:v>-1.9249529143973694</c:v>
                </c:pt>
                <c:pt idx="525">
                  <c:v>-1.9163652575122272</c:v>
                </c:pt>
                <c:pt idx="526">
                  <c:v>-1.9125626959224256</c:v>
                </c:pt>
                <c:pt idx="527">
                  <c:v>-1.9068865633026626</c:v>
                </c:pt>
                <c:pt idx="528">
                  <c:v>-1.8945688596608239</c:v>
                </c:pt>
                <c:pt idx="529">
                  <c:v>-1.8903022117074757</c:v>
                </c:pt>
                <c:pt idx="530">
                  <c:v>-1.8903022117074757</c:v>
                </c:pt>
                <c:pt idx="531">
                  <c:v>-1.8903022117074757</c:v>
                </c:pt>
                <c:pt idx="532">
                  <c:v>-1.8903022117074757</c:v>
                </c:pt>
                <c:pt idx="533">
                  <c:v>-1.8903022117074757</c:v>
                </c:pt>
                <c:pt idx="534">
                  <c:v>-1.8903022117074757</c:v>
                </c:pt>
                <c:pt idx="535">
                  <c:v>-1.8841270442141063</c:v>
                </c:pt>
                <c:pt idx="536">
                  <c:v>-1.8718300622784865</c:v>
                </c:pt>
                <c:pt idx="537">
                  <c:v>-1.867502976809869</c:v>
                </c:pt>
                <c:pt idx="538">
                  <c:v>-1.867502976809869</c:v>
                </c:pt>
                <c:pt idx="539">
                  <c:v>-1.8590212448018926</c:v>
                </c:pt>
                <c:pt idx="540">
                  <c:v>-1.858709849242004</c:v>
                </c:pt>
                <c:pt idx="541">
                  <c:v>-1.8442235384763344</c:v>
                </c:pt>
                <c:pt idx="542">
                  <c:v>-1.8442235384763344</c:v>
                </c:pt>
                <c:pt idx="543">
                  <c:v>-1.8424871273013379</c:v>
                </c:pt>
                <c:pt idx="544">
                  <c:v>-1.841564285108648</c:v>
                </c:pt>
                <c:pt idx="545">
                  <c:v>-1.8314717130448663</c:v>
                </c:pt>
                <c:pt idx="546">
                  <c:v>-1.8246767521568741</c:v>
                </c:pt>
                <c:pt idx="547">
                  <c:v>-1.8246767521568741</c:v>
                </c:pt>
                <c:pt idx="548">
                  <c:v>-1.8030049151175609</c:v>
                </c:pt>
                <c:pt idx="549">
                  <c:v>-1.7726421837159536</c:v>
                </c:pt>
                <c:pt idx="550">
                  <c:v>-1.7604440470466574</c:v>
                </c:pt>
                <c:pt idx="551">
                  <c:v>-1.7586160960429456</c:v>
                </c:pt>
                <c:pt idx="552">
                  <c:v>-1.7310292812562955</c:v>
                </c:pt>
                <c:pt idx="553">
                  <c:v>-1.7187366734070737</c:v>
                </c:pt>
                <c:pt idx="554">
                  <c:v>-1.7010578336892015</c:v>
                </c:pt>
                <c:pt idx="555">
                  <c:v>-1.6888763048072664</c:v>
                </c:pt>
                <c:pt idx="556">
                  <c:v>-1.6888763048072664</c:v>
                </c:pt>
                <c:pt idx="557">
                  <c:v>-1.6869817986596816</c:v>
                </c:pt>
                <c:pt idx="558">
                  <c:v>-1.6494734196947345</c:v>
                </c:pt>
                <c:pt idx="559">
                  <c:v>-1.6298437392082101</c:v>
                </c:pt>
                <c:pt idx="560">
                  <c:v>-1.621420290592803</c:v>
                </c:pt>
                <c:pt idx="561">
                  <c:v>-1.6204761389739297</c:v>
                </c:pt>
                <c:pt idx="562">
                  <c:v>-1.6204761389739297</c:v>
                </c:pt>
                <c:pt idx="563">
                  <c:v>-1.6204761389739297</c:v>
                </c:pt>
                <c:pt idx="564">
                  <c:v>-1.6186939938122995</c:v>
                </c:pt>
                <c:pt idx="565">
                  <c:v>-1.6020977750604108</c:v>
                </c:pt>
                <c:pt idx="566">
                  <c:v>-1.6020977750604108</c:v>
                </c:pt>
                <c:pt idx="567">
                  <c:v>-1.6013498976799294</c:v>
                </c:pt>
                <c:pt idx="568">
                  <c:v>-1.5823827498569423</c:v>
                </c:pt>
                <c:pt idx="569">
                  <c:v>-1.5691053511405146</c:v>
                </c:pt>
                <c:pt idx="570">
                  <c:v>-1.5610967955293378</c:v>
                </c:pt>
                <c:pt idx="571">
                  <c:v>-1.5299331779837213</c:v>
                </c:pt>
                <c:pt idx="572">
                  <c:v>-1.5299331779837213</c:v>
                </c:pt>
                <c:pt idx="573">
                  <c:v>-1.5020185522211693</c:v>
                </c:pt>
                <c:pt idx="574">
                  <c:v>-1.5005342837637115</c:v>
                </c:pt>
                <c:pt idx="575">
                  <c:v>-1.4934548974235811</c:v>
                </c:pt>
                <c:pt idx="576">
                  <c:v>-1.4934548974235811</c:v>
                </c:pt>
                <c:pt idx="577">
                  <c:v>-1.4934548974235811</c:v>
                </c:pt>
                <c:pt idx="578">
                  <c:v>-1.4649756934319367</c:v>
                </c:pt>
                <c:pt idx="579">
                  <c:v>-1.4649756934319367</c:v>
                </c:pt>
                <c:pt idx="580">
                  <c:v>-1.4628542778350224</c:v>
                </c:pt>
                <c:pt idx="581">
                  <c:v>-1.4592433146546908</c:v>
                </c:pt>
                <c:pt idx="582">
                  <c:v>-1.4592433146546908</c:v>
                </c:pt>
                <c:pt idx="583">
                  <c:v>-1.455340122883938</c:v>
                </c:pt>
                <c:pt idx="584">
                  <c:v>-1.452577057770106</c:v>
                </c:pt>
                <c:pt idx="585">
                  <c:v>-1.4465650104131074</c:v>
                </c:pt>
                <c:pt idx="586">
                  <c:v>-1.4246500575542798</c:v>
                </c:pt>
                <c:pt idx="587">
                  <c:v>-1.4151730024006697</c:v>
                </c:pt>
                <c:pt idx="588">
                  <c:v>-1.4036067804310177</c:v>
                </c:pt>
                <c:pt idx="589">
                  <c:v>-1.4036067804310177</c:v>
                </c:pt>
                <c:pt idx="590">
                  <c:v>-1.3873755926142188</c:v>
                </c:pt>
                <c:pt idx="591">
                  <c:v>-1.3858896724755758</c:v>
                </c:pt>
                <c:pt idx="592">
                  <c:v>-1.3858896724755758</c:v>
                </c:pt>
                <c:pt idx="593">
                  <c:v>-1.3779807756614728</c:v>
                </c:pt>
                <c:pt idx="594">
                  <c:v>-1.3601311809991268</c:v>
                </c:pt>
                <c:pt idx="595">
                  <c:v>-1.3601311809991268</c:v>
                </c:pt>
                <c:pt idx="596">
                  <c:v>-1.3453582907603325</c:v>
                </c:pt>
                <c:pt idx="597">
                  <c:v>-1.3453582907603325</c:v>
                </c:pt>
                <c:pt idx="598">
                  <c:v>-1.3068620299478964</c:v>
                </c:pt>
                <c:pt idx="599">
                  <c:v>-1.2775729785676071</c:v>
                </c:pt>
                <c:pt idx="600">
                  <c:v>-1.2760118790932324</c:v>
                </c:pt>
                <c:pt idx="601">
                  <c:v>-1.2713747370428756</c:v>
                </c:pt>
                <c:pt idx="602">
                  <c:v>-1.2713747370428756</c:v>
                </c:pt>
                <c:pt idx="603">
                  <c:v>-1.2560260771162968</c:v>
                </c:pt>
                <c:pt idx="604">
                  <c:v>-1.2560260771162968</c:v>
                </c:pt>
                <c:pt idx="605">
                  <c:v>-1.2560260771162968</c:v>
                </c:pt>
                <c:pt idx="606">
                  <c:v>-1.2397286699667198</c:v>
                </c:pt>
                <c:pt idx="607">
                  <c:v>-1.2285360275133959</c:v>
                </c:pt>
                <c:pt idx="608">
                  <c:v>-1.221548798916452</c:v>
                </c:pt>
                <c:pt idx="609">
                  <c:v>-1.221548798916452</c:v>
                </c:pt>
                <c:pt idx="610">
                  <c:v>-1.2206395231333307</c:v>
                </c:pt>
                <c:pt idx="611">
                  <c:v>-1.198184230869324</c:v>
                </c:pt>
                <c:pt idx="612">
                  <c:v>-1.198184230869324</c:v>
                </c:pt>
                <c:pt idx="613">
                  <c:v>-1.1976737193172393</c:v>
                </c:pt>
                <c:pt idx="614">
                  <c:v>-1.1786905056556298</c:v>
                </c:pt>
                <c:pt idx="615">
                  <c:v>-1.1757009048106815</c:v>
                </c:pt>
                <c:pt idx="616">
                  <c:v>-1.1757009048106815</c:v>
                </c:pt>
                <c:pt idx="617">
                  <c:v>-1.1757009048106815</c:v>
                </c:pt>
                <c:pt idx="618">
                  <c:v>-1.1757009048106815</c:v>
                </c:pt>
                <c:pt idx="619">
                  <c:v>-1.1626992097966289</c:v>
                </c:pt>
                <c:pt idx="620">
                  <c:v>-1.1626992097966289</c:v>
                </c:pt>
                <c:pt idx="621">
                  <c:v>-1.1626992097966289</c:v>
                </c:pt>
                <c:pt idx="622">
                  <c:v>-1.1610735970893045</c:v>
                </c:pt>
                <c:pt idx="623">
                  <c:v>-1.152206484096769</c:v>
                </c:pt>
                <c:pt idx="624">
                  <c:v>-1.152206484096769</c:v>
                </c:pt>
                <c:pt idx="625">
                  <c:v>-1.1290946510971975</c:v>
                </c:pt>
                <c:pt idx="626">
                  <c:v>-1.1194567683903167</c:v>
                </c:pt>
                <c:pt idx="627">
                  <c:v>-1.1106213566977163</c:v>
                </c:pt>
                <c:pt idx="628">
                  <c:v>-1.0706887559168059</c:v>
                </c:pt>
                <c:pt idx="629">
                  <c:v>-1.0698623994880123</c:v>
                </c:pt>
                <c:pt idx="630">
                  <c:v>-1.0698623994880123</c:v>
                </c:pt>
                <c:pt idx="631">
                  <c:v>-1.0608857874587017</c:v>
                </c:pt>
                <c:pt idx="632">
                  <c:v>-1.054108313833565</c:v>
                </c:pt>
                <c:pt idx="633">
                  <c:v>-1.054108313833565</c:v>
                </c:pt>
                <c:pt idx="634">
                  <c:v>-1.053240527382225</c:v>
                </c:pt>
                <c:pt idx="635">
                  <c:v>-1.0371546591471108</c:v>
                </c:pt>
                <c:pt idx="636">
                  <c:v>-1.0072786869129611</c:v>
                </c:pt>
                <c:pt idx="637">
                  <c:v>-0.99452691644589875</c:v>
                </c:pt>
                <c:pt idx="638">
                  <c:v>-0.9864729855514649</c:v>
                </c:pt>
                <c:pt idx="639">
                  <c:v>-0.97314255862666077</c:v>
                </c:pt>
                <c:pt idx="640">
                  <c:v>-0.96861880560468883</c:v>
                </c:pt>
                <c:pt idx="641">
                  <c:v>-0.96861880560468883</c:v>
                </c:pt>
                <c:pt idx="642">
                  <c:v>-0.96861880560468883</c:v>
                </c:pt>
                <c:pt idx="643">
                  <c:v>-0.96690310735077245</c:v>
                </c:pt>
                <c:pt idx="644">
                  <c:v>-0.96690310735077245</c:v>
                </c:pt>
                <c:pt idx="645">
                  <c:v>-0.94785184193735961</c:v>
                </c:pt>
                <c:pt idx="646">
                  <c:v>-0.92705084571698482</c:v>
                </c:pt>
                <c:pt idx="647">
                  <c:v>-0.92705084571698482</c:v>
                </c:pt>
                <c:pt idx="648">
                  <c:v>-0.92705084571698482</c:v>
                </c:pt>
                <c:pt idx="649">
                  <c:v>-0.92029534044743866</c:v>
                </c:pt>
                <c:pt idx="650">
                  <c:v>-0.90374135842413028</c:v>
                </c:pt>
                <c:pt idx="651">
                  <c:v>-0.88183282487044157</c:v>
                </c:pt>
                <c:pt idx="652">
                  <c:v>-0.88183282487044157</c:v>
                </c:pt>
                <c:pt idx="653">
                  <c:v>-0.88183282487044157</c:v>
                </c:pt>
                <c:pt idx="654">
                  <c:v>-0.88183282487044157</c:v>
                </c:pt>
                <c:pt idx="655">
                  <c:v>-0.86022968752430395</c:v>
                </c:pt>
                <c:pt idx="656">
                  <c:v>-0.83514903257326523</c:v>
                </c:pt>
                <c:pt idx="657">
                  <c:v>-0.83514903257326523</c:v>
                </c:pt>
                <c:pt idx="658">
                  <c:v>-0.82422393870172594</c:v>
                </c:pt>
                <c:pt idx="659">
                  <c:v>-0.815963783745706</c:v>
                </c:pt>
                <c:pt idx="660">
                  <c:v>-0.815963783745706</c:v>
                </c:pt>
                <c:pt idx="661">
                  <c:v>-0.815963783745706</c:v>
                </c:pt>
                <c:pt idx="662">
                  <c:v>-0.80419875661910489</c:v>
                </c:pt>
                <c:pt idx="663">
                  <c:v>-0.80305087183008195</c:v>
                </c:pt>
                <c:pt idx="664">
                  <c:v>-0.80231111383528975</c:v>
                </c:pt>
                <c:pt idx="665">
                  <c:v>-0.78468501618635367</c:v>
                </c:pt>
                <c:pt idx="666">
                  <c:v>-0.77704415821524231</c:v>
                </c:pt>
                <c:pt idx="667">
                  <c:v>-0.77394999608198001</c:v>
                </c:pt>
                <c:pt idx="668">
                  <c:v>-0.77101899315988032</c:v>
                </c:pt>
                <c:pt idx="669">
                  <c:v>-0.75832905845100329</c:v>
                </c:pt>
                <c:pt idx="670">
                  <c:v>-0.7513176247147747</c:v>
                </c:pt>
                <c:pt idx="671">
                  <c:v>-0.7513176247147747</c:v>
                </c:pt>
                <c:pt idx="672">
                  <c:v>-0.73336752241255654</c:v>
                </c:pt>
                <c:pt idx="673">
                  <c:v>-0.73336752241255654</c:v>
                </c:pt>
                <c:pt idx="674">
                  <c:v>-0.73336752241255654</c:v>
                </c:pt>
                <c:pt idx="675">
                  <c:v>-0.73336752241255654</c:v>
                </c:pt>
                <c:pt idx="676">
                  <c:v>-0.73336752241255654</c:v>
                </c:pt>
                <c:pt idx="677">
                  <c:v>-0.73336752241255654</c:v>
                </c:pt>
                <c:pt idx="678">
                  <c:v>-0.72800376230772168</c:v>
                </c:pt>
                <c:pt idx="679">
                  <c:v>-0.7278353955567114</c:v>
                </c:pt>
                <c:pt idx="680">
                  <c:v>-0.7278353955567114</c:v>
                </c:pt>
                <c:pt idx="681">
                  <c:v>-0.7278353955567114</c:v>
                </c:pt>
                <c:pt idx="682">
                  <c:v>-0.71907211186291298</c:v>
                </c:pt>
                <c:pt idx="683">
                  <c:v>-0.71326273567894471</c:v>
                </c:pt>
                <c:pt idx="684">
                  <c:v>-0.71326273567894471</c:v>
                </c:pt>
                <c:pt idx="685">
                  <c:v>-0.70053664705433738</c:v>
                </c:pt>
                <c:pt idx="686">
                  <c:v>-0.7001412398201835</c:v>
                </c:pt>
                <c:pt idx="687">
                  <c:v>-0.7001412398201835</c:v>
                </c:pt>
                <c:pt idx="688">
                  <c:v>-0.6707923479207164</c:v>
                </c:pt>
                <c:pt idx="689">
                  <c:v>-0.6707923479207164</c:v>
                </c:pt>
                <c:pt idx="690">
                  <c:v>-0.66564097930019839</c:v>
                </c:pt>
                <c:pt idx="691">
                  <c:v>-0.65311455113872696</c:v>
                </c:pt>
                <c:pt idx="692">
                  <c:v>-0.65217628136943651</c:v>
                </c:pt>
                <c:pt idx="693">
                  <c:v>-0.65061944315071818</c:v>
                </c:pt>
                <c:pt idx="694">
                  <c:v>-0.65061944315071818</c:v>
                </c:pt>
                <c:pt idx="695">
                  <c:v>-0.64176957953908287</c:v>
                </c:pt>
                <c:pt idx="696">
                  <c:v>-0.62848591209016147</c:v>
                </c:pt>
                <c:pt idx="697">
                  <c:v>-0.62414156318188019</c:v>
                </c:pt>
                <c:pt idx="698">
                  <c:v>-0.60484415441643402</c:v>
                </c:pt>
                <c:pt idx="699">
                  <c:v>-0.59013801461222504</c:v>
                </c:pt>
                <c:pt idx="700">
                  <c:v>-0.57476282494505504</c:v>
                </c:pt>
                <c:pt idx="701">
                  <c:v>-0.55469413490967334</c:v>
                </c:pt>
                <c:pt idx="702">
                  <c:v>-0.54675008261031355</c:v>
                </c:pt>
                <c:pt idx="703">
                  <c:v>-0.54353958287302129</c:v>
                </c:pt>
                <c:pt idx="704">
                  <c:v>-0.54113629888347647</c:v>
                </c:pt>
                <c:pt idx="705">
                  <c:v>-0.53499370110129996</c:v>
                </c:pt>
                <c:pt idx="706">
                  <c:v>-0.5300347776417158</c:v>
                </c:pt>
                <c:pt idx="707">
                  <c:v>-0.52796887723933628</c:v>
                </c:pt>
                <c:pt idx="708">
                  <c:v>-0.49180738752915726</c:v>
                </c:pt>
                <c:pt idx="709">
                  <c:v>-0.48940779224552894</c:v>
                </c:pt>
                <c:pt idx="710">
                  <c:v>-0.41837686608980257</c:v>
                </c:pt>
                <c:pt idx="711">
                  <c:v>-0.41389033259048857</c:v>
                </c:pt>
                <c:pt idx="712">
                  <c:v>-0.41034065584542878</c:v>
                </c:pt>
                <c:pt idx="713">
                  <c:v>-0.41034065584542878</c:v>
                </c:pt>
                <c:pt idx="714">
                  <c:v>-0.40294094676110315</c:v>
                </c:pt>
                <c:pt idx="715">
                  <c:v>-0.37806797255616192</c:v>
                </c:pt>
                <c:pt idx="716">
                  <c:v>-0.36480308240860554</c:v>
                </c:pt>
                <c:pt idx="717">
                  <c:v>-0.36462629373567912</c:v>
                </c:pt>
                <c:pt idx="718">
                  <c:v>-0.36000213574425682</c:v>
                </c:pt>
                <c:pt idx="719">
                  <c:v>-0.36000213574425682</c:v>
                </c:pt>
                <c:pt idx="720">
                  <c:v>-0.32102821822085797</c:v>
                </c:pt>
                <c:pt idx="721">
                  <c:v>-0.29176278250368631</c:v>
                </c:pt>
                <c:pt idx="722">
                  <c:v>-0.29176278250368631</c:v>
                </c:pt>
                <c:pt idx="723">
                  <c:v>-0.28836267265236443</c:v>
                </c:pt>
                <c:pt idx="724">
                  <c:v>-0.28836267265236443</c:v>
                </c:pt>
                <c:pt idx="725">
                  <c:v>-0.28836267265236443</c:v>
                </c:pt>
                <c:pt idx="726">
                  <c:v>-0.28836267265236443</c:v>
                </c:pt>
                <c:pt idx="727">
                  <c:v>-0.27062075549174375</c:v>
                </c:pt>
                <c:pt idx="728">
                  <c:v>-0.25569467700746656</c:v>
                </c:pt>
                <c:pt idx="729">
                  <c:v>-0.25139269772821587</c:v>
                </c:pt>
                <c:pt idx="730">
                  <c:v>-0.24313047975298741</c:v>
                </c:pt>
                <c:pt idx="731">
                  <c:v>-0.21806286805837508</c:v>
                </c:pt>
                <c:pt idx="732">
                  <c:v>-0.21806286805837508</c:v>
                </c:pt>
                <c:pt idx="733">
                  <c:v>-0.21806286805837508</c:v>
                </c:pt>
                <c:pt idx="734">
                  <c:v>-0.21292845127732229</c:v>
                </c:pt>
                <c:pt idx="735">
                  <c:v>-0.21292845127732229</c:v>
                </c:pt>
                <c:pt idx="736">
                  <c:v>-0.21159120290235264</c:v>
                </c:pt>
                <c:pt idx="737">
                  <c:v>-0.1780388771308497</c:v>
                </c:pt>
                <c:pt idx="738">
                  <c:v>-0.17536398485476795</c:v>
                </c:pt>
                <c:pt idx="739">
                  <c:v>-0.16144006805452329</c:v>
                </c:pt>
                <c:pt idx="740">
                  <c:v>-0.15203579924662797</c:v>
                </c:pt>
                <c:pt idx="741">
                  <c:v>-0.15203579924662797</c:v>
                </c:pt>
                <c:pt idx="742">
                  <c:v>-0.14019701546163013</c:v>
                </c:pt>
                <c:pt idx="743">
                  <c:v>-0.13004051915671289</c:v>
                </c:pt>
                <c:pt idx="744">
                  <c:v>-0.12178449905047987</c:v>
                </c:pt>
                <c:pt idx="745">
                  <c:v>-0.11805594940068477</c:v>
                </c:pt>
                <c:pt idx="746">
                  <c:v>-0.10996870003753224</c:v>
                </c:pt>
                <c:pt idx="747">
                  <c:v>-0.10996870003753224</c:v>
                </c:pt>
                <c:pt idx="748">
                  <c:v>-9.4876655543158023E-2</c:v>
                </c:pt>
                <c:pt idx="749">
                  <c:v>-9.3323561386988454E-2</c:v>
                </c:pt>
                <c:pt idx="750">
                  <c:v>-8.9333375936215098E-2</c:v>
                </c:pt>
                <c:pt idx="751">
                  <c:v>-8.1138522890108186E-2</c:v>
                </c:pt>
                <c:pt idx="752">
                  <c:v>-7.5693611247874062E-2</c:v>
                </c:pt>
                <c:pt idx="753">
                  <c:v>-5.3221649877158217E-2</c:v>
                </c:pt>
                <c:pt idx="754">
                  <c:v>-4.9003241634020714E-2</c:v>
                </c:pt>
                <c:pt idx="755">
                  <c:v>-3.6966803135105634E-2</c:v>
                </c:pt>
                <c:pt idx="756">
                  <c:v>-3.5656372868269164E-2</c:v>
                </c:pt>
                <c:pt idx="757">
                  <c:v>-2.2215249218076504E-2</c:v>
                </c:pt>
                <c:pt idx="758">
                  <c:v>-1.1402697095481832E-2</c:v>
                </c:pt>
                <c:pt idx="759">
                  <c:v>-6.6554580166462204E-3</c:v>
                </c:pt>
                <c:pt idx="760">
                  <c:v>-6.3902685583833822E-3</c:v>
                </c:pt>
                <c:pt idx="761">
                  <c:v>2.7146035266939022E-2</c:v>
                </c:pt>
                <c:pt idx="762">
                  <c:v>2.7146035266939022E-2</c:v>
                </c:pt>
                <c:pt idx="763">
                  <c:v>3.5832695421665978E-2</c:v>
                </c:pt>
                <c:pt idx="764">
                  <c:v>3.5832695421665978E-2</c:v>
                </c:pt>
                <c:pt idx="765">
                  <c:v>3.5832695421665978E-2</c:v>
                </c:pt>
                <c:pt idx="766">
                  <c:v>3.5832695421665978E-2</c:v>
                </c:pt>
                <c:pt idx="767">
                  <c:v>4.2660956448134148E-2</c:v>
                </c:pt>
                <c:pt idx="768">
                  <c:v>7.4031539551773537E-2</c:v>
                </c:pt>
                <c:pt idx="769">
                  <c:v>7.4031539551773537E-2</c:v>
                </c:pt>
                <c:pt idx="770">
                  <c:v>7.8062316186574096E-2</c:v>
                </c:pt>
                <c:pt idx="771">
                  <c:v>7.8062316186574096E-2</c:v>
                </c:pt>
                <c:pt idx="772">
                  <c:v>7.8062316186574096E-2</c:v>
                </c:pt>
                <c:pt idx="773">
                  <c:v>0.10022857542619452</c:v>
                </c:pt>
                <c:pt idx="774">
                  <c:v>0.10022857542619452</c:v>
                </c:pt>
                <c:pt idx="775">
                  <c:v>0.10668372316390243</c:v>
                </c:pt>
                <c:pt idx="776">
                  <c:v>0.1090355933817279</c:v>
                </c:pt>
                <c:pt idx="777">
                  <c:v>0.15323369106482476</c:v>
                </c:pt>
                <c:pt idx="778">
                  <c:v>0.15387093333460036</c:v>
                </c:pt>
                <c:pt idx="779">
                  <c:v>0.1623651735684418</c:v>
                </c:pt>
                <c:pt idx="780">
                  <c:v>0.1623651735684418</c:v>
                </c:pt>
                <c:pt idx="781">
                  <c:v>0.1623651735684418</c:v>
                </c:pt>
                <c:pt idx="782">
                  <c:v>0.17969478935675023</c:v>
                </c:pt>
                <c:pt idx="783">
                  <c:v>0.22144181802997059</c:v>
                </c:pt>
                <c:pt idx="784">
                  <c:v>0.23645485115333506</c:v>
                </c:pt>
                <c:pt idx="785">
                  <c:v>0.23645485115333506</c:v>
                </c:pt>
                <c:pt idx="786">
                  <c:v>0.25059622724850039</c:v>
                </c:pt>
                <c:pt idx="787">
                  <c:v>0.25059622724850039</c:v>
                </c:pt>
                <c:pt idx="788">
                  <c:v>0.2573822211821491</c:v>
                </c:pt>
                <c:pt idx="789">
                  <c:v>0.25790284076785047</c:v>
                </c:pt>
                <c:pt idx="790">
                  <c:v>0.29384419007042767</c:v>
                </c:pt>
                <c:pt idx="791">
                  <c:v>0.29384419007042767</c:v>
                </c:pt>
                <c:pt idx="792">
                  <c:v>0.29384419007042767</c:v>
                </c:pt>
                <c:pt idx="793">
                  <c:v>0.32127544445299355</c:v>
                </c:pt>
                <c:pt idx="794">
                  <c:v>0.32468966035556507</c:v>
                </c:pt>
                <c:pt idx="795">
                  <c:v>0.33859447325130859</c:v>
                </c:pt>
                <c:pt idx="796">
                  <c:v>0.33948415986593317</c:v>
                </c:pt>
                <c:pt idx="797">
                  <c:v>0.34442512986387119</c:v>
                </c:pt>
                <c:pt idx="798">
                  <c:v>0.35181864806327751</c:v>
                </c:pt>
                <c:pt idx="799">
                  <c:v>0.3521743063241487</c:v>
                </c:pt>
                <c:pt idx="800">
                  <c:v>0.36747405743794243</c:v>
                </c:pt>
                <c:pt idx="801">
                  <c:v>0.36747405743794243</c:v>
                </c:pt>
                <c:pt idx="802">
                  <c:v>0.37809961975966727</c:v>
                </c:pt>
                <c:pt idx="803">
                  <c:v>0.3814713661874039</c:v>
                </c:pt>
                <c:pt idx="804">
                  <c:v>0.38325630940167477</c:v>
                </c:pt>
                <c:pt idx="805">
                  <c:v>0.38325630940167477</c:v>
                </c:pt>
                <c:pt idx="806">
                  <c:v>0.41339878989736628</c:v>
                </c:pt>
                <c:pt idx="807">
                  <c:v>0.42433022080724597</c:v>
                </c:pt>
                <c:pt idx="808">
                  <c:v>0.43432822507462171</c:v>
                </c:pt>
                <c:pt idx="809">
                  <c:v>0.44961643944148177</c:v>
                </c:pt>
                <c:pt idx="810">
                  <c:v>0.45486911455565471</c:v>
                </c:pt>
                <c:pt idx="811">
                  <c:v>0.45486911455565471</c:v>
                </c:pt>
                <c:pt idx="812">
                  <c:v>0.45590950420934812</c:v>
                </c:pt>
                <c:pt idx="813">
                  <c:v>0.46089970629515409</c:v>
                </c:pt>
                <c:pt idx="814">
                  <c:v>0.46557901563880844</c:v>
                </c:pt>
                <c:pt idx="815">
                  <c:v>0.46557901563880844</c:v>
                </c:pt>
                <c:pt idx="816">
                  <c:v>0.46557901563880844</c:v>
                </c:pt>
                <c:pt idx="817">
                  <c:v>0.46557901563880844</c:v>
                </c:pt>
                <c:pt idx="818">
                  <c:v>0.4827345902706619</c:v>
                </c:pt>
                <c:pt idx="819">
                  <c:v>0.49791660351216582</c:v>
                </c:pt>
                <c:pt idx="820">
                  <c:v>0.49791660351216582</c:v>
                </c:pt>
                <c:pt idx="821">
                  <c:v>0.50082437780130318</c:v>
                </c:pt>
                <c:pt idx="822">
                  <c:v>0.50859666498365164</c:v>
                </c:pt>
                <c:pt idx="823">
                  <c:v>0.50859666498365164</c:v>
                </c:pt>
                <c:pt idx="824">
                  <c:v>0.52507317123261832</c:v>
                </c:pt>
                <c:pt idx="825">
                  <c:v>0.53043272144699216</c:v>
                </c:pt>
                <c:pt idx="826">
                  <c:v>0.53682782791444683</c:v>
                </c:pt>
                <c:pt idx="827">
                  <c:v>0.55092448764442459</c:v>
                </c:pt>
                <c:pt idx="828">
                  <c:v>0.58643562972067964</c:v>
                </c:pt>
                <c:pt idx="829">
                  <c:v>0.60047906381079119</c:v>
                </c:pt>
                <c:pt idx="830">
                  <c:v>0.60258316717413973</c:v>
                </c:pt>
                <c:pt idx="831">
                  <c:v>0.60258316717413973</c:v>
                </c:pt>
                <c:pt idx="832">
                  <c:v>0.61353069835635188</c:v>
                </c:pt>
                <c:pt idx="833">
                  <c:v>0.63351818847726638</c:v>
                </c:pt>
                <c:pt idx="834">
                  <c:v>0.66444207247015041</c:v>
                </c:pt>
                <c:pt idx="835">
                  <c:v>0.68085762513722903</c:v>
                </c:pt>
                <c:pt idx="836">
                  <c:v>0.70847796426757692</c:v>
                </c:pt>
                <c:pt idx="837">
                  <c:v>0.70847796426757692</c:v>
                </c:pt>
                <c:pt idx="838">
                  <c:v>0.71420235951027677</c:v>
                </c:pt>
                <c:pt idx="839">
                  <c:v>0.75908929287554006</c:v>
                </c:pt>
                <c:pt idx="840">
                  <c:v>0.76023079296714591</c:v>
                </c:pt>
                <c:pt idx="841">
                  <c:v>0.76389236304681929</c:v>
                </c:pt>
                <c:pt idx="842">
                  <c:v>0.76389236304681929</c:v>
                </c:pt>
                <c:pt idx="843">
                  <c:v>0.79054515939963899</c:v>
                </c:pt>
                <c:pt idx="844">
                  <c:v>0.80100658570773697</c:v>
                </c:pt>
                <c:pt idx="845">
                  <c:v>0.80100658570773697</c:v>
                </c:pt>
                <c:pt idx="846">
                  <c:v>0.8466144548860618</c:v>
                </c:pt>
                <c:pt idx="847">
                  <c:v>0.85384579924758586</c:v>
                </c:pt>
                <c:pt idx="848">
                  <c:v>0.86207592847276093</c:v>
                </c:pt>
                <c:pt idx="849">
                  <c:v>0.88933093828414367</c:v>
                </c:pt>
                <c:pt idx="850">
                  <c:v>0.9260206392964565</c:v>
                </c:pt>
                <c:pt idx="851">
                  <c:v>1.0075317484462591</c:v>
                </c:pt>
                <c:pt idx="852">
                  <c:v>1.0093149583422014</c:v>
                </c:pt>
                <c:pt idx="853">
                  <c:v>1.0093149583422014</c:v>
                </c:pt>
                <c:pt idx="854">
                  <c:v>1.0197099264858913</c:v>
                </c:pt>
                <c:pt idx="855">
                  <c:v>1.0272941877410935</c:v>
                </c:pt>
                <c:pt idx="856">
                  <c:v>1.0360056169204821</c:v>
                </c:pt>
                <c:pt idx="857">
                  <c:v>1.0374978040408103</c:v>
                </c:pt>
                <c:pt idx="858">
                  <c:v>1.0808358954328148</c:v>
                </c:pt>
                <c:pt idx="859">
                  <c:v>1.0808358954328148</c:v>
                </c:pt>
                <c:pt idx="860">
                  <c:v>1.0923337809973588</c:v>
                </c:pt>
                <c:pt idx="861">
                  <c:v>1.0940575366602876</c:v>
                </c:pt>
                <c:pt idx="862">
                  <c:v>1.0940575366602876</c:v>
                </c:pt>
                <c:pt idx="863">
                  <c:v>1.0941567425667078</c:v>
                </c:pt>
                <c:pt idx="864">
                  <c:v>1.1170410189884807</c:v>
                </c:pt>
                <c:pt idx="865">
                  <c:v>1.1249341102616011</c:v>
                </c:pt>
                <c:pt idx="866">
                  <c:v>1.1487940020995138</c:v>
                </c:pt>
                <c:pt idx="867">
                  <c:v>1.1975159554992878</c:v>
                </c:pt>
                <c:pt idx="868">
                  <c:v>1.2055663706995923</c:v>
                </c:pt>
                <c:pt idx="869">
                  <c:v>1.2116146885288006</c:v>
                </c:pt>
                <c:pt idx="870">
                  <c:v>1.2524936934083526</c:v>
                </c:pt>
                <c:pt idx="871">
                  <c:v>1.2587631074000651</c:v>
                </c:pt>
                <c:pt idx="872">
                  <c:v>1.2587631074000651</c:v>
                </c:pt>
                <c:pt idx="873">
                  <c:v>1.2599195208073315</c:v>
                </c:pt>
                <c:pt idx="874">
                  <c:v>1.3283075197768215</c:v>
                </c:pt>
                <c:pt idx="875">
                  <c:v>1.3283075197768215</c:v>
                </c:pt>
                <c:pt idx="876">
                  <c:v>1.3428260412898851</c:v>
                </c:pt>
                <c:pt idx="877">
                  <c:v>1.3469714538492992</c:v>
                </c:pt>
                <c:pt idx="878">
                  <c:v>1.3502381832542267</c:v>
                </c:pt>
                <c:pt idx="879">
                  <c:v>1.3502381832542267</c:v>
                </c:pt>
                <c:pt idx="880">
                  <c:v>1.3507104030791239</c:v>
                </c:pt>
                <c:pt idx="881">
                  <c:v>1.3566362998235177</c:v>
                </c:pt>
                <c:pt idx="882">
                  <c:v>1.3582311232343756</c:v>
                </c:pt>
                <c:pt idx="883">
                  <c:v>1.3582311232343756</c:v>
                </c:pt>
                <c:pt idx="884">
                  <c:v>1.3836753464886467</c:v>
                </c:pt>
                <c:pt idx="885">
                  <c:v>1.3968086595341027</c:v>
                </c:pt>
                <c:pt idx="886">
                  <c:v>1.4012092789595019</c:v>
                </c:pt>
                <c:pt idx="887">
                  <c:v>1.4175660608212202</c:v>
                </c:pt>
                <c:pt idx="888">
                  <c:v>1.4218381584853637</c:v>
                </c:pt>
                <c:pt idx="889">
                  <c:v>1.4455075351744302</c:v>
                </c:pt>
                <c:pt idx="890">
                  <c:v>1.4502733920249742</c:v>
                </c:pt>
                <c:pt idx="891">
                  <c:v>1.4822881321314194</c:v>
                </c:pt>
                <c:pt idx="892">
                  <c:v>1.5046078070594444</c:v>
                </c:pt>
                <c:pt idx="893">
                  <c:v>1.5162729874143783</c:v>
                </c:pt>
                <c:pt idx="894">
                  <c:v>1.5259011804460749</c:v>
                </c:pt>
                <c:pt idx="895">
                  <c:v>1.5408863685901566</c:v>
                </c:pt>
                <c:pt idx="896">
                  <c:v>1.551233844700638</c:v>
                </c:pt>
                <c:pt idx="897">
                  <c:v>1.5630368414789844</c:v>
                </c:pt>
                <c:pt idx="898">
                  <c:v>1.5659590263515277</c:v>
                </c:pt>
                <c:pt idx="899">
                  <c:v>1.5811184912911542</c:v>
                </c:pt>
                <c:pt idx="900">
                  <c:v>1.596360858899627</c:v>
                </c:pt>
                <c:pt idx="901">
                  <c:v>1.6193925950371992</c:v>
                </c:pt>
                <c:pt idx="902">
                  <c:v>1.654461106063563</c:v>
                </c:pt>
                <c:pt idx="903">
                  <c:v>1.6671967995350241</c:v>
                </c:pt>
                <c:pt idx="904">
                  <c:v>1.6779679055295758</c:v>
                </c:pt>
                <c:pt idx="905">
                  <c:v>1.6779679055295758</c:v>
                </c:pt>
                <c:pt idx="906">
                  <c:v>1.6794528308620571</c:v>
                </c:pt>
                <c:pt idx="907">
                  <c:v>1.6794528308620571</c:v>
                </c:pt>
                <c:pt idx="908">
                  <c:v>1.7208763161515419</c:v>
                </c:pt>
                <c:pt idx="909">
                  <c:v>1.7208763161515419</c:v>
                </c:pt>
                <c:pt idx="910">
                  <c:v>1.7208763161515419</c:v>
                </c:pt>
                <c:pt idx="911">
                  <c:v>1.7272807418324652</c:v>
                </c:pt>
                <c:pt idx="912">
                  <c:v>1.7272807418324652</c:v>
                </c:pt>
                <c:pt idx="913">
                  <c:v>1.7574818759321043</c:v>
                </c:pt>
                <c:pt idx="914">
                  <c:v>1.794393135079589</c:v>
                </c:pt>
                <c:pt idx="915">
                  <c:v>1.8105205877071984</c:v>
                </c:pt>
                <c:pt idx="916">
                  <c:v>1.8132731220330751</c:v>
                </c:pt>
                <c:pt idx="917">
                  <c:v>1.827784420830874</c:v>
                </c:pt>
                <c:pt idx="918">
                  <c:v>1.8381170669971425</c:v>
                </c:pt>
                <c:pt idx="919">
                  <c:v>1.8387098287409693</c:v>
                </c:pt>
                <c:pt idx="920">
                  <c:v>1.8387098287409693</c:v>
                </c:pt>
                <c:pt idx="921">
                  <c:v>1.8387098287409693</c:v>
                </c:pt>
                <c:pt idx="922">
                  <c:v>1.8387098287409693</c:v>
                </c:pt>
                <c:pt idx="923">
                  <c:v>1.8591797599434405</c:v>
                </c:pt>
                <c:pt idx="924">
                  <c:v>1.8644073400873296</c:v>
                </c:pt>
                <c:pt idx="925">
                  <c:v>1.8644073400873296</c:v>
                </c:pt>
                <c:pt idx="926">
                  <c:v>1.8813655574404289</c:v>
                </c:pt>
                <c:pt idx="927">
                  <c:v>1.8813655574404289</c:v>
                </c:pt>
                <c:pt idx="928">
                  <c:v>1.9594088558134806</c:v>
                </c:pt>
                <c:pt idx="929">
                  <c:v>1.9594088558134806</c:v>
                </c:pt>
                <c:pt idx="930">
                  <c:v>1.9594088558134806</c:v>
                </c:pt>
                <c:pt idx="931">
                  <c:v>2.0097052752250408</c:v>
                </c:pt>
                <c:pt idx="932">
                  <c:v>2.0176889176386159</c:v>
                </c:pt>
                <c:pt idx="933">
                  <c:v>2.0176889176386159</c:v>
                </c:pt>
                <c:pt idx="934">
                  <c:v>2.0176889176386159</c:v>
                </c:pt>
                <c:pt idx="935">
                  <c:v>2.046549929775022</c:v>
                </c:pt>
                <c:pt idx="936">
                  <c:v>2.0894200810538637</c:v>
                </c:pt>
                <c:pt idx="937">
                  <c:v>2.1241575918562563</c:v>
                </c:pt>
                <c:pt idx="938">
                  <c:v>2.1298083857081553</c:v>
                </c:pt>
                <c:pt idx="939">
                  <c:v>2.1724568367545842</c:v>
                </c:pt>
                <c:pt idx="940">
                  <c:v>2.2095441745701505</c:v>
                </c:pt>
                <c:pt idx="941">
                  <c:v>2.2095441745701505</c:v>
                </c:pt>
                <c:pt idx="942">
                  <c:v>2.2504458000484457</c:v>
                </c:pt>
                <c:pt idx="943">
                  <c:v>2.3072215560909166</c:v>
                </c:pt>
                <c:pt idx="944">
                  <c:v>2.3085640293551606</c:v>
                </c:pt>
                <c:pt idx="945">
                  <c:v>2.3213088039159535</c:v>
                </c:pt>
                <c:pt idx="946">
                  <c:v>2.4119736299374721</c:v>
                </c:pt>
                <c:pt idx="947">
                  <c:v>2.4119736299374721</c:v>
                </c:pt>
                <c:pt idx="948">
                  <c:v>2.4119736299374721</c:v>
                </c:pt>
                <c:pt idx="949">
                  <c:v>2.4502309687170958</c:v>
                </c:pt>
                <c:pt idx="950">
                  <c:v>2.4502309687170958</c:v>
                </c:pt>
                <c:pt idx="951">
                  <c:v>2.4502309687170958</c:v>
                </c:pt>
                <c:pt idx="952">
                  <c:v>2.4502309687170958</c:v>
                </c:pt>
                <c:pt idx="953">
                  <c:v>2.4965410817063152</c:v>
                </c:pt>
                <c:pt idx="954">
                  <c:v>2.4965410817063152</c:v>
                </c:pt>
                <c:pt idx="955">
                  <c:v>2.498058254299695</c:v>
                </c:pt>
                <c:pt idx="956">
                  <c:v>2.504798239470353</c:v>
                </c:pt>
                <c:pt idx="957">
                  <c:v>2.5119093777376493</c:v>
                </c:pt>
                <c:pt idx="958">
                  <c:v>2.5504166952743694</c:v>
                </c:pt>
                <c:pt idx="959">
                  <c:v>2.5504166952743694</c:v>
                </c:pt>
                <c:pt idx="960">
                  <c:v>2.5687041300626152</c:v>
                </c:pt>
                <c:pt idx="961">
                  <c:v>2.7020350054767373</c:v>
                </c:pt>
                <c:pt idx="962">
                  <c:v>2.7604090636054539</c:v>
                </c:pt>
                <c:pt idx="963">
                  <c:v>2.7709807424543742</c:v>
                </c:pt>
                <c:pt idx="964">
                  <c:v>2.7709807424543742</c:v>
                </c:pt>
                <c:pt idx="965">
                  <c:v>2.7715996251092063</c:v>
                </c:pt>
                <c:pt idx="966">
                  <c:v>2.8385668864604767</c:v>
                </c:pt>
                <c:pt idx="967">
                  <c:v>2.8386209774681319</c:v>
                </c:pt>
                <c:pt idx="968">
                  <c:v>2.9187970547147062</c:v>
                </c:pt>
                <c:pt idx="969">
                  <c:v>2.9518723683980914</c:v>
                </c:pt>
                <c:pt idx="970">
                  <c:v>3.0319587909289942</c:v>
                </c:pt>
                <c:pt idx="971">
                  <c:v>3.0319587909289942</c:v>
                </c:pt>
                <c:pt idx="972">
                  <c:v>3.0510173831524021</c:v>
                </c:pt>
                <c:pt idx="973">
                  <c:v>3.0987594767610966</c:v>
                </c:pt>
                <c:pt idx="974">
                  <c:v>3.1560448364907492</c:v>
                </c:pt>
                <c:pt idx="975">
                  <c:v>3.1560448364907492</c:v>
                </c:pt>
                <c:pt idx="976">
                  <c:v>3.1579832802182461</c:v>
                </c:pt>
                <c:pt idx="977">
                  <c:v>3.1635977546565446</c:v>
                </c:pt>
                <c:pt idx="978">
                  <c:v>3.1635977546565446</c:v>
                </c:pt>
                <c:pt idx="979">
                  <c:v>3.1635977546565446</c:v>
                </c:pt>
                <c:pt idx="980">
                  <c:v>3.1635977546565446</c:v>
                </c:pt>
                <c:pt idx="981">
                  <c:v>3.1810682061482458</c:v>
                </c:pt>
                <c:pt idx="982">
                  <c:v>3.1871716257169775</c:v>
                </c:pt>
                <c:pt idx="983">
                  <c:v>3.2130855829598701</c:v>
                </c:pt>
                <c:pt idx="984">
                  <c:v>3.2130855829598701</c:v>
                </c:pt>
                <c:pt idx="985">
                  <c:v>3.2130855829598701</c:v>
                </c:pt>
                <c:pt idx="986">
                  <c:v>3.2130855829598701</c:v>
                </c:pt>
                <c:pt idx="987">
                  <c:v>3.2457807400290912</c:v>
                </c:pt>
                <c:pt idx="988">
                  <c:v>3.2882008644833531</c:v>
                </c:pt>
                <c:pt idx="989">
                  <c:v>3.2882008644833531</c:v>
                </c:pt>
                <c:pt idx="990">
                  <c:v>3.2916244955455829</c:v>
                </c:pt>
                <c:pt idx="991">
                  <c:v>3.3031785479946474</c:v>
                </c:pt>
                <c:pt idx="992">
                  <c:v>3.3114971621273672</c:v>
                </c:pt>
                <c:pt idx="993">
                  <c:v>3.3422256358979205</c:v>
                </c:pt>
                <c:pt idx="994">
                  <c:v>3.3681625233862178</c:v>
                </c:pt>
                <c:pt idx="995">
                  <c:v>3.3681625233862178</c:v>
                </c:pt>
                <c:pt idx="996">
                  <c:v>3.3681625233862178</c:v>
                </c:pt>
                <c:pt idx="997">
                  <c:v>3.424993376053862</c:v>
                </c:pt>
                <c:pt idx="998">
                  <c:v>3.4360844368723855</c:v>
                </c:pt>
                <c:pt idx="999">
                  <c:v>3.4360844368723855</c:v>
                </c:pt>
                <c:pt idx="1000">
                  <c:v>3.4782856292594646</c:v>
                </c:pt>
                <c:pt idx="1001">
                  <c:v>3.4782856292594646</c:v>
                </c:pt>
                <c:pt idx="1002">
                  <c:v>3.5818241107251274</c:v>
                </c:pt>
                <c:pt idx="1003">
                  <c:v>3.7447351256953931</c:v>
                </c:pt>
                <c:pt idx="1004">
                  <c:v>3.8611166706311559</c:v>
                </c:pt>
                <c:pt idx="1005">
                  <c:v>3.8952736278377587</c:v>
                </c:pt>
                <c:pt idx="1006">
                  <c:v>3.9065811693491299</c:v>
                </c:pt>
                <c:pt idx="1007">
                  <c:v>3.9065811693491299</c:v>
                </c:pt>
                <c:pt idx="1008">
                  <c:v>3.9372818480936393</c:v>
                </c:pt>
                <c:pt idx="1009">
                  <c:v>3.9372818480936393</c:v>
                </c:pt>
                <c:pt idx="1010">
                  <c:v>3.9372818480936393</c:v>
                </c:pt>
                <c:pt idx="1011">
                  <c:v>4.0160928691557443</c:v>
                </c:pt>
                <c:pt idx="1012">
                  <c:v>4.0235091418323918</c:v>
                </c:pt>
                <c:pt idx="1013">
                  <c:v>4.1591991924657901</c:v>
                </c:pt>
                <c:pt idx="1014">
                  <c:v>4.1591991924657901</c:v>
                </c:pt>
                <c:pt idx="1015">
                  <c:v>4.1955146084063557</c:v>
                </c:pt>
                <c:pt idx="1016">
                  <c:v>4.1955146084063557</c:v>
                </c:pt>
                <c:pt idx="1017">
                  <c:v>4.2366137260066301</c:v>
                </c:pt>
                <c:pt idx="1018">
                  <c:v>4.2366137260066301</c:v>
                </c:pt>
                <c:pt idx="1019">
                  <c:v>4.2840657016900234</c:v>
                </c:pt>
                <c:pt idx="1020">
                  <c:v>4.2840657016900234</c:v>
                </c:pt>
                <c:pt idx="1021">
                  <c:v>4.2840657016900234</c:v>
                </c:pt>
                <c:pt idx="1022">
                  <c:v>4.2938162707065315</c:v>
                </c:pt>
                <c:pt idx="1023">
                  <c:v>4.553230261945731</c:v>
                </c:pt>
                <c:pt idx="1024">
                  <c:v>4.5910097942541856</c:v>
                </c:pt>
                <c:pt idx="1025">
                  <c:v>4.5910097942541856</c:v>
                </c:pt>
                <c:pt idx="1026">
                  <c:v>4.6355872665892157</c:v>
                </c:pt>
                <c:pt idx="1027">
                  <c:v>4.6355872665892157</c:v>
                </c:pt>
                <c:pt idx="1028">
                  <c:v>4.6658988740115799</c:v>
                </c:pt>
                <c:pt idx="1029">
                  <c:v>4.6658988740115799</c:v>
                </c:pt>
                <c:pt idx="1030">
                  <c:v>4.6658988740115799</c:v>
                </c:pt>
                <c:pt idx="1031">
                  <c:v>4.8649612995715703</c:v>
                </c:pt>
                <c:pt idx="1032">
                  <c:v>4.9780006833243471</c:v>
                </c:pt>
                <c:pt idx="1033">
                  <c:v>4.9780006833243471</c:v>
                </c:pt>
                <c:pt idx="1034">
                  <c:v>5.0737861170932224</c:v>
                </c:pt>
                <c:pt idx="1035">
                  <c:v>5.0737861170932224</c:v>
                </c:pt>
                <c:pt idx="1036">
                  <c:v>5.3640433330622761</c:v>
                </c:pt>
                <c:pt idx="1037">
                  <c:v>5.3640433330622761</c:v>
                </c:pt>
                <c:pt idx="1038">
                  <c:v>5.4089062251081428</c:v>
                </c:pt>
                <c:pt idx="1039">
                  <c:v>5.4404131434319547</c:v>
                </c:pt>
                <c:pt idx="1040">
                  <c:v>5.5507539167267899</c:v>
                </c:pt>
                <c:pt idx="1041">
                  <c:v>5.7850505808493757</c:v>
                </c:pt>
                <c:pt idx="1042">
                  <c:v>5.7850505808493757</c:v>
                </c:pt>
                <c:pt idx="1043">
                  <c:v>6.3313590641579625</c:v>
                </c:pt>
                <c:pt idx="1044">
                  <c:v>6.3879587577447134</c:v>
                </c:pt>
                <c:pt idx="1045">
                  <c:v>6.3879587577447134</c:v>
                </c:pt>
                <c:pt idx="1046">
                  <c:v>7.9099790766584634</c:v>
                </c:pt>
              </c:numCache>
            </c:numRef>
          </c:xVal>
          <c:yVal>
            <c:numRef>
              <c:f>'Data Fitting for Spread'!$E$12:$E$1058</c:f>
              <c:numCache>
                <c:formatCode>0.0000000</c:formatCode>
                <c:ptCount val="1047"/>
                <c:pt idx="0">
                  <c:v>9.5510983763132757E-4</c:v>
                </c:pt>
                <c:pt idx="1">
                  <c:v>1.9102196752626551E-3</c:v>
                </c:pt>
                <c:pt idx="2">
                  <c:v>2.8653295128939827E-3</c:v>
                </c:pt>
                <c:pt idx="3">
                  <c:v>3.8204393505253103E-3</c:v>
                </c:pt>
                <c:pt idx="4">
                  <c:v>4.7755491881566383E-3</c:v>
                </c:pt>
                <c:pt idx="5">
                  <c:v>5.7306590257879654E-3</c:v>
                </c:pt>
                <c:pt idx="6">
                  <c:v>6.6857688634192934E-3</c:v>
                </c:pt>
                <c:pt idx="7">
                  <c:v>7.6408787010506206E-3</c:v>
                </c:pt>
                <c:pt idx="8">
                  <c:v>8.5959885386819486E-3</c:v>
                </c:pt>
                <c:pt idx="9">
                  <c:v>9.5510983763132766E-3</c:v>
                </c:pt>
                <c:pt idx="10">
                  <c:v>1.0506208213944603E-2</c:v>
                </c:pt>
                <c:pt idx="11">
                  <c:v>1.1461318051575931E-2</c:v>
                </c:pt>
                <c:pt idx="12">
                  <c:v>1.2416427889207259E-2</c:v>
                </c:pt>
                <c:pt idx="13">
                  <c:v>1.3371537726838587E-2</c:v>
                </c:pt>
                <c:pt idx="14">
                  <c:v>1.4326647564469915E-2</c:v>
                </c:pt>
                <c:pt idx="15">
                  <c:v>1.5281757402101241E-2</c:v>
                </c:pt>
                <c:pt idx="16">
                  <c:v>1.6236867239732569E-2</c:v>
                </c:pt>
                <c:pt idx="17">
                  <c:v>1.7191977077363897E-2</c:v>
                </c:pt>
                <c:pt idx="18">
                  <c:v>1.8147086914995225E-2</c:v>
                </c:pt>
                <c:pt idx="19">
                  <c:v>1.9102196752626553E-2</c:v>
                </c:pt>
                <c:pt idx="20">
                  <c:v>2.0057306590257881E-2</c:v>
                </c:pt>
                <c:pt idx="21">
                  <c:v>2.1012416427889206E-2</c:v>
                </c:pt>
                <c:pt idx="22">
                  <c:v>2.1967526265520534E-2</c:v>
                </c:pt>
                <c:pt idx="23">
                  <c:v>2.2922636103151862E-2</c:v>
                </c:pt>
                <c:pt idx="24">
                  <c:v>2.387774594078319E-2</c:v>
                </c:pt>
                <c:pt idx="25">
                  <c:v>2.4832855778414518E-2</c:v>
                </c:pt>
                <c:pt idx="26">
                  <c:v>2.5787965616045846E-2</c:v>
                </c:pt>
                <c:pt idx="27">
                  <c:v>2.6743075453677174E-2</c:v>
                </c:pt>
                <c:pt idx="28">
                  <c:v>2.7698185291308502E-2</c:v>
                </c:pt>
                <c:pt idx="29">
                  <c:v>2.865329512893983E-2</c:v>
                </c:pt>
                <c:pt idx="30">
                  <c:v>2.9608404966571154E-2</c:v>
                </c:pt>
                <c:pt idx="31">
                  <c:v>3.0563514804202482E-2</c:v>
                </c:pt>
                <c:pt idx="32">
                  <c:v>3.151862464183381E-2</c:v>
                </c:pt>
                <c:pt idx="33">
                  <c:v>3.2473734479465138E-2</c:v>
                </c:pt>
                <c:pt idx="34">
                  <c:v>3.3428844317096466E-2</c:v>
                </c:pt>
                <c:pt idx="35">
                  <c:v>3.4383954154727794E-2</c:v>
                </c:pt>
                <c:pt idx="36">
                  <c:v>3.5339063992359122E-2</c:v>
                </c:pt>
                <c:pt idx="37">
                  <c:v>3.629417382999045E-2</c:v>
                </c:pt>
                <c:pt idx="38">
                  <c:v>3.7249283667621778E-2</c:v>
                </c:pt>
                <c:pt idx="39">
                  <c:v>3.8204393505253106E-2</c:v>
                </c:pt>
                <c:pt idx="40">
                  <c:v>3.9159503342884434E-2</c:v>
                </c:pt>
                <c:pt idx="41">
                  <c:v>4.0114613180515762E-2</c:v>
                </c:pt>
                <c:pt idx="42">
                  <c:v>4.1069723018147083E-2</c:v>
                </c:pt>
                <c:pt idx="43">
                  <c:v>4.2024832855778411E-2</c:v>
                </c:pt>
                <c:pt idx="44">
                  <c:v>4.2979942693409739E-2</c:v>
                </c:pt>
                <c:pt idx="45">
                  <c:v>4.3935052531041068E-2</c:v>
                </c:pt>
                <c:pt idx="46">
                  <c:v>4.4890162368672396E-2</c:v>
                </c:pt>
                <c:pt idx="47">
                  <c:v>4.5845272206303724E-2</c:v>
                </c:pt>
                <c:pt idx="48">
                  <c:v>4.6800382043935052E-2</c:v>
                </c:pt>
                <c:pt idx="49">
                  <c:v>4.775549188156638E-2</c:v>
                </c:pt>
                <c:pt idx="50">
                  <c:v>4.8710601719197708E-2</c:v>
                </c:pt>
                <c:pt idx="51">
                  <c:v>4.9665711556829036E-2</c:v>
                </c:pt>
                <c:pt idx="52">
                  <c:v>5.0620821394460364E-2</c:v>
                </c:pt>
                <c:pt idx="53">
                  <c:v>5.1575931232091692E-2</c:v>
                </c:pt>
                <c:pt idx="54">
                  <c:v>5.253104106972302E-2</c:v>
                </c:pt>
                <c:pt idx="55">
                  <c:v>5.3486150907354348E-2</c:v>
                </c:pt>
                <c:pt idx="56">
                  <c:v>5.4441260744985676E-2</c:v>
                </c:pt>
                <c:pt idx="57">
                  <c:v>5.5396370582617004E-2</c:v>
                </c:pt>
                <c:pt idx="58">
                  <c:v>5.6351480420248332E-2</c:v>
                </c:pt>
                <c:pt idx="59">
                  <c:v>5.730659025787966E-2</c:v>
                </c:pt>
                <c:pt idx="60">
                  <c:v>5.8261700095510981E-2</c:v>
                </c:pt>
                <c:pt idx="61">
                  <c:v>5.9216809933142309E-2</c:v>
                </c:pt>
                <c:pt idx="62">
                  <c:v>6.0171919770773637E-2</c:v>
                </c:pt>
                <c:pt idx="63">
                  <c:v>6.1127029608404965E-2</c:v>
                </c:pt>
                <c:pt idx="64">
                  <c:v>6.2082139446036293E-2</c:v>
                </c:pt>
                <c:pt idx="65">
                  <c:v>6.3037249283667621E-2</c:v>
                </c:pt>
                <c:pt idx="66">
                  <c:v>6.3992359121298956E-2</c:v>
                </c:pt>
                <c:pt idx="67">
                  <c:v>6.4947468958930277E-2</c:v>
                </c:pt>
                <c:pt idx="68">
                  <c:v>6.5902578796561598E-2</c:v>
                </c:pt>
                <c:pt idx="69">
                  <c:v>6.6857688634192933E-2</c:v>
                </c:pt>
                <c:pt idx="70">
                  <c:v>6.7812798471824254E-2</c:v>
                </c:pt>
                <c:pt idx="71">
                  <c:v>6.8767908309455589E-2</c:v>
                </c:pt>
                <c:pt idx="72">
                  <c:v>6.972301814708691E-2</c:v>
                </c:pt>
                <c:pt idx="73">
                  <c:v>7.0678127984718245E-2</c:v>
                </c:pt>
                <c:pt idx="74">
                  <c:v>7.1633237822349566E-2</c:v>
                </c:pt>
                <c:pt idx="75">
                  <c:v>7.2588347659980901E-2</c:v>
                </c:pt>
                <c:pt idx="76">
                  <c:v>7.3543457497612222E-2</c:v>
                </c:pt>
                <c:pt idx="77">
                  <c:v>7.4498567335243557E-2</c:v>
                </c:pt>
                <c:pt idx="78">
                  <c:v>7.5453677172874878E-2</c:v>
                </c:pt>
                <c:pt idx="79">
                  <c:v>7.6408787010506213E-2</c:v>
                </c:pt>
                <c:pt idx="80">
                  <c:v>7.7363896848137534E-2</c:v>
                </c:pt>
                <c:pt idx="81">
                  <c:v>7.8319006685768869E-2</c:v>
                </c:pt>
                <c:pt idx="82">
                  <c:v>7.927411652340019E-2</c:v>
                </c:pt>
                <c:pt idx="83">
                  <c:v>8.0229226361031525E-2</c:v>
                </c:pt>
                <c:pt idx="84">
                  <c:v>8.1184336198662846E-2</c:v>
                </c:pt>
                <c:pt idx="85">
                  <c:v>8.2139446036294167E-2</c:v>
                </c:pt>
                <c:pt idx="86">
                  <c:v>8.3094555873925502E-2</c:v>
                </c:pt>
                <c:pt idx="87">
                  <c:v>8.4049665711556823E-2</c:v>
                </c:pt>
                <c:pt idx="88">
                  <c:v>8.5004775549188158E-2</c:v>
                </c:pt>
                <c:pt idx="89">
                  <c:v>8.5959885386819479E-2</c:v>
                </c:pt>
                <c:pt idx="90">
                  <c:v>8.6914995224450814E-2</c:v>
                </c:pt>
                <c:pt idx="91">
                  <c:v>8.7870105062082135E-2</c:v>
                </c:pt>
                <c:pt idx="92">
                  <c:v>8.882521489971347E-2</c:v>
                </c:pt>
                <c:pt idx="93">
                  <c:v>8.9780324737344791E-2</c:v>
                </c:pt>
                <c:pt idx="94">
                  <c:v>9.0735434574976126E-2</c:v>
                </c:pt>
                <c:pt idx="95">
                  <c:v>9.1690544412607447E-2</c:v>
                </c:pt>
                <c:pt idx="96">
                  <c:v>9.2645654250238782E-2</c:v>
                </c:pt>
                <c:pt idx="97">
                  <c:v>9.3600764087870103E-2</c:v>
                </c:pt>
                <c:pt idx="98">
                  <c:v>9.4555873925501438E-2</c:v>
                </c:pt>
                <c:pt idx="99">
                  <c:v>9.5510983763132759E-2</c:v>
                </c:pt>
                <c:pt idx="100">
                  <c:v>9.6466093600764094E-2</c:v>
                </c:pt>
                <c:pt idx="101">
                  <c:v>9.7421203438395415E-2</c:v>
                </c:pt>
                <c:pt idx="102">
                  <c:v>9.8376313276026736E-2</c:v>
                </c:pt>
                <c:pt idx="103">
                  <c:v>9.9331423113658071E-2</c:v>
                </c:pt>
                <c:pt idx="104">
                  <c:v>0.10028653295128939</c:v>
                </c:pt>
                <c:pt idx="105">
                  <c:v>0.10124164278892073</c:v>
                </c:pt>
                <c:pt idx="106">
                  <c:v>0.10219675262655205</c:v>
                </c:pt>
                <c:pt idx="107">
                  <c:v>0.10315186246418338</c:v>
                </c:pt>
                <c:pt idx="108">
                  <c:v>0.1041069723018147</c:v>
                </c:pt>
                <c:pt idx="109">
                  <c:v>0.10506208213944604</c:v>
                </c:pt>
                <c:pt idx="110">
                  <c:v>0.10601719197707736</c:v>
                </c:pt>
                <c:pt idx="111">
                  <c:v>0.1069723018147087</c:v>
                </c:pt>
                <c:pt idx="112">
                  <c:v>0.10792741165234002</c:v>
                </c:pt>
                <c:pt idx="113">
                  <c:v>0.10888252148997135</c:v>
                </c:pt>
                <c:pt idx="114">
                  <c:v>0.10983763132760267</c:v>
                </c:pt>
                <c:pt idx="115">
                  <c:v>0.11079274116523401</c:v>
                </c:pt>
                <c:pt idx="116">
                  <c:v>0.11174785100286533</c:v>
                </c:pt>
                <c:pt idx="117">
                  <c:v>0.11270296084049666</c:v>
                </c:pt>
                <c:pt idx="118">
                  <c:v>0.11365807067812798</c:v>
                </c:pt>
                <c:pt idx="119">
                  <c:v>0.11461318051575932</c:v>
                </c:pt>
                <c:pt idx="120">
                  <c:v>0.11556829035339064</c:v>
                </c:pt>
                <c:pt idx="121">
                  <c:v>0.11652340019102196</c:v>
                </c:pt>
                <c:pt idx="122">
                  <c:v>0.1174785100286533</c:v>
                </c:pt>
                <c:pt idx="123">
                  <c:v>0.11843361986628462</c:v>
                </c:pt>
                <c:pt idx="124">
                  <c:v>0.11938872970391595</c:v>
                </c:pt>
                <c:pt idx="125">
                  <c:v>0.12034383954154727</c:v>
                </c:pt>
                <c:pt idx="126">
                  <c:v>0.12129894937917861</c:v>
                </c:pt>
                <c:pt idx="127">
                  <c:v>0.12225405921680993</c:v>
                </c:pt>
                <c:pt idx="128">
                  <c:v>0.12320916905444126</c:v>
                </c:pt>
                <c:pt idx="129">
                  <c:v>0.12416427889207259</c:v>
                </c:pt>
                <c:pt idx="130">
                  <c:v>0.12511938872970391</c:v>
                </c:pt>
                <c:pt idx="131">
                  <c:v>0.12607449856733524</c:v>
                </c:pt>
                <c:pt idx="132">
                  <c:v>0.12702960840496658</c:v>
                </c:pt>
                <c:pt idx="133">
                  <c:v>0.12798471824259791</c:v>
                </c:pt>
                <c:pt idx="134">
                  <c:v>0.12893982808022922</c:v>
                </c:pt>
                <c:pt idx="135">
                  <c:v>0.12989493791786055</c:v>
                </c:pt>
                <c:pt idx="136">
                  <c:v>0.13085004775549189</c:v>
                </c:pt>
                <c:pt idx="137">
                  <c:v>0.1318051575931232</c:v>
                </c:pt>
                <c:pt idx="138">
                  <c:v>0.13276026743075453</c:v>
                </c:pt>
                <c:pt idx="139">
                  <c:v>0.13371537726838587</c:v>
                </c:pt>
                <c:pt idx="140">
                  <c:v>0.1346704871060172</c:v>
                </c:pt>
                <c:pt idx="141">
                  <c:v>0.13562559694364851</c:v>
                </c:pt>
                <c:pt idx="142">
                  <c:v>0.13658070678127984</c:v>
                </c:pt>
                <c:pt idx="143">
                  <c:v>0.13753581661891118</c:v>
                </c:pt>
                <c:pt idx="144">
                  <c:v>0.13849092645654251</c:v>
                </c:pt>
                <c:pt idx="145">
                  <c:v>0.13944603629417382</c:v>
                </c:pt>
                <c:pt idx="146">
                  <c:v>0.14040114613180515</c:v>
                </c:pt>
                <c:pt idx="147">
                  <c:v>0.14135625596943649</c:v>
                </c:pt>
                <c:pt idx="148">
                  <c:v>0.14231136580706782</c:v>
                </c:pt>
                <c:pt idx="149">
                  <c:v>0.14326647564469913</c:v>
                </c:pt>
                <c:pt idx="150">
                  <c:v>0.14422158548233047</c:v>
                </c:pt>
                <c:pt idx="151">
                  <c:v>0.1451766953199618</c:v>
                </c:pt>
                <c:pt idx="152">
                  <c:v>0.14613180515759314</c:v>
                </c:pt>
                <c:pt idx="153">
                  <c:v>0.14708691499522444</c:v>
                </c:pt>
                <c:pt idx="154">
                  <c:v>0.14804202483285578</c:v>
                </c:pt>
                <c:pt idx="155">
                  <c:v>0.14899713467048711</c:v>
                </c:pt>
                <c:pt idx="156">
                  <c:v>0.14995224450811842</c:v>
                </c:pt>
                <c:pt idx="157">
                  <c:v>0.15090735434574976</c:v>
                </c:pt>
                <c:pt idx="158">
                  <c:v>0.15186246418338109</c:v>
                </c:pt>
                <c:pt idx="159">
                  <c:v>0.15281757402101243</c:v>
                </c:pt>
                <c:pt idx="160">
                  <c:v>0.15377268385864373</c:v>
                </c:pt>
                <c:pt idx="161">
                  <c:v>0.15472779369627507</c:v>
                </c:pt>
                <c:pt idx="162">
                  <c:v>0.1556829035339064</c:v>
                </c:pt>
                <c:pt idx="163">
                  <c:v>0.15663801337153774</c:v>
                </c:pt>
                <c:pt idx="164">
                  <c:v>0.15759312320916904</c:v>
                </c:pt>
                <c:pt idx="165">
                  <c:v>0.15854823304680038</c:v>
                </c:pt>
                <c:pt idx="166">
                  <c:v>0.15950334288443171</c:v>
                </c:pt>
                <c:pt idx="167">
                  <c:v>0.16045845272206305</c:v>
                </c:pt>
                <c:pt idx="168">
                  <c:v>0.16141356255969436</c:v>
                </c:pt>
                <c:pt idx="169">
                  <c:v>0.16236867239732569</c:v>
                </c:pt>
                <c:pt idx="170">
                  <c:v>0.16332378223495703</c:v>
                </c:pt>
                <c:pt idx="171">
                  <c:v>0.16427889207258833</c:v>
                </c:pt>
                <c:pt idx="172">
                  <c:v>0.16523400191021967</c:v>
                </c:pt>
                <c:pt idx="173">
                  <c:v>0.166189111747851</c:v>
                </c:pt>
                <c:pt idx="174">
                  <c:v>0.16714422158548234</c:v>
                </c:pt>
                <c:pt idx="175">
                  <c:v>0.16809933142311365</c:v>
                </c:pt>
                <c:pt idx="176">
                  <c:v>0.16905444126074498</c:v>
                </c:pt>
                <c:pt idx="177">
                  <c:v>0.17000955109837632</c:v>
                </c:pt>
                <c:pt idx="178">
                  <c:v>0.17096466093600765</c:v>
                </c:pt>
                <c:pt idx="179">
                  <c:v>0.17191977077363896</c:v>
                </c:pt>
                <c:pt idx="180">
                  <c:v>0.17287488061127029</c:v>
                </c:pt>
                <c:pt idx="181">
                  <c:v>0.17382999044890163</c:v>
                </c:pt>
                <c:pt idx="182">
                  <c:v>0.17478510028653296</c:v>
                </c:pt>
                <c:pt idx="183">
                  <c:v>0.17574021012416427</c:v>
                </c:pt>
                <c:pt idx="184">
                  <c:v>0.1766953199617956</c:v>
                </c:pt>
                <c:pt idx="185">
                  <c:v>0.17765042979942694</c:v>
                </c:pt>
                <c:pt idx="186">
                  <c:v>0.17860553963705827</c:v>
                </c:pt>
                <c:pt idx="187">
                  <c:v>0.17956064947468958</c:v>
                </c:pt>
                <c:pt idx="188">
                  <c:v>0.18051575931232092</c:v>
                </c:pt>
                <c:pt idx="189">
                  <c:v>0.18147086914995225</c:v>
                </c:pt>
                <c:pt idx="190">
                  <c:v>0.18242597898758356</c:v>
                </c:pt>
                <c:pt idx="191">
                  <c:v>0.18338108882521489</c:v>
                </c:pt>
                <c:pt idx="192">
                  <c:v>0.18433619866284623</c:v>
                </c:pt>
                <c:pt idx="193">
                  <c:v>0.18529130850047756</c:v>
                </c:pt>
                <c:pt idx="194">
                  <c:v>0.18624641833810887</c:v>
                </c:pt>
                <c:pt idx="195">
                  <c:v>0.18720152817574021</c:v>
                </c:pt>
                <c:pt idx="196">
                  <c:v>0.18815663801337154</c:v>
                </c:pt>
                <c:pt idx="197">
                  <c:v>0.18911174785100288</c:v>
                </c:pt>
                <c:pt idx="198">
                  <c:v>0.19006685768863418</c:v>
                </c:pt>
                <c:pt idx="199">
                  <c:v>0.19102196752626552</c:v>
                </c:pt>
                <c:pt idx="200">
                  <c:v>0.19197707736389685</c:v>
                </c:pt>
                <c:pt idx="201">
                  <c:v>0.19293218720152819</c:v>
                </c:pt>
                <c:pt idx="202">
                  <c:v>0.1938872970391595</c:v>
                </c:pt>
                <c:pt idx="203">
                  <c:v>0.19484240687679083</c:v>
                </c:pt>
                <c:pt idx="204">
                  <c:v>0.19579751671442217</c:v>
                </c:pt>
                <c:pt idx="205">
                  <c:v>0.19675262655205347</c:v>
                </c:pt>
                <c:pt idx="206">
                  <c:v>0.19770773638968481</c:v>
                </c:pt>
                <c:pt idx="207">
                  <c:v>0.19866284622731614</c:v>
                </c:pt>
                <c:pt idx="208">
                  <c:v>0.19961795606494748</c:v>
                </c:pt>
                <c:pt idx="209">
                  <c:v>0.20057306590257878</c:v>
                </c:pt>
                <c:pt idx="210">
                  <c:v>0.20152817574021012</c:v>
                </c:pt>
                <c:pt idx="211">
                  <c:v>0.20248328557784145</c:v>
                </c:pt>
                <c:pt idx="212">
                  <c:v>0.20343839541547279</c:v>
                </c:pt>
                <c:pt idx="213">
                  <c:v>0.2043935052531041</c:v>
                </c:pt>
                <c:pt idx="214">
                  <c:v>0.20534861509073543</c:v>
                </c:pt>
                <c:pt idx="215">
                  <c:v>0.20630372492836677</c:v>
                </c:pt>
                <c:pt idx="216">
                  <c:v>0.2072588347659981</c:v>
                </c:pt>
                <c:pt idx="217">
                  <c:v>0.20821394460362941</c:v>
                </c:pt>
                <c:pt idx="218">
                  <c:v>0.20916905444126074</c:v>
                </c:pt>
                <c:pt idx="219">
                  <c:v>0.21012416427889208</c:v>
                </c:pt>
                <c:pt idx="220">
                  <c:v>0.21107927411652341</c:v>
                </c:pt>
                <c:pt idx="221">
                  <c:v>0.21203438395415472</c:v>
                </c:pt>
                <c:pt idx="222">
                  <c:v>0.21298949379178606</c:v>
                </c:pt>
                <c:pt idx="223">
                  <c:v>0.21394460362941739</c:v>
                </c:pt>
                <c:pt idx="224">
                  <c:v>0.2148997134670487</c:v>
                </c:pt>
                <c:pt idx="225">
                  <c:v>0.21585482330468003</c:v>
                </c:pt>
                <c:pt idx="226">
                  <c:v>0.21680993314231137</c:v>
                </c:pt>
                <c:pt idx="227">
                  <c:v>0.2177650429799427</c:v>
                </c:pt>
                <c:pt idx="228">
                  <c:v>0.21872015281757401</c:v>
                </c:pt>
                <c:pt idx="229">
                  <c:v>0.21967526265520534</c:v>
                </c:pt>
                <c:pt idx="230">
                  <c:v>0.22063037249283668</c:v>
                </c:pt>
                <c:pt idx="231">
                  <c:v>0.22158548233046801</c:v>
                </c:pt>
                <c:pt idx="232">
                  <c:v>0.22254059216809932</c:v>
                </c:pt>
                <c:pt idx="233">
                  <c:v>0.22349570200573066</c:v>
                </c:pt>
                <c:pt idx="234">
                  <c:v>0.22445081184336199</c:v>
                </c:pt>
                <c:pt idx="235">
                  <c:v>0.22540592168099333</c:v>
                </c:pt>
                <c:pt idx="236">
                  <c:v>0.22636103151862463</c:v>
                </c:pt>
                <c:pt idx="237">
                  <c:v>0.22731614135625597</c:v>
                </c:pt>
                <c:pt idx="238">
                  <c:v>0.2282712511938873</c:v>
                </c:pt>
                <c:pt idx="239">
                  <c:v>0.22922636103151864</c:v>
                </c:pt>
                <c:pt idx="240">
                  <c:v>0.23018147086914995</c:v>
                </c:pt>
                <c:pt idx="241">
                  <c:v>0.23113658070678128</c:v>
                </c:pt>
                <c:pt idx="242">
                  <c:v>0.23209169054441262</c:v>
                </c:pt>
                <c:pt idx="243">
                  <c:v>0.23304680038204392</c:v>
                </c:pt>
                <c:pt idx="244">
                  <c:v>0.23400191021967526</c:v>
                </c:pt>
                <c:pt idx="245">
                  <c:v>0.23495702005730659</c:v>
                </c:pt>
                <c:pt idx="246">
                  <c:v>0.23591212989493793</c:v>
                </c:pt>
                <c:pt idx="247">
                  <c:v>0.23686723973256923</c:v>
                </c:pt>
                <c:pt idx="248">
                  <c:v>0.23782234957020057</c:v>
                </c:pt>
                <c:pt idx="249">
                  <c:v>0.2387774594078319</c:v>
                </c:pt>
                <c:pt idx="250">
                  <c:v>0.23973256924546324</c:v>
                </c:pt>
                <c:pt idx="251">
                  <c:v>0.24068767908309455</c:v>
                </c:pt>
                <c:pt idx="252">
                  <c:v>0.24164278892072588</c:v>
                </c:pt>
                <c:pt idx="253">
                  <c:v>0.24259789875835722</c:v>
                </c:pt>
                <c:pt idx="254">
                  <c:v>0.24355300859598855</c:v>
                </c:pt>
                <c:pt idx="255">
                  <c:v>0.24450811843361986</c:v>
                </c:pt>
                <c:pt idx="256">
                  <c:v>0.24546322827125119</c:v>
                </c:pt>
                <c:pt idx="257">
                  <c:v>0.24641833810888253</c:v>
                </c:pt>
                <c:pt idx="258">
                  <c:v>0.24737344794651384</c:v>
                </c:pt>
                <c:pt idx="259">
                  <c:v>0.24832855778414517</c:v>
                </c:pt>
                <c:pt idx="260">
                  <c:v>0.24928366762177651</c:v>
                </c:pt>
                <c:pt idx="261">
                  <c:v>0.25023877745940781</c:v>
                </c:pt>
                <c:pt idx="262">
                  <c:v>0.25119388729703918</c:v>
                </c:pt>
                <c:pt idx="263">
                  <c:v>0.25214899713467048</c:v>
                </c:pt>
                <c:pt idx="264">
                  <c:v>0.25310410697230179</c:v>
                </c:pt>
                <c:pt idx="265">
                  <c:v>0.25405921680993315</c:v>
                </c:pt>
                <c:pt idx="266">
                  <c:v>0.25501432664756446</c:v>
                </c:pt>
                <c:pt idx="267">
                  <c:v>0.25596943648519582</c:v>
                </c:pt>
                <c:pt idx="268">
                  <c:v>0.25692454632282713</c:v>
                </c:pt>
                <c:pt idx="269">
                  <c:v>0.25787965616045844</c:v>
                </c:pt>
                <c:pt idx="270">
                  <c:v>0.2588347659980898</c:v>
                </c:pt>
                <c:pt idx="271">
                  <c:v>0.25978987583572111</c:v>
                </c:pt>
                <c:pt idx="272">
                  <c:v>0.26074498567335241</c:v>
                </c:pt>
                <c:pt idx="273">
                  <c:v>0.26170009551098378</c:v>
                </c:pt>
                <c:pt idx="274">
                  <c:v>0.26265520534861508</c:v>
                </c:pt>
                <c:pt idx="275">
                  <c:v>0.26361031518624639</c:v>
                </c:pt>
                <c:pt idx="276">
                  <c:v>0.26456542502387775</c:v>
                </c:pt>
                <c:pt idx="277">
                  <c:v>0.26552053486150906</c:v>
                </c:pt>
                <c:pt idx="278">
                  <c:v>0.26647564469914042</c:v>
                </c:pt>
                <c:pt idx="279">
                  <c:v>0.26743075453677173</c:v>
                </c:pt>
                <c:pt idx="280">
                  <c:v>0.26838586437440304</c:v>
                </c:pt>
                <c:pt idx="281">
                  <c:v>0.2693409742120344</c:v>
                </c:pt>
                <c:pt idx="282">
                  <c:v>0.27029608404966571</c:v>
                </c:pt>
                <c:pt idx="283">
                  <c:v>0.27125119388729702</c:v>
                </c:pt>
                <c:pt idx="284">
                  <c:v>0.27220630372492838</c:v>
                </c:pt>
                <c:pt idx="285">
                  <c:v>0.27316141356255969</c:v>
                </c:pt>
                <c:pt idx="286">
                  <c:v>0.27411652340019105</c:v>
                </c:pt>
                <c:pt idx="287">
                  <c:v>0.27507163323782235</c:v>
                </c:pt>
                <c:pt idx="288">
                  <c:v>0.27602674307545366</c:v>
                </c:pt>
                <c:pt idx="289">
                  <c:v>0.27698185291308502</c:v>
                </c:pt>
                <c:pt idx="290">
                  <c:v>0.27793696275071633</c:v>
                </c:pt>
                <c:pt idx="291">
                  <c:v>0.27889207258834764</c:v>
                </c:pt>
                <c:pt idx="292">
                  <c:v>0.279847182425979</c:v>
                </c:pt>
                <c:pt idx="293">
                  <c:v>0.28080229226361031</c:v>
                </c:pt>
                <c:pt idx="294">
                  <c:v>0.28175740210124162</c:v>
                </c:pt>
                <c:pt idx="295">
                  <c:v>0.28271251193887298</c:v>
                </c:pt>
                <c:pt idx="296">
                  <c:v>0.28366762177650429</c:v>
                </c:pt>
                <c:pt idx="297">
                  <c:v>0.28462273161413565</c:v>
                </c:pt>
                <c:pt idx="298">
                  <c:v>0.28557784145176696</c:v>
                </c:pt>
                <c:pt idx="299">
                  <c:v>0.28653295128939826</c:v>
                </c:pt>
                <c:pt idx="300">
                  <c:v>0.28748806112702963</c:v>
                </c:pt>
                <c:pt idx="301">
                  <c:v>0.28844317096466093</c:v>
                </c:pt>
                <c:pt idx="302">
                  <c:v>0.28939828080229224</c:v>
                </c:pt>
                <c:pt idx="303">
                  <c:v>0.2903533906399236</c:v>
                </c:pt>
                <c:pt idx="304">
                  <c:v>0.29130850047755491</c:v>
                </c:pt>
                <c:pt idx="305">
                  <c:v>0.29226361031518627</c:v>
                </c:pt>
                <c:pt idx="306">
                  <c:v>0.29321872015281758</c:v>
                </c:pt>
                <c:pt idx="307">
                  <c:v>0.29417382999044889</c:v>
                </c:pt>
                <c:pt idx="308">
                  <c:v>0.29512893982808025</c:v>
                </c:pt>
                <c:pt idx="309">
                  <c:v>0.29608404966571156</c:v>
                </c:pt>
                <c:pt idx="310">
                  <c:v>0.29703915950334286</c:v>
                </c:pt>
                <c:pt idx="311">
                  <c:v>0.29799426934097423</c:v>
                </c:pt>
                <c:pt idx="312">
                  <c:v>0.29894937917860553</c:v>
                </c:pt>
                <c:pt idx="313">
                  <c:v>0.29990448901623684</c:v>
                </c:pt>
                <c:pt idx="314">
                  <c:v>0.3008595988538682</c:v>
                </c:pt>
                <c:pt idx="315">
                  <c:v>0.30181470869149951</c:v>
                </c:pt>
                <c:pt idx="316">
                  <c:v>0.30276981852913087</c:v>
                </c:pt>
                <c:pt idx="317">
                  <c:v>0.30372492836676218</c:v>
                </c:pt>
                <c:pt idx="318">
                  <c:v>0.30468003820439349</c:v>
                </c:pt>
                <c:pt idx="319">
                  <c:v>0.30563514804202485</c:v>
                </c:pt>
                <c:pt idx="320">
                  <c:v>0.30659025787965616</c:v>
                </c:pt>
                <c:pt idx="321">
                  <c:v>0.30754536771728747</c:v>
                </c:pt>
                <c:pt idx="322">
                  <c:v>0.30850047755491883</c:v>
                </c:pt>
                <c:pt idx="323">
                  <c:v>0.30945558739255014</c:v>
                </c:pt>
                <c:pt idx="324">
                  <c:v>0.3104106972301815</c:v>
                </c:pt>
                <c:pt idx="325">
                  <c:v>0.31136580706781281</c:v>
                </c:pt>
                <c:pt idx="326">
                  <c:v>0.31232091690544411</c:v>
                </c:pt>
                <c:pt idx="327">
                  <c:v>0.31327602674307548</c:v>
                </c:pt>
                <c:pt idx="328">
                  <c:v>0.31423113658070678</c:v>
                </c:pt>
                <c:pt idx="329">
                  <c:v>0.31518624641833809</c:v>
                </c:pt>
                <c:pt idx="330">
                  <c:v>0.31614135625596945</c:v>
                </c:pt>
                <c:pt idx="331">
                  <c:v>0.31709646609360076</c:v>
                </c:pt>
                <c:pt idx="332">
                  <c:v>0.31805157593123207</c:v>
                </c:pt>
                <c:pt idx="333">
                  <c:v>0.31900668576886343</c:v>
                </c:pt>
                <c:pt idx="334">
                  <c:v>0.31996179560649474</c:v>
                </c:pt>
                <c:pt idx="335">
                  <c:v>0.3209169054441261</c:v>
                </c:pt>
                <c:pt idx="336">
                  <c:v>0.32187201528175741</c:v>
                </c:pt>
                <c:pt idx="337">
                  <c:v>0.32282712511938871</c:v>
                </c:pt>
                <c:pt idx="338">
                  <c:v>0.32378223495702008</c:v>
                </c:pt>
                <c:pt idx="339">
                  <c:v>0.32473734479465138</c:v>
                </c:pt>
                <c:pt idx="340">
                  <c:v>0.32569245463228269</c:v>
                </c:pt>
                <c:pt idx="341">
                  <c:v>0.32664756446991405</c:v>
                </c:pt>
                <c:pt idx="342">
                  <c:v>0.32760267430754536</c:v>
                </c:pt>
                <c:pt idx="343">
                  <c:v>0.32855778414517667</c:v>
                </c:pt>
                <c:pt idx="344">
                  <c:v>0.32951289398280803</c:v>
                </c:pt>
                <c:pt idx="345">
                  <c:v>0.33046800382043934</c:v>
                </c:pt>
                <c:pt idx="346">
                  <c:v>0.3314231136580707</c:v>
                </c:pt>
                <c:pt idx="347">
                  <c:v>0.33237822349570201</c:v>
                </c:pt>
                <c:pt idx="348">
                  <c:v>0.33333333333333331</c:v>
                </c:pt>
                <c:pt idx="349">
                  <c:v>0.33428844317096468</c:v>
                </c:pt>
                <c:pt idx="350">
                  <c:v>0.33524355300859598</c:v>
                </c:pt>
                <c:pt idx="351">
                  <c:v>0.33619866284622729</c:v>
                </c:pt>
                <c:pt idx="352">
                  <c:v>0.33715377268385865</c:v>
                </c:pt>
                <c:pt idx="353">
                  <c:v>0.33810888252148996</c:v>
                </c:pt>
                <c:pt idx="354">
                  <c:v>0.33906399235912132</c:v>
                </c:pt>
                <c:pt idx="355">
                  <c:v>0.34001910219675263</c:v>
                </c:pt>
                <c:pt idx="356">
                  <c:v>0.34097421203438394</c:v>
                </c:pt>
                <c:pt idx="357">
                  <c:v>0.3419293218720153</c:v>
                </c:pt>
                <c:pt idx="358">
                  <c:v>0.34288443170964661</c:v>
                </c:pt>
                <c:pt idx="359">
                  <c:v>0.34383954154727792</c:v>
                </c:pt>
                <c:pt idx="360">
                  <c:v>0.34479465138490928</c:v>
                </c:pt>
                <c:pt idx="361">
                  <c:v>0.34574976122254059</c:v>
                </c:pt>
                <c:pt idx="362">
                  <c:v>0.34670487106017189</c:v>
                </c:pt>
                <c:pt idx="363">
                  <c:v>0.34765998089780326</c:v>
                </c:pt>
                <c:pt idx="364">
                  <c:v>0.34861509073543456</c:v>
                </c:pt>
                <c:pt idx="365">
                  <c:v>0.34957020057306593</c:v>
                </c:pt>
                <c:pt idx="366">
                  <c:v>0.35052531041069723</c:v>
                </c:pt>
                <c:pt idx="367">
                  <c:v>0.35148042024832854</c:v>
                </c:pt>
                <c:pt idx="368">
                  <c:v>0.3524355300859599</c:v>
                </c:pt>
                <c:pt idx="369">
                  <c:v>0.35339063992359121</c:v>
                </c:pt>
                <c:pt idx="370">
                  <c:v>0.35434574976122252</c:v>
                </c:pt>
                <c:pt idx="371">
                  <c:v>0.35530085959885388</c:v>
                </c:pt>
                <c:pt idx="372">
                  <c:v>0.35625596943648519</c:v>
                </c:pt>
                <c:pt idx="373">
                  <c:v>0.35721107927411655</c:v>
                </c:pt>
                <c:pt idx="374">
                  <c:v>0.35816618911174786</c:v>
                </c:pt>
                <c:pt idx="375">
                  <c:v>0.35912129894937916</c:v>
                </c:pt>
                <c:pt idx="376">
                  <c:v>0.36007640878701053</c:v>
                </c:pt>
                <c:pt idx="377">
                  <c:v>0.36103151862464183</c:v>
                </c:pt>
                <c:pt idx="378">
                  <c:v>0.36198662846227314</c:v>
                </c:pt>
                <c:pt idx="379">
                  <c:v>0.3629417382999045</c:v>
                </c:pt>
                <c:pt idx="380">
                  <c:v>0.36389684813753581</c:v>
                </c:pt>
                <c:pt idx="381">
                  <c:v>0.36485195797516712</c:v>
                </c:pt>
                <c:pt idx="382">
                  <c:v>0.36580706781279848</c:v>
                </c:pt>
                <c:pt idx="383">
                  <c:v>0.36676217765042979</c:v>
                </c:pt>
                <c:pt idx="384">
                  <c:v>0.36771728748806115</c:v>
                </c:pt>
                <c:pt idx="385">
                  <c:v>0.36867239732569246</c:v>
                </c:pt>
                <c:pt idx="386">
                  <c:v>0.36962750716332377</c:v>
                </c:pt>
                <c:pt idx="387">
                  <c:v>0.37058261700095513</c:v>
                </c:pt>
                <c:pt idx="388">
                  <c:v>0.37153772683858644</c:v>
                </c:pt>
                <c:pt idx="389">
                  <c:v>0.37249283667621774</c:v>
                </c:pt>
                <c:pt idx="390">
                  <c:v>0.3734479465138491</c:v>
                </c:pt>
                <c:pt idx="391">
                  <c:v>0.37440305635148041</c:v>
                </c:pt>
                <c:pt idx="392">
                  <c:v>0.37535816618911177</c:v>
                </c:pt>
                <c:pt idx="393">
                  <c:v>0.37631327602674308</c:v>
                </c:pt>
                <c:pt idx="394">
                  <c:v>0.37726838586437439</c:v>
                </c:pt>
                <c:pt idx="395">
                  <c:v>0.37822349570200575</c:v>
                </c:pt>
                <c:pt idx="396">
                  <c:v>0.37917860553963706</c:v>
                </c:pt>
                <c:pt idx="397">
                  <c:v>0.38013371537726837</c:v>
                </c:pt>
                <c:pt idx="398">
                  <c:v>0.38108882521489973</c:v>
                </c:pt>
                <c:pt idx="399">
                  <c:v>0.38204393505253104</c:v>
                </c:pt>
                <c:pt idx="400">
                  <c:v>0.38299904489016234</c:v>
                </c:pt>
                <c:pt idx="401">
                  <c:v>0.38395415472779371</c:v>
                </c:pt>
                <c:pt idx="402">
                  <c:v>0.38490926456542501</c:v>
                </c:pt>
                <c:pt idx="403">
                  <c:v>0.38586437440305638</c:v>
                </c:pt>
                <c:pt idx="404">
                  <c:v>0.38681948424068768</c:v>
                </c:pt>
                <c:pt idx="405">
                  <c:v>0.38777459407831899</c:v>
                </c:pt>
                <c:pt idx="406">
                  <c:v>0.38872970391595035</c:v>
                </c:pt>
                <c:pt idx="407">
                  <c:v>0.38968481375358166</c:v>
                </c:pt>
                <c:pt idx="408">
                  <c:v>0.39063992359121297</c:v>
                </c:pt>
                <c:pt idx="409">
                  <c:v>0.39159503342884433</c:v>
                </c:pt>
                <c:pt idx="410">
                  <c:v>0.39255014326647564</c:v>
                </c:pt>
                <c:pt idx="411">
                  <c:v>0.39350525310410694</c:v>
                </c:pt>
                <c:pt idx="412">
                  <c:v>0.39446036294173831</c:v>
                </c:pt>
                <c:pt idx="413">
                  <c:v>0.39541547277936961</c:v>
                </c:pt>
                <c:pt idx="414">
                  <c:v>0.39637058261700098</c:v>
                </c:pt>
                <c:pt idx="415">
                  <c:v>0.39732569245463228</c:v>
                </c:pt>
                <c:pt idx="416">
                  <c:v>0.39828080229226359</c:v>
                </c:pt>
                <c:pt idx="417">
                  <c:v>0.39923591212989495</c:v>
                </c:pt>
                <c:pt idx="418">
                  <c:v>0.40019102196752626</c:v>
                </c:pt>
                <c:pt idx="419">
                  <c:v>0.40114613180515757</c:v>
                </c:pt>
                <c:pt idx="420">
                  <c:v>0.40210124164278893</c:v>
                </c:pt>
                <c:pt idx="421">
                  <c:v>0.40305635148042024</c:v>
                </c:pt>
                <c:pt idx="422">
                  <c:v>0.4040114613180516</c:v>
                </c:pt>
                <c:pt idx="423">
                  <c:v>0.40496657115568291</c:v>
                </c:pt>
                <c:pt idx="424">
                  <c:v>0.40592168099331422</c:v>
                </c:pt>
                <c:pt idx="425">
                  <c:v>0.40687679083094558</c:v>
                </c:pt>
                <c:pt idx="426">
                  <c:v>0.40783190066857689</c:v>
                </c:pt>
                <c:pt idx="427">
                  <c:v>0.40878701050620819</c:v>
                </c:pt>
                <c:pt idx="428">
                  <c:v>0.40974212034383956</c:v>
                </c:pt>
                <c:pt idx="429">
                  <c:v>0.41069723018147086</c:v>
                </c:pt>
                <c:pt idx="430">
                  <c:v>0.41165234001910217</c:v>
                </c:pt>
                <c:pt idx="431">
                  <c:v>0.41260744985673353</c:v>
                </c:pt>
                <c:pt idx="432">
                  <c:v>0.41356255969436484</c:v>
                </c:pt>
                <c:pt idx="433">
                  <c:v>0.4145176695319962</c:v>
                </c:pt>
                <c:pt idx="434">
                  <c:v>0.41547277936962751</c:v>
                </c:pt>
                <c:pt idx="435">
                  <c:v>0.41642788920725882</c:v>
                </c:pt>
                <c:pt idx="436">
                  <c:v>0.41738299904489018</c:v>
                </c:pt>
                <c:pt idx="437">
                  <c:v>0.41833810888252149</c:v>
                </c:pt>
                <c:pt idx="438">
                  <c:v>0.41929321872015279</c:v>
                </c:pt>
                <c:pt idx="439">
                  <c:v>0.42024832855778416</c:v>
                </c:pt>
                <c:pt idx="440">
                  <c:v>0.42120343839541546</c:v>
                </c:pt>
                <c:pt idx="441">
                  <c:v>0.42215854823304683</c:v>
                </c:pt>
                <c:pt idx="442">
                  <c:v>0.42311365807067813</c:v>
                </c:pt>
                <c:pt idx="443">
                  <c:v>0.42406876790830944</c:v>
                </c:pt>
                <c:pt idx="444">
                  <c:v>0.4250238777459408</c:v>
                </c:pt>
                <c:pt idx="445">
                  <c:v>0.42597898758357211</c:v>
                </c:pt>
                <c:pt idx="446">
                  <c:v>0.42693409742120342</c:v>
                </c:pt>
                <c:pt idx="447">
                  <c:v>0.42788920725883478</c:v>
                </c:pt>
                <c:pt idx="448">
                  <c:v>0.42884431709646609</c:v>
                </c:pt>
                <c:pt idx="449">
                  <c:v>0.42979942693409739</c:v>
                </c:pt>
                <c:pt idx="450">
                  <c:v>0.43075453677172876</c:v>
                </c:pt>
                <c:pt idx="451">
                  <c:v>0.43170964660936006</c:v>
                </c:pt>
                <c:pt idx="452">
                  <c:v>0.43266475644699143</c:v>
                </c:pt>
                <c:pt idx="453">
                  <c:v>0.43361986628462273</c:v>
                </c:pt>
                <c:pt idx="454">
                  <c:v>0.43457497612225404</c:v>
                </c:pt>
                <c:pt idx="455">
                  <c:v>0.4355300859598854</c:v>
                </c:pt>
                <c:pt idx="456">
                  <c:v>0.43648519579751671</c:v>
                </c:pt>
                <c:pt idx="457">
                  <c:v>0.43744030563514802</c:v>
                </c:pt>
                <c:pt idx="458">
                  <c:v>0.43839541547277938</c:v>
                </c:pt>
                <c:pt idx="459">
                  <c:v>0.43935052531041069</c:v>
                </c:pt>
                <c:pt idx="460">
                  <c:v>0.44030563514804205</c:v>
                </c:pt>
                <c:pt idx="461">
                  <c:v>0.44126074498567336</c:v>
                </c:pt>
                <c:pt idx="462">
                  <c:v>0.44221585482330467</c:v>
                </c:pt>
                <c:pt idx="463">
                  <c:v>0.44317096466093603</c:v>
                </c:pt>
                <c:pt idx="464">
                  <c:v>0.44412607449856734</c:v>
                </c:pt>
                <c:pt idx="465">
                  <c:v>0.44508118433619864</c:v>
                </c:pt>
                <c:pt idx="466">
                  <c:v>0.44603629417383001</c:v>
                </c:pt>
                <c:pt idx="467">
                  <c:v>0.44699140401146131</c:v>
                </c:pt>
                <c:pt idx="468">
                  <c:v>0.44794651384909262</c:v>
                </c:pt>
                <c:pt idx="469">
                  <c:v>0.44890162368672398</c:v>
                </c:pt>
                <c:pt idx="470">
                  <c:v>0.44985673352435529</c:v>
                </c:pt>
                <c:pt idx="471">
                  <c:v>0.45081184336198665</c:v>
                </c:pt>
                <c:pt idx="472">
                  <c:v>0.45176695319961796</c:v>
                </c:pt>
                <c:pt idx="473">
                  <c:v>0.45272206303724927</c:v>
                </c:pt>
                <c:pt idx="474">
                  <c:v>0.45367717287488063</c:v>
                </c:pt>
                <c:pt idx="475">
                  <c:v>0.45463228271251194</c:v>
                </c:pt>
                <c:pt idx="476">
                  <c:v>0.45558739255014324</c:v>
                </c:pt>
                <c:pt idx="477">
                  <c:v>0.45654250238777461</c:v>
                </c:pt>
                <c:pt idx="478">
                  <c:v>0.45749761222540591</c:v>
                </c:pt>
                <c:pt idx="479">
                  <c:v>0.45845272206303728</c:v>
                </c:pt>
                <c:pt idx="480">
                  <c:v>0.45940783190066858</c:v>
                </c:pt>
                <c:pt idx="481">
                  <c:v>0.46036294173829989</c:v>
                </c:pt>
                <c:pt idx="482">
                  <c:v>0.46131805157593125</c:v>
                </c:pt>
                <c:pt idx="483">
                  <c:v>0.46227316141356256</c:v>
                </c:pt>
                <c:pt idx="484">
                  <c:v>0.46322827125119387</c:v>
                </c:pt>
                <c:pt idx="485">
                  <c:v>0.46418338108882523</c:v>
                </c:pt>
                <c:pt idx="486">
                  <c:v>0.46513849092645654</c:v>
                </c:pt>
                <c:pt idx="487">
                  <c:v>0.46609360076408785</c:v>
                </c:pt>
                <c:pt idx="488">
                  <c:v>0.46704871060171921</c:v>
                </c:pt>
                <c:pt idx="489">
                  <c:v>0.46800382043935052</c:v>
                </c:pt>
                <c:pt idx="490">
                  <c:v>0.46895893027698188</c:v>
                </c:pt>
                <c:pt idx="491">
                  <c:v>0.46991404011461319</c:v>
                </c:pt>
                <c:pt idx="492">
                  <c:v>0.47086914995224449</c:v>
                </c:pt>
                <c:pt idx="493">
                  <c:v>0.47182425978987586</c:v>
                </c:pt>
                <c:pt idx="494">
                  <c:v>0.47277936962750716</c:v>
                </c:pt>
                <c:pt idx="495">
                  <c:v>0.47373447946513847</c:v>
                </c:pt>
                <c:pt idx="496">
                  <c:v>0.47468958930276983</c:v>
                </c:pt>
                <c:pt idx="497">
                  <c:v>0.47564469914040114</c:v>
                </c:pt>
                <c:pt idx="498">
                  <c:v>0.47659980897803245</c:v>
                </c:pt>
                <c:pt idx="499">
                  <c:v>0.47755491881566381</c:v>
                </c:pt>
                <c:pt idx="500">
                  <c:v>0.47851002865329512</c:v>
                </c:pt>
                <c:pt idx="501">
                  <c:v>0.47946513849092648</c:v>
                </c:pt>
                <c:pt idx="502">
                  <c:v>0.48042024832855779</c:v>
                </c:pt>
                <c:pt idx="503">
                  <c:v>0.48137535816618909</c:v>
                </c:pt>
                <c:pt idx="504">
                  <c:v>0.48233046800382046</c:v>
                </c:pt>
                <c:pt idx="505">
                  <c:v>0.48328557784145176</c:v>
                </c:pt>
                <c:pt idx="506">
                  <c:v>0.48424068767908307</c:v>
                </c:pt>
                <c:pt idx="507">
                  <c:v>0.48519579751671443</c:v>
                </c:pt>
                <c:pt idx="508">
                  <c:v>0.48615090735434574</c:v>
                </c:pt>
                <c:pt idx="509">
                  <c:v>0.4871060171919771</c:v>
                </c:pt>
                <c:pt idx="510">
                  <c:v>0.48806112702960841</c:v>
                </c:pt>
                <c:pt idx="511">
                  <c:v>0.48901623686723972</c:v>
                </c:pt>
                <c:pt idx="512">
                  <c:v>0.48997134670487108</c:v>
                </c:pt>
                <c:pt idx="513">
                  <c:v>0.49092645654250239</c:v>
                </c:pt>
                <c:pt idx="514">
                  <c:v>0.49188156638013369</c:v>
                </c:pt>
                <c:pt idx="515">
                  <c:v>0.49283667621776506</c:v>
                </c:pt>
                <c:pt idx="516">
                  <c:v>0.49379178605539636</c:v>
                </c:pt>
                <c:pt idx="517">
                  <c:v>0.49474689589302767</c:v>
                </c:pt>
                <c:pt idx="518">
                  <c:v>0.49570200573065903</c:v>
                </c:pt>
                <c:pt idx="519">
                  <c:v>0.49665711556829034</c:v>
                </c:pt>
                <c:pt idx="520">
                  <c:v>0.4976122254059217</c:v>
                </c:pt>
                <c:pt idx="521">
                  <c:v>0.49856733524355301</c:v>
                </c:pt>
                <c:pt idx="522">
                  <c:v>0.49952244508118432</c:v>
                </c:pt>
                <c:pt idx="523">
                  <c:v>0.50047755491881563</c:v>
                </c:pt>
                <c:pt idx="524">
                  <c:v>0.50143266475644699</c:v>
                </c:pt>
                <c:pt idx="525">
                  <c:v>0.50238777459407835</c:v>
                </c:pt>
                <c:pt idx="526">
                  <c:v>0.5033428844317096</c:v>
                </c:pt>
                <c:pt idx="527">
                  <c:v>0.50429799426934097</c:v>
                </c:pt>
                <c:pt idx="528">
                  <c:v>0.50525310410697233</c:v>
                </c:pt>
                <c:pt idx="529">
                  <c:v>0.50620821394460358</c:v>
                </c:pt>
                <c:pt idx="530">
                  <c:v>0.50716332378223494</c:v>
                </c:pt>
                <c:pt idx="531">
                  <c:v>0.50811843361986631</c:v>
                </c:pt>
                <c:pt idx="532">
                  <c:v>0.50907354345749756</c:v>
                </c:pt>
                <c:pt idx="533">
                  <c:v>0.51002865329512892</c:v>
                </c:pt>
                <c:pt idx="534">
                  <c:v>0.51098376313276028</c:v>
                </c:pt>
                <c:pt idx="535">
                  <c:v>0.51193887297039165</c:v>
                </c:pt>
                <c:pt idx="536">
                  <c:v>0.5128939828080229</c:v>
                </c:pt>
                <c:pt idx="537">
                  <c:v>0.51384909264565426</c:v>
                </c:pt>
                <c:pt idx="538">
                  <c:v>0.51480420248328562</c:v>
                </c:pt>
                <c:pt idx="539">
                  <c:v>0.51575931232091687</c:v>
                </c:pt>
                <c:pt idx="540">
                  <c:v>0.51671442215854824</c:v>
                </c:pt>
                <c:pt idx="541">
                  <c:v>0.5176695319961796</c:v>
                </c:pt>
                <c:pt idx="542">
                  <c:v>0.51862464183381085</c:v>
                </c:pt>
                <c:pt idx="543">
                  <c:v>0.51957975167144221</c:v>
                </c:pt>
                <c:pt idx="544">
                  <c:v>0.52053486150907358</c:v>
                </c:pt>
                <c:pt idx="545">
                  <c:v>0.52148997134670483</c:v>
                </c:pt>
                <c:pt idx="546">
                  <c:v>0.52244508118433619</c:v>
                </c:pt>
                <c:pt idx="547">
                  <c:v>0.52340019102196755</c:v>
                </c:pt>
                <c:pt idx="548">
                  <c:v>0.52435530085959881</c:v>
                </c:pt>
                <c:pt idx="549">
                  <c:v>0.52531041069723017</c:v>
                </c:pt>
                <c:pt idx="550">
                  <c:v>0.52626552053486153</c:v>
                </c:pt>
                <c:pt idx="551">
                  <c:v>0.52722063037249278</c:v>
                </c:pt>
                <c:pt idx="552">
                  <c:v>0.52817574021012414</c:v>
                </c:pt>
                <c:pt idx="553">
                  <c:v>0.52913085004775551</c:v>
                </c:pt>
                <c:pt idx="554">
                  <c:v>0.53008595988538687</c:v>
                </c:pt>
                <c:pt idx="555">
                  <c:v>0.53104106972301812</c:v>
                </c:pt>
                <c:pt idx="556">
                  <c:v>0.53199617956064948</c:v>
                </c:pt>
                <c:pt idx="557">
                  <c:v>0.53295128939828085</c:v>
                </c:pt>
                <c:pt idx="558">
                  <c:v>0.5339063992359121</c:v>
                </c:pt>
                <c:pt idx="559">
                  <c:v>0.53486150907354346</c:v>
                </c:pt>
                <c:pt idx="560">
                  <c:v>0.53581661891117482</c:v>
                </c:pt>
                <c:pt idx="561">
                  <c:v>0.53677172874880608</c:v>
                </c:pt>
                <c:pt idx="562">
                  <c:v>0.53772683858643744</c:v>
                </c:pt>
                <c:pt idx="563">
                  <c:v>0.5386819484240688</c:v>
                </c:pt>
                <c:pt idx="564">
                  <c:v>0.53963705826170005</c:v>
                </c:pt>
                <c:pt idx="565">
                  <c:v>0.54059216809933142</c:v>
                </c:pt>
                <c:pt idx="566">
                  <c:v>0.54154727793696278</c:v>
                </c:pt>
                <c:pt idx="567">
                  <c:v>0.54250238777459403</c:v>
                </c:pt>
                <c:pt idx="568">
                  <c:v>0.54345749761222539</c:v>
                </c:pt>
                <c:pt idx="569">
                  <c:v>0.54441260744985676</c:v>
                </c:pt>
                <c:pt idx="570">
                  <c:v>0.54536771728748801</c:v>
                </c:pt>
                <c:pt idx="571">
                  <c:v>0.54632282712511937</c:v>
                </c:pt>
                <c:pt idx="572">
                  <c:v>0.54727793696275073</c:v>
                </c:pt>
                <c:pt idx="573">
                  <c:v>0.5482330468003821</c:v>
                </c:pt>
                <c:pt idx="574">
                  <c:v>0.54918815663801335</c:v>
                </c:pt>
                <c:pt idx="575">
                  <c:v>0.55014326647564471</c:v>
                </c:pt>
                <c:pt idx="576">
                  <c:v>0.55109837631327607</c:v>
                </c:pt>
                <c:pt idx="577">
                  <c:v>0.55205348615090732</c:v>
                </c:pt>
                <c:pt idx="578">
                  <c:v>0.55300859598853869</c:v>
                </c:pt>
                <c:pt idx="579">
                  <c:v>0.55396370582617005</c:v>
                </c:pt>
                <c:pt idx="580">
                  <c:v>0.5549188156638013</c:v>
                </c:pt>
                <c:pt idx="581">
                  <c:v>0.55587392550143266</c:v>
                </c:pt>
                <c:pt idx="582">
                  <c:v>0.55682903533906403</c:v>
                </c:pt>
                <c:pt idx="583">
                  <c:v>0.55778414517669528</c:v>
                </c:pt>
                <c:pt idx="584">
                  <c:v>0.55873925501432664</c:v>
                </c:pt>
                <c:pt idx="585">
                  <c:v>0.559694364851958</c:v>
                </c:pt>
                <c:pt idx="586">
                  <c:v>0.56064947468958926</c:v>
                </c:pt>
                <c:pt idx="587">
                  <c:v>0.56160458452722062</c:v>
                </c:pt>
                <c:pt idx="588">
                  <c:v>0.56255969436485198</c:v>
                </c:pt>
                <c:pt idx="589">
                  <c:v>0.56351480420248323</c:v>
                </c:pt>
                <c:pt idx="590">
                  <c:v>0.5644699140401146</c:v>
                </c:pt>
                <c:pt idx="591">
                  <c:v>0.56542502387774596</c:v>
                </c:pt>
                <c:pt idx="592">
                  <c:v>0.56638013371537732</c:v>
                </c:pt>
                <c:pt idx="593">
                  <c:v>0.56733524355300857</c:v>
                </c:pt>
                <c:pt idx="594">
                  <c:v>0.56829035339063994</c:v>
                </c:pt>
                <c:pt idx="595">
                  <c:v>0.5692454632282713</c:v>
                </c:pt>
                <c:pt idx="596">
                  <c:v>0.57020057306590255</c:v>
                </c:pt>
                <c:pt idx="597">
                  <c:v>0.57115568290353391</c:v>
                </c:pt>
                <c:pt idx="598">
                  <c:v>0.57211079274116527</c:v>
                </c:pt>
                <c:pt idx="599">
                  <c:v>0.57306590257879653</c:v>
                </c:pt>
                <c:pt idx="600">
                  <c:v>0.57402101241642789</c:v>
                </c:pt>
                <c:pt idx="601">
                  <c:v>0.57497612225405925</c:v>
                </c:pt>
                <c:pt idx="602">
                  <c:v>0.5759312320916905</c:v>
                </c:pt>
                <c:pt idx="603">
                  <c:v>0.57688634192932187</c:v>
                </c:pt>
                <c:pt idx="604">
                  <c:v>0.57784145176695323</c:v>
                </c:pt>
                <c:pt idx="605">
                  <c:v>0.57879656160458448</c:v>
                </c:pt>
                <c:pt idx="606">
                  <c:v>0.57975167144221584</c:v>
                </c:pt>
                <c:pt idx="607">
                  <c:v>0.58070678127984721</c:v>
                </c:pt>
                <c:pt idx="608">
                  <c:v>0.58166189111747846</c:v>
                </c:pt>
                <c:pt idx="609">
                  <c:v>0.58261700095510982</c:v>
                </c:pt>
                <c:pt idx="610">
                  <c:v>0.58357211079274118</c:v>
                </c:pt>
                <c:pt idx="611">
                  <c:v>0.58452722063037255</c:v>
                </c:pt>
                <c:pt idx="612">
                  <c:v>0.5854823304680038</c:v>
                </c:pt>
                <c:pt idx="613">
                  <c:v>0.58643744030563516</c:v>
                </c:pt>
                <c:pt idx="614">
                  <c:v>0.58739255014326652</c:v>
                </c:pt>
                <c:pt idx="615">
                  <c:v>0.58834765998089777</c:v>
                </c:pt>
                <c:pt idx="616">
                  <c:v>0.58930276981852914</c:v>
                </c:pt>
                <c:pt idx="617">
                  <c:v>0.5902578796561605</c:v>
                </c:pt>
                <c:pt idx="618">
                  <c:v>0.59121298949379175</c:v>
                </c:pt>
                <c:pt idx="619">
                  <c:v>0.59216809933142311</c:v>
                </c:pt>
                <c:pt idx="620">
                  <c:v>0.59312320916905448</c:v>
                </c:pt>
                <c:pt idx="621">
                  <c:v>0.59407831900668573</c:v>
                </c:pt>
                <c:pt idx="622">
                  <c:v>0.59503342884431709</c:v>
                </c:pt>
                <c:pt idx="623">
                  <c:v>0.59598853868194845</c:v>
                </c:pt>
                <c:pt idx="624">
                  <c:v>0.59694364851957971</c:v>
                </c:pt>
                <c:pt idx="625">
                  <c:v>0.59789875835721107</c:v>
                </c:pt>
                <c:pt idx="626">
                  <c:v>0.59885386819484243</c:v>
                </c:pt>
                <c:pt idx="627">
                  <c:v>0.59980897803247368</c:v>
                </c:pt>
                <c:pt idx="628">
                  <c:v>0.60076408787010505</c:v>
                </c:pt>
                <c:pt idx="629">
                  <c:v>0.60171919770773641</c:v>
                </c:pt>
                <c:pt idx="630">
                  <c:v>0.60267430754536777</c:v>
                </c:pt>
                <c:pt idx="631">
                  <c:v>0.60362941738299902</c:v>
                </c:pt>
                <c:pt idx="632">
                  <c:v>0.60458452722063039</c:v>
                </c:pt>
                <c:pt idx="633">
                  <c:v>0.60553963705826175</c:v>
                </c:pt>
                <c:pt idx="634">
                  <c:v>0.606494746895893</c:v>
                </c:pt>
                <c:pt idx="635">
                  <c:v>0.60744985673352436</c:v>
                </c:pt>
                <c:pt idx="636">
                  <c:v>0.60840496657115573</c:v>
                </c:pt>
                <c:pt idx="637">
                  <c:v>0.60936007640878698</c:v>
                </c:pt>
                <c:pt idx="638">
                  <c:v>0.61031518624641834</c:v>
                </c:pt>
                <c:pt idx="639">
                  <c:v>0.6112702960840497</c:v>
                </c:pt>
                <c:pt idx="640">
                  <c:v>0.61222540592168095</c:v>
                </c:pt>
                <c:pt idx="641">
                  <c:v>0.61318051575931232</c:v>
                </c:pt>
                <c:pt idx="642">
                  <c:v>0.61413562559694368</c:v>
                </c:pt>
                <c:pt idx="643">
                  <c:v>0.61509073543457493</c:v>
                </c:pt>
                <c:pt idx="644">
                  <c:v>0.61604584527220629</c:v>
                </c:pt>
                <c:pt idx="645">
                  <c:v>0.61700095510983766</c:v>
                </c:pt>
                <c:pt idx="646">
                  <c:v>0.61795606494746891</c:v>
                </c:pt>
                <c:pt idx="647">
                  <c:v>0.61891117478510027</c:v>
                </c:pt>
                <c:pt idx="648">
                  <c:v>0.61986628462273163</c:v>
                </c:pt>
                <c:pt idx="649">
                  <c:v>0.620821394460363</c:v>
                </c:pt>
                <c:pt idx="650">
                  <c:v>0.62177650429799425</c:v>
                </c:pt>
                <c:pt idx="651">
                  <c:v>0.62273161413562561</c:v>
                </c:pt>
                <c:pt idx="652">
                  <c:v>0.62368672397325697</c:v>
                </c:pt>
                <c:pt idx="653">
                  <c:v>0.62464183381088823</c:v>
                </c:pt>
                <c:pt idx="654">
                  <c:v>0.62559694364851959</c:v>
                </c:pt>
                <c:pt idx="655">
                  <c:v>0.62655205348615095</c:v>
                </c:pt>
                <c:pt idx="656">
                  <c:v>0.6275071633237822</c:v>
                </c:pt>
                <c:pt idx="657">
                  <c:v>0.62846227316141356</c:v>
                </c:pt>
                <c:pt idx="658">
                  <c:v>0.62941738299904493</c:v>
                </c:pt>
                <c:pt idx="659">
                  <c:v>0.63037249283667618</c:v>
                </c:pt>
                <c:pt idx="660">
                  <c:v>0.63132760267430754</c:v>
                </c:pt>
                <c:pt idx="661">
                  <c:v>0.6322827125119389</c:v>
                </c:pt>
                <c:pt idx="662">
                  <c:v>0.63323782234957016</c:v>
                </c:pt>
                <c:pt idx="663">
                  <c:v>0.63419293218720152</c:v>
                </c:pt>
                <c:pt idx="664">
                  <c:v>0.63514804202483288</c:v>
                </c:pt>
                <c:pt idx="665">
                  <c:v>0.63610315186246413</c:v>
                </c:pt>
                <c:pt idx="666">
                  <c:v>0.6370582617000955</c:v>
                </c:pt>
                <c:pt idx="667">
                  <c:v>0.63801337153772686</c:v>
                </c:pt>
                <c:pt idx="668">
                  <c:v>0.63896848137535822</c:v>
                </c:pt>
                <c:pt idx="669">
                  <c:v>0.63992359121298947</c:v>
                </c:pt>
                <c:pt idx="670">
                  <c:v>0.64087870105062084</c:v>
                </c:pt>
                <c:pt idx="671">
                  <c:v>0.6418338108882522</c:v>
                </c:pt>
                <c:pt idx="672">
                  <c:v>0.64278892072588345</c:v>
                </c:pt>
                <c:pt idx="673">
                  <c:v>0.64374403056351481</c:v>
                </c:pt>
                <c:pt idx="674">
                  <c:v>0.64469914040114618</c:v>
                </c:pt>
                <c:pt idx="675">
                  <c:v>0.64565425023877743</c:v>
                </c:pt>
                <c:pt idx="676">
                  <c:v>0.64660936007640879</c:v>
                </c:pt>
                <c:pt idx="677">
                  <c:v>0.64756446991404015</c:v>
                </c:pt>
                <c:pt idx="678">
                  <c:v>0.6485195797516714</c:v>
                </c:pt>
                <c:pt idx="679">
                  <c:v>0.64947468958930277</c:v>
                </c:pt>
                <c:pt idx="680">
                  <c:v>0.65042979942693413</c:v>
                </c:pt>
                <c:pt idx="681">
                  <c:v>0.65138490926456538</c:v>
                </c:pt>
                <c:pt idx="682">
                  <c:v>0.65234001910219674</c:v>
                </c:pt>
                <c:pt idx="683">
                  <c:v>0.65329512893982811</c:v>
                </c:pt>
                <c:pt idx="684">
                  <c:v>0.65425023877745936</c:v>
                </c:pt>
                <c:pt idx="685">
                  <c:v>0.65520534861509072</c:v>
                </c:pt>
                <c:pt idx="686">
                  <c:v>0.65616045845272208</c:v>
                </c:pt>
                <c:pt idx="687">
                  <c:v>0.65711556829035334</c:v>
                </c:pt>
                <c:pt idx="688">
                  <c:v>0.6580706781279847</c:v>
                </c:pt>
                <c:pt idx="689">
                  <c:v>0.65902578796561606</c:v>
                </c:pt>
                <c:pt idx="690">
                  <c:v>0.65998089780324742</c:v>
                </c:pt>
                <c:pt idx="691">
                  <c:v>0.66093600764087868</c:v>
                </c:pt>
                <c:pt idx="692">
                  <c:v>0.66189111747851004</c:v>
                </c:pt>
                <c:pt idx="693">
                  <c:v>0.6628462273161414</c:v>
                </c:pt>
                <c:pt idx="694">
                  <c:v>0.66380133715377265</c:v>
                </c:pt>
                <c:pt idx="695">
                  <c:v>0.66475644699140402</c:v>
                </c:pt>
                <c:pt idx="696">
                  <c:v>0.66571155682903538</c:v>
                </c:pt>
                <c:pt idx="697">
                  <c:v>0.66666666666666663</c:v>
                </c:pt>
                <c:pt idx="698">
                  <c:v>0.66762177650429799</c:v>
                </c:pt>
                <c:pt idx="699">
                  <c:v>0.66857688634192936</c:v>
                </c:pt>
                <c:pt idx="700">
                  <c:v>0.66953199617956061</c:v>
                </c:pt>
                <c:pt idx="701">
                  <c:v>0.67048710601719197</c:v>
                </c:pt>
                <c:pt idx="702">
                  <c:v>0.67144221585482333</c:v>
                </c:pt>
                <c:pt idx="703">
                  <c:v>0.67239732569245458</c:v>
                </c:pt>
                <c:pt idx="704">
                  <c:v>0.67335243553008595</c:v>
                </c:pt>
                <c:pt idx="705">
                  <c:v>0.67430754536771731</c:v>
                </c:pt>
                <c:pt idx="706">
                  <c:v>0.67526265520534856</c:v>
                </c:pt>
                <c:pt idx="707">
                  <c:v>0.67621776504297992</c:v>
                </c:pt>
                <c:pt idx="708">
                  <c:v>0.67717287488061129</c:v>
                </c:pt>
                <c:pt idx="709">
                  <c:v>0.67812798471824265</c:v>
                </c:pt>
                <c:pt idx="710">
                  <c:v>0.6790830945558739</c:v>
                </c:pt>
                <c:pt idx="711">
                  <c:v>0.68003820439350526</c:v>
                </c:pt>
                <c:pt idx="712">
                  <c:v>0.68099331423113663</c:v>
                </c:pt>
                <c:pt idx="713">
                  <c:v>0.68194842406876788</c:v>
                </c:pt>
                <c:pt idx="714">
                  <c:v>0.68290353390639924</c:v>
                </c:pt>
                <c:pt idx="715">
                  <c:v>0.6838586437440306</c:v>
                </c:pt>
                <c:pt idx="716">
                  <c:v>0.68481375358166185</c:v>
                </c:pt>
                <c:pt idx="717">
                  <c:v>0.68576886341929322</c:v>
                </c:pt>
                <c:pt idx="718">
                  <c:v>0.68672397325692458</c:v>
                </c:pt>
                <c:pt idx="719">
                  <c:v>0.68767908309455583</c:v>
                </c:pt>
                <c:pt idx="720">
                  <c:v>0.68863419293218719</c:v>
                </c:pt>
                <c:pt idx="721">
                  <c:v>0.68958930276981856</c:v>
                </c:pt>
                <c:pt idx="722">
                  <c:v>0.69054441260744981</c:v>
                </c:pt>
                <c:pt idx="723">
                  <c:v>0.69149952244508117</c:v>
                </c:pt>
                <c:pt idx="724">
                  <c:v>0.69245463228271253</c:v>
                </c:pt>
                <c:pt idx="725">
                  <c:v>0.69340974212034379</c:v>
                </c:pt>
                <c:pt idx="726">
                  <c:v>0.69436485195797515</c:v>
                </c:pt>
                <c:pt idx="727">
                  <c:v>0.69531996179560651</c:v>
                </c:pt>
                <c:pt idx="728">
                  <c:v>0.69627507163323787</c:v>
                </c:pt>
                <c:pt idx="729">
                  <c:v>0.69723018147086913</c:v>
                </c:pt>
                <c:pt idx="730">
                  <c:v>0.69818529130850049</c:v>
                </c:pt>
                <c:pt idx="731">
                  <c:v>0.69914040114613185</c:v>
                </c:pt>
                <c:pt idx="732">
                  <c:v>0.7000955109837631</c:v>
                </c:pt>
                <c:pt idx="733">
                  <c:v>0.70105062082139447</c:v>
                </c:pt>
                <c:pt idx="734">
                  <c:v>0.70200573065902583</c:v>
                </c:pt>
                <c:pt idx="735">
                  <c:v>0.70296084049665708</c:v>
                </c:pt>
                <c:pt idx="736">
                  <c:v>0.70391595033428844</c:v>
                </c:pt>
                <c:pt idx="737">
                  <c:v>0.70487106017191981</c:v>
                </c:pt>
                <c:pt idx="738">
                  <c:v>0.70582617000955106</c:v>
                </c:pt>
                <c:pt idx="739">
                  <c:v>0.70678127984718242</c:v>
                </c:pt>
                <c:pt idx="740">
                  <c:v>0.70773638968481378</c:v>
                </c:pt>
                <c:pt idx="741">
                  <c:v>0.70869149952244503</c:v>
                </c:pt>
                <c:pt idx="742">
                  <c:v>0.7096466093600764</c:v>
                </c:pt>
                <c:pt idx="743">
                  <c:v>0.71060171919770776</c:v>
                </c:pt>
                <c:pt idx="744">
                  <c:v>0.71155682903533901</c:v>
                </c:pt>
                <c:pt idx="745">
                  <c:v>0.71251193887297037</c:v>
                </c:pt>
                <c:pt idx="746">
                  <c:v>0.71346704871060174</c:v>
                </c:pt>
                <c:pt idx="747">
                  <c:v>0.7144221585482331</c:v>
                </c:pt>
                <c:pt idx="748">
                  <c:v>0.71537726838586435</c:v>
                </c:pt>
                <c:pt idx="749">
                  <c:v>0.71633237822349571</c:v>
                </c:pt>
                <c:pt idx="750">
                  <c:v>0.71728748806112708</c:v>
                </c:pt>
                <c:pt idx="751">
                  <c:v>0.71824259789875833</c:v>
                </c:pt>
                <c:pt idx="752">
                  <c:v>0.71919770773638969</c:v>
                </c:pt>
                <c:pt idx="753">
                  <c:v>0.72015281757402105</c:v>
                </c:pt>
                <c:pt idx="754">
                  <c:v>0.72110792741165231</c:v>
                </c:pt>
                <c:pt idx="755">
                  <c:v>0.72206303724928367</c:v>
                </c:pt>
                <c:pt idx="756">
                  <c:v>0.72301814708691503</c:v>
                </c:pt>
                <c:pt idx="757">
                  <c:v>0.72397325692454628</c:v>
                </c:pt>
                <c:pt idx="758">
                  <c:v>0.72492836676217765</c:v>
                </c:pt>
                <c:pt idx="759">
                  <c:v>0.72588347659980901</c:v>
                </c:pt>
                <c:pt idx="760">
                  <c:v>0.72683858643744026</c:v>
                </c:pt>
                <c:pt idx="761">
                  <c:v>0.72779369627507162</c:v>
                </c:pt>
                <c:pt idx="762">
                  <c:v>0.72874880611270298</c:v>
                </c:pt>
                <c:pt idx="763">
                  <c:v>0.72970391595033424</c:v>
                </c:pt>
                <c:pt idx="764">
                  <c:v>0.7306590257879656</c:v>
                </c:pt>
                <c:pt idx="765">
                  <c:v>0.73161413562559696</c:v>
                </c:pt>
                <c:pt idx="766">
                  <c:v>0.73256924546322832</c:v>
                </c:pt>
                <c:pt idx="767">
                  <c:v>0.73352435530085958</c:v>
                </c:pt>
                <c:pt idx="768">
                  <c:v>0.73447946513849094</c:v>
                </c:pt>
                <c:pt idx="769">
                  <c:v>0.7354345749761223</c:v>
                </c:pt>
                <c:pt idx="770">
                  <c:v>0.73638968481375355</c:v>
                </c:pt>
                <c:pt idx="771">
                  <c:v>0.73734479465138492</c:v>
                </c:pt>
                <c:pt idx="772">
                  <c:v>0.73829990448901628</c:v>
                </c:pt>
                <c:pt idx="773">
                  <c:v>0.73925501432664753</c:v>
                </c:pt>
                <c:pt idx="774">
                  <c:v>0.74021012416427889</c:v>
                </c:pt>
                <c:pt idx="775">
                  <c:v>0.74116523400191026</c:v>
                </c:pt>
                <c:pt idx="776">
                  <c:v>0.74212034383954151</c:v>
                </c:pt>
                <c:pt idx="777">
                  <c:v>0.74307545367717287</c:v>
                </c:pt>
                <c:pt idx="778">
                  <c:v>0.74403056351480423</c:v>
                </c:pt>
                <c:pt idx="779">
                  <c:v>0.74498567335243548</c:v>
                </c:pt>
                <c:pt idx="780">
                  <c:v>0.74594078319006685</c:v>
                </c:pt>
                <c:pt idx="781">
                  <c:v>0.74689589302769821</c:v>
                </c:pt>
                <c:pt idx="782">
                  <c:v>0.74785100286532946</c:v>
                </c:pt>
                <c:pt idx="783">
                  <c:v>0.74880611270296082</c:v>
                </c:pt>
                <c:pt idx="784">
                  <c:v>0.74976122254059219</c:v>
                </c:pt>
                <c:pt idx="785">
                  <c:v>0.75071633237822355</c:v>
                </c:pt>
                <c:pt idx="786">
                  <c:v>0.7516714422158548</c:v>
                </c:pt>
                <c:pt idx="787">
                  <c:v>0.75262655205348616</c:v>
                </c:pt>
                <c:pt idx="788">
                  <c:v>0.75358166189111753</c:v>
                </c:pt>
                <c:pt idx="789">
                  <c:v>0.75453677172874878</c:v>
                </c:pt>
                <c:pt idx="790">
                  <c:v>0.75549188156638014</c:v>
                </c:pt>
                <c:pt idx="791">
                  <c:v>0.7564469914040115</c:v>
                </c:pt>
                <c:pt idx="792">
                  <c:v>0.75740210124164276</c:v>
                </c:pt>
                <c:pt idx="793">
                  <c:v>0.75835721107927412</c:v>
                </c:pt>
                <c:pt idx="794">
                  <c:v>0.75931232091690548</c:v>
                </c:pt>
                <c:pt idx="795">
                  <c:v>0.76026743075453673</c:v>
                </c:pt>
                <c:pt idx="796">
                  <c:v>0.7612225405921681</c:v>
                </c:pt>
                <c:pt idx="797">
                  <c:v>0.76217765042979946</c:v>
                </c:pt>
                <c:pt idx="798">
                  <c:v>0.76313276026743071</c:v>
                </c:pt>
                <c:pt idx="799">
                  <c:v>0.76408787010506207</c:v>
                </c:pt>
                <c:pt idx="800">
                  <c:v>0.76504297994269344</c:v>
                </c:pt>
                <c:pt idx="801">
                  <c:v>0.76599808978032469</c:v>
                </c:pt>
                <c:pt idx="802">
                  <c:v>0.76695319961795605</c:v>
                </c:pt>
                <c:pt idx="803">
                  <c:v>0.76790830945558741</c:v>
                </c:pt>
                <c:pt idx="804">
                  <c:v>0.76886341929321877</c:v>
                </c:pt>
                <c:pt idx="805">
                  <c:v>0.76981852913085003</c:v>
                </c:pt>
                <c:pt idx="806">
                  <c:v>0.77077363896848139</c:v>
                </c:pt>
                <c:pt idx="807">
                  <c:v>0.77172874880611275</c:v>
                </c:pt>
                <c:pt idx="808">
                  <c:v>0.772683858643744</c:v>
                </c:pt>
                <c:pt idx="809">
                  <c:v>0.77363896848137537</c:v>
                </c:pt>
                <c:pt idx="810">
                  <c:v>0.77459407831900673</c:v>
                </c:pt>
                <c:pt idx="811">
                  <c:v>0.77554918815663798</c:v>
                </c:pt>
                <c:pt idx="812">
                  <c:v>0.77650429799426934</c:v>
                </c:pt>
                <c:pt idx="813">
                  <c:v>0.77745940783190071</c:v>
                </c:pt>
                <c:pt idx="814">
                  <c:v>0.77841451766953196</c:v>
                </c:pt>
                <c:pt idx="815">
                  <c:v>0.77936962750716332</c:v>
                </c:pt>
                <c:pt idx="816">
                  <c:v>0.78032473734479468</c:v>
                </c:pt>
                <c:pt idx="817">
                  <c:v>0.78127984718242593</c:v>
                </c:pt>
                <c:pt idx="818">
                  <c:v>0.7822349570200573</c:v>
                </c:pt>
                <c:pt idx="819">
                  <c:v>0.78319006685768866</c:v>
                </c:pt>
                <c:pt idx="820">
                  <c:v>0.78414517669531991</c:v>
                </c:pt>
                <c:pt idx="821">
                  <c:v>0.78510028653295127</c:v>
                </c:pt>
                <c:pt idx="822">
                  <c:v>0.78605539637058264</c:v>
                </c:pt>
                <c:pt idx="823">
                  <c:v>0.78701050620821389</c:v>
                </c:pt>
                <c:pt idx="824">
                  <c:v>0.78796561604584525</c:v>
                </c:pt>
                <c:pt idx="825">
                  <c:v>0.78892072588347661</c:v>
                </c:pt>
                <c:pt idx="826">
                  <c:v>0.78987583572110798</c:v>
                </c:pt>
                <c:pt idx="827">
                  <c:v>0.79083094555873923</c:v>
                </c:pt>
                <c:pt idx="828">
                  <c:v>0.79178605539637059</c:v>
                </c:pt>
                <c:pt idx="829">
                  <c:v>0.79274116523400195</c:v>
                </c:pt>
                <c:pt idx="830">
                  <c:v>0.79369627507163321</c:v>
                </c:pt>
                <c:pt idx="831">
                  <c:v>0.79465138490926457</c:v>
                </c:pt>
                <c:pt idx="832">
                  <c:v>0.79560649474689593</c:v>
                </c:pt>
                <c:pt idx="833">
                  <c:v>0.79656160458452718</c:v>
                </c:pt>
                <c:pt idx="834">
                  <c:v>0.79751671442215855</c:v>
                </c:pt>
                <c:pt idx="835">
                  <c:v>0.79847182425978991</c:v>
                </c:pt>
                <c:pt idx="836">
                  <c:v>0.79942693409742116</c:v>
                </c:pt>
                <c:pt idx="837">
                  <c:v>0.80038204393505252</c:v>
                </c:pt>
                <c:pt idx="838">
                  <c:v>0.80133715377268389</c:v>
                </c:pt>
                <c:pt idx="839">
                  <c:v>0.80229226361031514</c:v>
                </c:pt>
                <c:pt idx="840">
                  <c:v>0.8032473734479465</c:v>
                </c:pt>
                <c:pt idx="841">
                  <c:v>0.80420248328557786</c:v>
                </c:pt>
                <c:pt idx="842">
                  <c:v>0.80515759312320911</c:v>
                </c:pt>
                <c:pt idx="843">
                  <c:v>0.80611270296084048</c:v>
                </c:pt>
                <c:pt idx="844">
                  <c:v>0.80706781279847184</c:v>
                </c:pt>
                <c:pt idx="845">
                  <c:v>0.8080229226361032</c:v>
                </c:pt>
                <c:pt idx="846">
                  <c:v>0.80897803247373445</c:v>
                </c:pt>
                <c:pt idx="847">
                  <c:v>0.80993314231136582</c:v>
                </c:pt>
                <c:pt idx="848">
                  <c:v>0.81088825214899718</c:v>
                </c:pt>
                <c:pt idx="849">
                  <c:v>0.81184336198662843</c:v>
                </c:pt>
                <c:pt idx="850">
                  <c:v>0.81279847182425979</c:v>
                </c:pt>
                <c:pt idx="851">
                  <c:v>0.81375358166189116</c:v>
                </c:pt>
                <c:pt idx="852">
                  <c:v>0.81470869149952241</c:v>
                </c:pt>
                <c:pt idx="853">
                  <c:v>0.81566380133715377</c:v>
                </c:pt>
                <c:pt idx="854">
                  <c:v>0.81661891117478513</c:v>
                </c:pt>
                <c:pt idx="855">
                  <c:v>0.81757402101241639</c:v>
                </c:pt>
                <c:pt idx="856">
                  <c:v>0.81852913085004775</c:v>
                </c:pt>
                <c:pt idx="857">
                  <c:v>0.81948424068767911</c:v>
                </c:pt>
                <c:pt idx="858">
                  <c:v>0.82043935052531036</c:v>
                </c:pt>
                <c:pt idx="859">
                  <c:v>0.82139446036294173</c:v>
                </c:pt>
                <c:pt idx="860">
                  <c:v>0.82234957020057309</c:v>
                </c:pt>
                <c:pt idx="861">
                  <c:v>0.82330468003820434</c:v>
                </c:pt>
                <c:pt idx="862">
                  <c:v>0.8242597898758357</c:v>
                </c:pt>
                <c:pt idx="863">
                  <c:v>0.82521489971346706</c:v>
                </c:pt>
                <c:pt idx="864">
                  <c:v>0.82617000955109843</c:v>
                </c:pt>
                <c:pt idx="865">
                  <c:v>0.82712511938872968</c:v>
                </c:pt>
                <c:pt idx="866">
                  <c:v>0.82808022922636104</c:v>
                </c:pt>
                <c:pt idx="867">
                  <c:v>0.8290353390639924</c:v>
                </c:pt>
                <c:pt idx="868">
                  <c:v>0.82999044890162366</c:v>
                </c:pt>
                <c:pt idx="869">
                  <c:v>0.83094555873925502</c:v>
                </c:pt>
                <c:pt idx="870">
                  <c:v>0.83190066857688638</c:v>
                </c:pt>
                <c:pt idx="871">
                  <c:v>0.83285577841451763</c:v>
                </c:pt>
                <c:pt idx="872">
                  <c:v>0.833810888252149</c:v>
                </c:pt>
                <c:pt idx="873">
                  <c:v>0.83476599808978036</c:v>
                </c:pt>
                <c:pt idx="874">
                  <c:v>0.83572110792741161</c:v>
                </c:pt>
                <c:pt idx="875">
                  <c:v>0.83667621776504297</c:v>
                </c:pt>
                <c:pt idx="876">
                  <c:v>0.83763132760267434</c:v>
                </c:pt>
                <c:pt idx="877">
                  <c:v>0.83858643744030559</c:v>
                </c:pt>
                <c:pt idx="878">
                  <c:v>0.83954154727793695</c:v>
                </c:pt>
                <c:pt idx="879">
                  <c:v>0.84049665711556831</c:v>
                </c:pt>
                <c:pt idx="880">
                  <c:v>0.84145176695319956</c:v>
                </c:pt>
                <c:pt idx="881">
                  <c:v>0.84240687679083093</c:v>
                </c:pt>
                <c:pt idx="882">
                  <c:v>0.84336198662846229</c:v>
                </c:pt>
                <c:pt idx="883">
                  <c:v>0.84431709646609365</c:v>
                </c:pt>
                <c:pt idx="884">
                  <c:v>0.8452722063037249</c:v>
                </c:pt>
                <c:pt idx="885">
                  <c:v>0.84622731614135627</c:v>
                </c:pt>
                <c:pt idx="886">
                  <c:v>0.84718242597898763</c:v>
                </c:pt>
                <c:pt idx="887">
                  <c:v>0.84813753581661888</c:v>
                </c:pt>
                <c:pt idx="888">
                  <c:v>0.84909264565425024</c:v>
                </c:pt>
                <c:pt idx="889">
                  <c:v>0.85004775549188161</c:v>
                </c:pt>
                <c:pt idx="890">
                  <c:v>0.85100286532951286</c:v>
                </c:pt>
                <c:pt idx="891">
                  <c:v>0.85195797516714422</c:v>
                </c:pt>
                <c:pt idx="892">
                  <c:v>0.85291308500477558</c:v>
                </c:pt>
                <c:pt idx="893">
                  <c:v>0.85386819484240684</c:v>
                </c:pt>
                <c:pt idx="894">
                  <c:v>0.8548233046800382</c:v>
                </c:pt>
                <c:pt idx="895">
                  <c:v>0.85577841451766956</c:v>
                </c:pt>
                <c:pt idx="896">
                  <c:v>0.85673352435530081</c:v>
                </c:pt>
                <c:pt idx="897">
                  <c:v>0.85768863419293218</c:v>
                </c:pt>
                <c:pt idx="898">
                  <c:v>0.85864374403056354</c:v>
                </c:pt>
                <c:pt idx="899">
                  <c:v>0.85959885386819479</c:v>
                </c:pt>
                <c:pt idx="900">
                  <c:v>0.86055396370582615</c:v>
                </c:pt>
                <c:pt idx="901">
                  <c:v>0.86150907354345752</c:v>
                </c:pt>
                <c:pt idx="902">
                  <c:v>0.86246418338108888</c:v>
                </c:pt>
                <c:pt idx="903">
                  <c:v>0.86341929321872013</c:v>
                </c:pt>
                <c:pt idx="904">
                  <c:v>0.86437440305635149</c:v>
                </c:pt>
                <c:pt idx="905">
                  <c:v>0.86532951289398286</c:v>
                </c:pt>
                <c:pt idx="906">
                  <c:v>0.86628462273161411</c:v>
                </c:pt>
                <c:pt idx="907">
                  <c:v>0.86723973256924547</c:v>
                </c:pt>
                <c:pt idx="908">
                  <c:v>0.86819484240687683</c:v>
                </c:pt>
                <c:pt idx="909">
                  <c:v>0.86914995224450808</c:v>
                </c:pt>
                <c:pt idx="910">
                  <c:v>0.87010506208213945</c:v>
                </c:pt>
                <c:pt idx="911">
                  <c:v>0.87106017191977081</c:v>
                </c:pt>
                <c:pt idx="912">
                  <c:v>0.87201528175740206</c:v>
                </c:pt>
                <c:pt idx="913">
                  <c:v>0.87297039159503342</c:v>
                </c:pt>
                <c:pt idx="914">
                  <c:v>0.87392550143266479</c:v>
                </c:pt>
                <c:pt idx="915">
                  <c:v>0.87488061127029604</c:v>
                </c:pt>
                <c:pt idx="916">
                  <c:v>0.8758357211079274</c:v>
                </c:pt>
                <c:pt idx="917">
                  <c:v>0.87679083094555876</c:v>
                </c:pt>
                <c:pt idx="918">
                  <c:v>0.87774594078319002</c:v>
                </c:pt>
                <c:pt idx="919">
                  <c:v>0.87870105062082138</c:v>
                </c:pt>
                <c:pt idx="920">
                  <c:v>0.87965616045845274</c:v>
                </c:pt>
                <c:pt idx="921">
                  <c:v>0.8806112702960841</c:v>
                </c:pt>
                <c:pt idx="922">
                  <c:v>0.88156638013371535</c:v>
                </c:pt>
                <c:pt idx="923">
                  <c:v>0.88252148997134672</c:v>
                </c:pt>
                <c:pt idx="924">
                  <c:v>0.88347659980897808</c:v>
                </c:pt>
                <c:pt idx="925">
                  <c:v>0.88443170964660933</c:v>
                </c:pt>
                <c:pt idx="926">
                  <c:v>0.88538681948424069</c:v>
                </c:pt>
                <c:pt idx="927">
                  <c:v>0.88634192932187206</c:v>
                </c:pt>
                <c:pt idx="928">
                  <c:v>0.88729703915950331</c:v>
                </c:pt>
                <c:pt idx="929">
                  <c:v>0.88825214899713467</c:v>
                </c:pt>
                <c:pt idx="930">
                  <c:v>0.88920725883476603</c:v>
                </c:pt>
                <c:pt idx="931">
                  <c:v>0.89016236867239729</c:v>
                </c:pt>
                <c:pt idx="932">
                  <c:v>0.89111747851002865</c:v>
                </c:pt>
                <c:pt idx="933">
                  <c:v>0.89207258834766001</c:v>
                </c:pt>
                <c:pt idx="934">
                  <c:v>0.89302769818529126</c:v>
                </c:pt>
                <c:pt idx="935">
                  <c:v>0.89398280802292263</c:v>
                </c:pt>
                <c:pt idx="936">
                  <c:v>0.89493791786055399</c:v>
                </c:pt>
                <c:pt idx="937">
                  <c:v>0.89589302769818524</c:v>
                </c:pt>
                <c:pt idx="938">
                  <c:v>0.8968481375358166</c:v>
                </c:pt>
                <c:pt idx="939">
                  <c:v>0.89780324737344797</c:v>
                </c:pt>
                <c:pt idx="940">
                  <c:v>0.89875835721107933</c:v>
                </c:pt>
                <c:pt idx="941">
                  <c:v>0.89971346704871058</c:v>
                </c:pt>
                <c:pt idx="942">
                  <c:v>0.90066857688634194</c:v>
                </c:pt>
                <c:pt idx="943">
                  <c:v>0.90162368672397331</c:v>
                </c:pt>
                <c:pt idx="944">
                  <c:v>0.90257879656160456</c:v>
                </c:pt>
                <c:pt idx="945">
                  <c:v>0.90353390639923592</c:v>
                </c:pt>
                <c:pt idx="946">
                  <c:v>0.90448901623686728</c:v>
                </c:pt>
                <c:pt idx="947">
                  <c:v>0.90544412607449853</c:v>
                </c:pt>
                <c:pt idx="948">
                  <c:v>0.9063992359121299</c:v>
                </c:pt>
                <c:pt idx="949">
                  <c:v>0.90735434574976126</c:v>
                </c:pt>
                <c:pt idx="950">
                  <c:v>0.90830945558739251</c:v>
                </c:pt>
                <c:pt idx="951">
                  <c:v>0.90926456542502387</c:v>
                </c:pt>
                <c:pt idx="952">
                  <c:v>0.91021967526265524</c:v>
                </c:pt>
                <c:pt idx="953">
                  <c:v>0.91117478510028649</c:v>
                </c:pt>
                <c:pt idx="954">
                  <c:v>0.91212989493791785</c:v>
                </c:pt>
                <c:pt idx="955">
                  <c:v>0.91308500477554921</c:v>
                </c:pt>
                <c:pt idx="956">
                  <c:v>0.91404011461318047</c:v>
                </c:pt>
                <c:pt idx="957">
                  <c:v>0.91499522445081183</c:v>
                </c:pt>
                <c:pt idx="958">
                  <c:v>0.91595033428844319</c:v>
                </c:pt>
                <c:pt idx="959">
                  <c:v>0.91690544412607455</c:v>
                </c:pt>
                <c:pt idx="960">
                  <c:v>0.91786055396370581</c:v>
                </c:pt>
                <c:pt idx="961">
                  <c:v>0.91881566380133717</c:v>
                </c:pt>
                <c:pt idx="962">
                  <c:v>0.91977077363896853</c:v>
                </c:pt>
                <c:pt idx="963">
                  <c:v>0.92072588347659978</c:v>
                </c:pt>
                <c:pt idx="964">
                  <c:v>0.92168099331423115</c:v>
                </c:pt>
                <c:pt idx="965">
                  <c:v>0.92263610315186251</c:v>
                </c:pt>
                <c:pt idx="966">
                  <c:v>0.92359121298949376</c:v>
                </c:pt>
                <c:pt idx="967">
                  <c:v>0.92454632282712512</c:v>
                </c:pt>
                <c:pt idx="968">
                  <c:v>0.92550143266475648</c:v>
                </c:pt>
                <c:pt idx="969">
                  <c:v>0.92645654250238774</c:v>
                </c:pt>
                <c:pt idx="970">
                  <c:v>0.9274116523400191</c:v>
                </c:pt>
                <c:pt idx="971">
                  <c:v>0.92836676217765046</c:v>
                </c:pt>
                <c:pt idx="972">
                  <c:v>0.92932187201528171</c:v>
                </c:pt>
                <c:pt idx="973">
                  <c:v>0.93027698185291308</c:v>
                </c:pt>
                <c:pt idx="974">
                  <c:v>0.93123209169054444</c:v>
                </c:pt>
                <c:pt idx="975">
                  <c:v>0.93218720152817569</c:v>
                </c:pt>
                <c:pt idx="976">
                  <c:v>0.93314231136580705</c:v>
                </c:pt>
                <c:pt idx="977">
                  <c:v>0.93409742120343842</c:v>
                </c:pt>
                <c:pt idx="978">
                  <c:v>0.93505253104106967</c:v>
                </c:pt>
                <c:pt idx="979">
                  <c:v>0.93600764087870103</c:v>
                </c:pt>
                <c:pt idx="980">
                  <c:v>0.93696275071633239</c:v>
                </c:pt>
                <c:pt idx="981">
                  <c:v>0.93791786055396376</c:v>
                </c:pt>
                <c:pt idx="982">
                  <c:v>0.93887297039159501</c:v>
                </c:pt>
                <c:pt idx="983">
                  <c:v>0.93982808022922637</c:v>
                </c:pt>
                <c:pt idx="984">
                  <c:v>0.94078319006685773</c:v>
                </c:pt>
                <c:pt idx="985">
                  <c:v>0.94173829990448898</c:v>
                </c:pt>
                <c:pt idx="986">
                  <c:v>0.94269340974212035</c:v>
                </c:pt>
                <c:pt idx="987">
                  <c:v>0.94364851957975171</c:v>
                </c:pt>
                <c:pt idx="988">
                  <c:v>0.94460362941738296</c:v>
                </c:pt>
                <c:pt idx="989">
                  <c:v>0.94555873925501432</c:v>
                </c:pt>
                <c:pt idx="990">
                  <c:v>0.94651384909264569</c:v>
                </c:pt>
                <c:pt idx="991">
                  <c:v>0.94746895893027694</c:v>
                </c:pt>
                <c:pt idx="992">
                  <c:v>0.9484240687679083</c:v>
                </c:pt>
                <c:pt idx="993">
                  <c:v>0.94937917860553966</c:v>
                </c:pt>
                <c:pt idx="994">
                  <c:v>0.95033428844317092</c:v>
                </c:pt>
                <c:pt idx="995">
                  <c:v>0.95128939828080228</c:v>
                </c:pt>
                <c:pt idx="996">
                  <c:v>0.95224450811843364</c:v>
                </c:pt>
                <c:pt idx="997">
                  <c:v>0.95319961795606489</c:v>
                </c:pt>
                <c:pt idx="998">
                  <c:v>0.95415472779369626</c:v>
                </c:pt>
                <c:pt idx="999">
                  <c:v>0.95510983763132762</c:v>
                </c:pt>
                <c:pt idx="1000">
                  <c:v>0.95606494746895898</c:v>
                </c:pt>
                <c:pt idx="1001">
                  <c:v>0.95702005730659023</c:v>
                </c:pt>
                <c:pt idx="1002">
                  <c:v>0.9579751671442216</c:v>
                </c:pt>
                <c:pt idx="1003">
                  <c:v>0.95893027698185296</c:v>
                </c:pt>
                <c:pt idx="1004">
                  <c:v>0.95988538681948421</c:v>
                </c:pt>
                <c:pt idx="1005">
                  <c:v>0.96084049665711557</c:v>
                </c:pt>
                <c:pt idx="1006">
                  <c:v>0.96179560649474694</c:v>
                </c:pt>
                <c:pt idx="1007">
                  <c:v>0.96275071633237819</c:v>
                </c:pt>
                <c:pt idx="1008">
                  <c:v>0.96370582617000955</c:v>
                </c:pt>
                <c:pt idx="1009">
                  <c:v>0.96466093600764091</c:v>
                </c:pt>
                <c:pt idx="1010">
                  <c:v>0.96561604584527216</c:v>
                </c:pt>
                <c:pt idx="1011">
                  <c:v>0.96657115568290353</c:v>
                </c:pt>
                <c:pt idx="1012">
                  <c:v>0.96752626552053489</c:v>
                </c:pt>
                <c:pt idx="1013">
                  <c:v>0.96848137535816614</c:v>
                </c:pt>
                <c:pt idx="1014">
                  <c:v>0.9694364851957975</c:v>
                </c:pt>
                <c:pt idx="1015">
                  <c:v>0.97039159503342887</c:v>
                </c:pt>
                <c:pt idx="1016">
                  <c:v>0.97134670487106012</c:v>
                </c:pt>
                <c:pt idx="1017">
                  <c:v>0.97230181470869148</c:v>
                </c:pt>
                <c:pt idx="1018">
                  <c:v>0.97325692454632284</c:v>
                </c:pt>
                <c:pt idx="1019">
                  <c:v>0.97421203438395421</c:v>
                </c:pt>
                <c:pt idx="1020">
                  <c:v>0.97516714422158546</c:v>
                </c:pt>
                <c:pt idx="1021">
                  <c:v>0.97612225405921682</c:v>
                </c:pt>
                <c:pt idx="1022">
                  <c:v>0.97707736389684818</c:v>
                </c:pt>
                <c:pt idx="1023">
                  <c:v>0.97803247373447944</c:v>
                </c:pt>
                <c:pt idx="1024">
                  <c:v>0.9789875835721108</c:v>
                </c:pt>
                <c:pt idx="1025">
                  <c:v>0.97994269340974216</c:v>
                </c:pt>
                <c:pt idx="1026">
                  <c:v>0.98089780324737341</c:v>
                </c:pt>
                <c:pt idx="1027">
                  <c:v>0.98185291308500477</c:v>
                </c:pt>
                <c:pt idx="1028">
                  <c:v>0.98280802292263614</c:v>
                </c:pt>
                <c:pt idx="1029">
                  <c:v>0.98376313276026739</c:v>
                </c:pt>
                <c:pt idx="1030">
                  <c:v>0.98471824259789875</c:v>
                </c:pt>
                <c:pt idx="1031">
                  <c:v>0.98567335243553011</c:v>
                </c:pt>
                <c:pt idx="1032">
                  <c:v>0.98662846227316137</c:v>
                </c:pt>
                <c:pt idx="1033">
                  <c:v>0.98758357211079273</c:v>
                </c:pt>
                <c:pt idx="1034">
                  <c:v>0.98853868194842409</c:v>
                </c:pt>
                <c:pt idx="1035">
                  <c:v>0.98949379178605534</c:v>
                </c:pt>
                <c:pt idx="1036">
                  <c:v>0.99044890162368671</c:v>
                </c:pt>
                <c:pt idx="1037">
                  <c:v>0.99140401146131807</c:v>
                </c:pt>
                <c:pt idx="1038">
                  <c:v>0.99235912129894943</c:v>
                </c:pt>
                <c:pt idx="1039">
                  <c:v>0.99331423113658068</c:v>
                </c:pt>
                <c:pt idx="1040">
                  <c:v>0.99426934097421205</c:v>
                </c:pt>
                <c:pt idx="1041">
                  <c:v>0.99522445081184341</c:v>
                </c:pt>
                <c:pt idx="1042">
                  <c:v>0.99617956064947466</c:v>
                </c:pt>
                <c:pt idx="1043">
                  <c:v>0.99713467048710602</c:v>
                </c:pt>
                <c:pt idx="1044">
                  <c:v>0.99808978032473739</c:v>
                </c:pt>
                <c:pt idx="1045">
                  <c:v>0.99904489016236864</c:v>
                </c:pt>
                <c:pt idx="1046">
                  <c:v>1</c:v>
                </c:pt>
              </c:numCache>
            </c:numRef>
          </c:yVal>
          <c:smooth val="1"/>
          <c:extLst>
            <c:ext xmlns:c16="http://schemas.microsoft.com/office/drawing/2014/chart" uri="{C3380CC4-5D6E-409C-BE32-E72D297353CC}">
              <c16:uniqueId val="{00000000-7A2A-4EF6-B298-4BFD92B6279B}"/>
            </c:ext>
          </c:extLst>
        </c:ser>
        <c:ser>
          <c:idx val="1"/>
          <c:order val="1"/>
          <c:tx>
            <c:v>Normal</c:v>
          </c:tx>
          <c:spPr>
            <a:ln w="22225" cap="rnd">
              <a:solidFill>
                <a:schemeClr val="accent2"/>
              </a:solidFill>
              <a:round/>
            </a:ln>
            <a:effectLst/>
          </c:spPr>
          <c:marker>
            <c:symbol val="none"/>
          </c:marker>
          <c:xVal>
            <c:numRef>
              <c:f>'Data Fitting for Spread'!$D$12:$D$1058</c:f>
              <c:numCache>
                <c:formatCode>General</c:formatCode>
                <c:ptCount val="1047"/>
                <c:pt idx="0">
                  <c:v>-10.557040169472579</c:v>
                </c:pt>
                <c:pt idx="1">
                  <c:v>-9.4749421638325</c:v>
                </c:pt>
                <c:pt idx="2">
                  <c:v>-9.3969428915858852</c:v>
                </c:pt>
                <c:pt idx="3">
                  <c:v>-9.3969428915858852</c:v>
                </c:pt>
                <c:pt idx="4">
                  <c:v>-9.3694744664425205</c:v>
                </c:pt>
                <c:pt idx="5">
                  <c:v>-9.3694744664425205</c:v>
                </c:pt>
                <c:pt idx="6">
                  <c:v>-9.2067826616522837</c:v>
                </c:pt>
                <c:pt idx="7">
                  <c:v>-9.2067826616522837</c:v>
                </c:pt>
                <c:pt idx="8">
                  <c:v>-8.9627749865122404</c:v>
                </c:pt>
                <c:pt idx="9">
                  <c:v>-8.9627749865122404</c:v>
                </c:pt>
                <c:pt idx="10">
                  <c:v>-8.8380189677200178</c:v>
                </c:pt>
                <c:pt idx="11">
                  <c:v>-8.8380189677200178</c:v>
                </c:pt>
                <c:pt idx="12">
                  <c:v>-8.8345340198936455</c:v>
                </c:pt>
                <c:pt idx="13">
                  <c:v>-8.6904073981209429</c:v>
                </c:pt>
                <c:pt idx="14">
                  <c:v>-8.6796687879314849</c:v>
                </c:pt>
                <c:pt idx="15">
                  <c:v>-8.5983015040018493</c:v>
                </c:pt>
                <c:pt idx="16">
                  <c:v>-8.5983015040018493</c:v>
                </c:pt>
                <c:pt idx="17">
                  <c:v>-8.5645834686122519</c:v>
                </c:pt>
                <c:pt idx="18">
                  <c:v>-8.5645834686122519</c:v>
                </c:pt>
                <c:pt idx="19">
                  <c:v>-8.5062905977078227</c:v>
                </c:pt>
                <c:pt idx="20">
                  <c:v>-8.430266629291415</c:v>
                </c:pt>
                <c:pt idx="21">
                  <c:v>-8.4030336203185545</c:v>
                </c:pt>
                <c:pt idx="22">
                  <c:v>-8.4030336203185545</c:v>
                </c:pt>
                <c:pt idx="23">
                  <c:v>-8.4030336203185545</c:v>
                </c:pt>
                <c:pt idx="24">
                  <c:v>-8.4030336203185545</c:v>
                </c:pt>
                <c:pt idx="25">
                  <c:v>-8.3452027977052943</c:v>
                </c:pt>
                <c:pt idx="26">
                  <c:v>-8.3452027977052943</c:v>
                </c:pt>
                <c:pt idx="27">
                  <c:v>-8.2570581274640098</c:v>
                </c:pt>
                <c:pt idx="28">
                  <c:v>-8.2570581274640098</c:v>
                </c:pt>
                <c:pt idx="29">
                  <c:v>-8.0453601530142098</c:v>
                </c:pt>
                <c:pt idx="30">
                  <c:v>-8.0453601530142098</c:v>
                </c:pt>
                <c:pt idx="31">
                  <c:v>-7.9753644312383489</c:v>
                </c:pt>
                <c:pt idx="32">
                  <c:v>-7.9206292505871563</c:v>
                </c:pt>
                <c:pt idx="33">
                  <c:v>-7.8816964398058644</c:v>
                </c:pt>
                <c:pt idx="34">
                  <c:v>-7.8029321851402962</c:v>
                </c:pt>
                <c:pt idx="35">
                  <c:v>-7.8029321851402962</c:v>
                </c:pt>
                <c:pt idx="36">
                  <c:v>-7.8029321851402962</c:v>
                </c:pt>
                <c:pt idx="37">
                  <c:v>-7.7634390828302156</c:v>
                </c:pt>
                <c:pt idx="38">
                  <c:v>-7.7510258089760145</c:v>
                </c:pt>
                <c:pt idx="39">
                  <c:v>-7.7510258089760145</c:v>
                </c:pt>
                <c:pt idx="40">
                  <c:v>-7.7510258089760145</c:v>
                </c:pt>
                <c:pt idx="41">
                  <c:v>-7.7510258089760145</c:v>
                </c:pt>
                <c:pt idx="42">
                  <c:v>-7.6370522917097698</c:v>
                </c:pt>
                <c:pt idx="43">
                  <c:v>-7.6370522917097698</c:v>
                </c:pt>
                <c:pt idx="44">
                  <c:v>-7.6244333666664641</c:v>
                </c:pt>
                <c:pt idx="45">
                  <c:v>-7.6211147533777384</c:v>
                </c:pt>
                <c:pt idx="46">
                  <c:v>-7.5983654041963415</c:v>
                </c:pt>
                <c:pt idx="47">
                  <c:v>-7.5940883335899425</c:v>
                </c:pt>
                <c:pt idx="48">
                  <c:v>-7.5940883335899425</c:v>
                </c:pt>
                <c:pt idx="49">
                  <c:v>-7.5421329086255264</c:v>
                </c:pt>
                <c:pt idx="50">
                  <c:v>-7.5131558854915612</c:v>
                </c:pt>
                <c:pt idx="51">
                  <c:v>-7.5109979794978416</c:v>
                </c:pt>
                <c:pt idx="52">
                  <c:v>-7.4746839714245619</c:v>
                </c:pt>
                <c:pt idx="53">
                  <c:v>-7.4694083033709324</c:v>
                </c:pt>
                <c:pt idx="54">
                  <c:v>-7.428711406022356</c:v>
                </c:pt>
                <c:pt idx="55">
                  <c:v>-7.3090276030370678</c:v>
                </c:pt>
                <c:pt idx="56">
                  <c:v>-7.3090276030370678</c:v>
                </c:pt>
                <c:pt idx="57">
                  <c:v>-7.3077615239419247</c:v>
                </c:pt>
                <c:pt idx="58">
                  <c:v>-7.3077615239419247</c:v>
                </c:pt>
                <c:pt idx="59">
                  <c:v>-7.3077615239419247</c:v>
                </c:pt>
                <c:pt idx="60">
                  <c:v>-7.2381649661056198</c:v>
                </c:pt>
                <c:pt idx="61">
                  <c:v>-7.2381649661056198</c:v>
                </c:pt>
                <c:pt idx="62">
                  <c:v>-7.2104505201995366</c:v>
                </c:pt>
                <c:pt idx="63">
                  <c:v>-7.1896029581188881</c:v>
                </c:pt>
                <c:pt idx="64">
                  <c:v>-7.1896029581188881</c:v>
                </c:pt>
                <c:pt idx="65">
                  <c:v>-7.1507627258354294</c:v>
                </c:pt>
                <c:pt idx="66">
                  <c:v>-7.0477376108015486</c:v>
                </c:pt>
                <c:pt idx="67">
                  <c:v>-6.9973856907189687</c:v>
                </c:pt>
                <c:pt idx="68">
                  <c:v>-6.9824118505902177</c:v>
                </c:pt>
                <c:pt idx="69">
                  <c:v>-6.9793495033930277</c:v>
                </c:pt>
                <c:pt idx="70">
                  <c:v>-6.9793495033930277</c:v>
                </c:pt>
                <c:pt idx="71">
                  <c:v>-6.9793282222896087</c:v>
                </c:pt>
                <c:pt idx="72">
                  <c:v>-6.9793282222896087</c:v>
                </c:pt>
                <c:pt idx="73">
                  <c:v>-6.9608611107511065</c:v>
                </c:pt>
                <c:pt idx="74">
                  <c:v>-6.9608611107511065</c:v>
                </c:pt>
                <c:pt idx="75">
                  <c:v>-6.9286741062579811</c:v>
                </c:pt>
                <c:pt idx="76">
                  <c:v>-6.9201663814877117</c:v>
                </c:pt>
                <c:pt idx="77">
                  <c:v>-6.9083448372981842</c:v>
                </c:pt>
                <c:pt idx="78">
                  <c:v>-6.9083448372981842</c:v>
                </c:pt>
                <c:pt idx="79">
                  <c:v>-6.8599115711994454</c:v>
                </c:pt>
                <c:pt idx="80">
                  <c:v>-6.8557319068914016</c:v>
                </c:pt>
                <c:pt idx="81">
                  <c:v>-6.7882977249595973</c:v>
                </c:pt>
                <c:pt idx="82">
                  <c:v>-6.7882977249595973</c:v>
                </c:pt>
                <c:pt idx="83">
                  <c:v>-6.7549007259408853</c:v>
                </c:pt>
                <c:pt idx="84">
                  <c:v>-6.7549007259408853</c:v>
                </c:pt>
                <c:pt idx="85">
                  <c:v>-6.746011319526251</c:v>
                </c:pt>
                <c:pt idx="86">
                  <c:v>-6.6680527614467344</c:v>
                </c:pt>
                <c:pt idx="87">
                  <c:v>-6.6680527614467344</c:v>
                </c:pt>
                <c:pt idx="88">
                  <c:v>-6.6327133474136932</c:v>
                </c:pt>
                <c:pt idx="89">
                  <c:v>-6.5869292513421858</c:v>
                </c:pt>
                <c:pt idx="90">
                  <c:v>-6.4317441336703478</c:v>
                </c:pt>
                <c:pt idx="91">
                  <c:v>-6.4112041085652871</c:v>
                </c:pt>
                <c:pt idx="92">
                  <c:v>-6.3887048170498799</c:v>
                </c:pt>
                <c:pt idx="93">
                  <c:v>-6.3723330956543229</c:v>
                </c:pt>
                <c:pt idx="94">
                  <c:v>-6.2673751890276881</c:v>
                </c:pt>
                <c:pt idx="95">
                  <c:v>-6.2439591415453659</c:v>
                </c:pt>
                <c:pt idx="96">
                  <c:v>-6.2214549458306676</c:v>
                </c:pt>
                <c:pt idx="97">
                  <c:v>-6.2103021502277711</c:v>
                </c:pt>
                <c:pt idx="98">
                  <c:v>-6.2103021502277711</c:v>
                </c:pt>
                <c:pt idx="99">
                  <c:v>-6.1989996856396905</c:v>
                </c:pt>
                <c:pt idx="100">
                  <c:v>-6.161936327044109</c:v>
                </c:pt>
                <c:pt idx="101">
                  <c:v>-6.1283036726367364</c:v>
                </c:pt>
                <c:pt idx="102">
                  <c:v>-6.1099005098144055</c:v>
                </c:pt>
                <c:pt idx="103">
                  <c:v>-6.0941973645120475</c:v>
                </c:pt>
                <c:pt idx="104">
                  <c:v>-6.0941973645120475</c:v>
                </c:pt>
                <c:pt idx="105">
                  <c:v>-6.0168732609399713</c:v>
                </c:pt>
                <c:pt idx="106">
                  <c:v>-6.0021420332775719</c:v>
                </c:pt>
                <c:pt idx="107">
                  <c:v>-6.0021420332775719</c:v>
                </c:pt>
                <c:pt idx="108">
                  <c:v>-5.9967004158817279</c:v>
                </c:pt>
                <c:pt idx="109">
                  <c:v>-5.9967004158817279</c:v>
                </c:pt>
                <c:pt idx="110">
                  <c:v>-5.9967004158817279</c:v>
                </c:pt>
                <c:pt idx="111">
                  <c:v>-5.9967004158817279</c:v>
                </c:pt>
                <c:pt idx="112">
                  <c:v>-5.9818942590329796</c:v>
                </c:pt>
                <c:pt idx="113">
                  <c:v>-5.9818942590329796</c:v>
                </c:pt>
                <c:pt idx="114">
                  <c:v>-5.971359485526424</c:v>
                </c:pt>
                <c:pt idx="115">
                  <c:v>-5.970475136946753</c:v>
                </c:pt>
                <c:pt idx="116">
                  <c:v>-5.9382018545725099</c:v>
                </c:pt>
                <c:pt idx="117">
                  <c:v>-5.9382018545725099</c:v>
                </c:pt>
                <c:pt idx="118">
                  <c:v>-5.9133565773212418</c:v>
                </c:pt>
                <c:pt idx="119">
                  <c:v>-5.9133565773212418</c:v>
                </c:pt>
                <c:pt idx="120">
                  <c:v>-5.9133565773212418</c:v>
                </c:pt>
                <c:pt idx="121">
                  <c:v>-5.9133565773212418</c:v>
                </c:pt>
                <c:pt idx="122">
                  <c:v>-5.8761195529073147</c:v>
                </c:pt>
                <c:pt idx="123">
                  <c:v>-5.8761195529073147</c:v>
                </c:pt>
                <c:pt idx="124">
                  <c:v>-5.8761195529073147</c:v>
                </c:pt>
                <c:pt idx="125">
                  <c:v>-5.8698879420862582</c:v>
                </c:pt>
                <c:pt idx="126">
                  <c:v>-5.8234948650598382</c:v>
                </c:pt>
                <c:pt idx="127">
                  <c:v>-5.8095558231714399</c:v>
                </c:pt>
                <c:pt idx="128">
                  <c:v>-5.8073258952642215</c:v>
                </c:pt>
                <c:pt idx="129">
                  <c:v>-5.6963294285331205</c:v>
                </c:pt>
                <c:pt idx="130">
                  <c:v>-5.6725441978512796</c:v>
                </c:pt>
                <c:pt idx="131">
                  <c:v>-5.6725441978512796</c:v>
                </c:pt>
                <c:pt idx="132">
                  <c:v>-5.6161725129436633</c:v>
                </c:pt>
                <c:pt idx="133">
                  <c:v>-5.6108397489098571</c:v>
                </c:pt>
                <c:pt idx="134">
                  <c:v>-5.6108397489098571</c:v>
                </c:pt>
                <c:pt idx="135">
                  <c:v>-5.6023538537894018</c:v>
                </c:pt>
                <c:pt idx="136">
                  <c:v>-5.6023538537894018</c:v>
                </c:pt>
                <c:pt idx="137">
                  <c:v>-5.5426045173532312</c:v>
                </c:pt>
                <c:pt idx="138">
                  <c:v>-5.5426045173532312</c:v>
                </c:pt>
                <c:pt idx="139">
                  <c:v>-5.5426045173532312</c:v>
                </c:pt>
                <c:pt idx="140">
                  <c:v>-5.5198592607238623</c:v>
                </c:pt>
                <c:pt idx="141">
                  <c:v>-5.5198592607238623</c:v>
                </c:pt>
                <c:pt idx="142">
                  <c:v>-5.5054142331441369</c:v>
                </c:pt>
                <c:pt idx="143">
                  <c:v>-5.5030841968228961</c:v>
                </c:pt>
                <c:pt idx="144">
                  <c:v>-5.5030841968228961</c:v>
                </c:pt>
                <c:pt idx="145">
                  <c:v>-5.4984938425020804</c:v>
                </c:pt>
                <c:pt idx="146">
                  <c:v>-5.4785830371909698</c:v>
                </c:pt>
                <c:pt idx="147">
                  <c:v>-5.4785830371909698</c:v>
                </c:pt>
                <c:pt idx="148">
                  <c:v>-5.4785830371909698</c:v>
                </c:pt>
                <c:pt idx="149">
                  <c:v>-5.4477375445602929</c:v>
                </c:pt>
                <c:pt idx="150">
                  <c:v>-5.4477375445602929</c:v>
                </c:pt>
                <c:pt idx="151">
                  <c:v>-5.4345385815841567</c:v>
                </c:pt>
                <c:pt idx="152">
                  <c:v>-5.4198845944383711</c:v>
                </c:pt>
                <c:pt idx="153">
                  <c:v>-5.4130800680707924</c:v>
                </c:pt>
                <c:pt idx="154">
                  <c:v>-5.4105493214106231</c:v>
                </c:pt>
                <c:pt idx="155">
                  <c:v>-5.4105493214106231</c:v>
                </c:pt>
                <c:pt idx="156">
                  <c:v>-5.4091535922288783</c:v>
                </c:pt>
                <c:pt idx="157">
                  <c:v>-5.4091535922288783</c:v>
                </c:pt>
                <c:pt idx="158">
                  <c:v>-5.4091535922288783</c:v>
                </c:pt>
                <c:pt idx="159">
                  <c:v>-5.4031323511274509</c:v>
                </c:pt>
                <c:pt idx="160">
                  <c:v>-5.3897390856337646</c:v>
                </c:pt>
                <c:pt idx="161">
                  <c:v>-5.3801828981041666</c:v>
                </c:pt>
                <c:pt idx="162">
                  <c:v>-5.3793457414198853</c:v>
                </c:pt>
                <c:pt idx="163">
                  <c:v>-5.3479935260814013</c:v>
                </c:pt>
                <c:pt idx="164">
                  <c:v>-5.3479935260814013</c:v>
                </c:pt>
                <c:pt idx="165">
                  <c:v>-5.3313058971327187</c:v>
                </c:pt>
                <c:pt idx="166">
                  <c:v>-5.3313058971327187</c:v>
                </c:pt>
                <c:pt idx="167">
                  <c:v>-5.324102910243143</c:v>
                </c:pt>
                <c:pt idx="168">
                  <c:v>-5.3003711814364518</c:v>
                </c:pt>
                <c:pt idx="169">
                  <c:v>-5.3003711814364518</c:v>
                </c:pt>
                <c:pt idx="170">
                  <c:v>-5.2898702792590244</c:v>
                </c:pt>
                <c:pt idx="171">
                  <c:v>-5.2729364339996554</c:v>
                </c:pt>
                <c:pt idx="172">
                  <c:v>-5.2729364339996554</c:v>
                </c:pt>
                <c:pt idx="173">
                  <c:v>-5.2612838074647943</c:v>
                </c:pt>
                <c:pt idx="174">
                  <c:v>-5.2612838074647943</c:v>
                </c:pt>
                <c:pt idx="175">
                  <c:v>-5.2535696920062227</c:v>
                </c:pt>
                <c:pt idx="176">
                  <c:v>-5.2535696920062227</c:v>
                </c:pt>
                <c:pt idx="177">
                  <c:v>-5.2340139551836717</c:v>
                </c:pt>
                <c:pt idx="178">
                  <c:v>-5.2340139551836717</c:v>
                </c:pt>
                <c:pt idx="179">
                  <c:v>-5.2219907665963579</c:v>
                </c:pt>
                <c:pt idx="180">
                  <c:v>-5.2202276365214608</c:v>
                </c:pt>
                <c:pt idx="181">
                  <c:v>-5.2202276365214608</c:v>
                </c:pt>
                <c:pt idx="182">
                  <c:v>-5.2202276365214608</c:v>
                </c:pt>
                <c:pt idx="183">
                  <c:v>-5.2202276365214608</c:v>
                </c:pt>
                <c:pt idx="184">
                  <c:v>-5.2195699758876488</c:v>
                </c:pt>
                <c:pt idx="185">
                  <c:v>-5.2169528150132773</c:v>
                </c:pt>
                <c:pt idx="186">
                  <c:v>-5.1549273640603799</c:v>
                </c:pt>
                <c:pt idx="187">
                  <c:v>-5.1411208461508391</c:v>
                </c:pt>
                <c:pt idx="188">
                  <c:v>-5.1406818380857615</c:v>
                </c:pt>
                <c:pt idx="189">
                  <c:v>-5.1219275568046871</c:v>
                </c:pt>
                <c:pt idx="190">
                  <c:v>-5.1219275568046871</c:v>
                </c:pt>
                <c:pt idx="191">
                  <c:v>-5.0933377716328163</c:v>
                </c:pt>
                <c:pt idx="192">
                  <c:v>-5.0888007412819372</c:v>
                </c:pt>
                <c:pt idx="193">
                  <c:v>-5.0888007412819372</c:v>
                </c:pt>
                <c:pt idx="194">
                  <c:v>-5.0679686947907348</c:v>
                </c:pt>
                <c:pt idx="195">
                  <c:v>-5.0599654365349958</c:v>
                </c:pt>
                <c:pt idx="196">
                  <c:v>-5.0592975815611236</c:v>
                </c:pt>
                <c:pt idx="197">
                  <c:v>-5.0492107652510967</c:v>
                </c:pt>
                <c:pt idx="198">
                  <c:v>-5.048626645420847</c:v>
                </c:pt>
                <c:pt idx="199">
                  <c:v>-4.9874258743368074</c:v>
                </c:pt>
                <c:pt idx="200">
                  <c:v>-4.9734794799894937</c:v>
                </c:pt>
                <c:pt idx="201">
                  <c:v>-4.9688060513285244</c:v>
                </c:pt>
                <c:pt idx="202">
                  <c:v>-4.9681744808909878</c:v>
                </c:pt>
                <c:pt idx="203">
                  <c:v>-4.9681744808909878</c:v>
                </c:pt>
                <c:pt idx="204">
                  <c:v>-4.9134749442055856</c:v>
                </c:pt>
                <c:pt idx="205">
                  <c:v>-4.9134749442055856</c:v>
                </c:pt>
                <c:pt idx="206">
                  <c:v>-4.879047111642639</c:v>
                </c:pt>
                <c:pt idx="207">
                  <c:v>-4.8710215049834176</c:v>
                </c:pt>
                <c:pt idx="208">
                  <c:v>-4.8710215049834176</c:v>
                </c:pt>
                <c:pt idx="209">
                  <c:v>-4.8555567909868662</c:v>
                </c:pt>
                <c:pt idx="210">
                  <c:v>-4.8555567909868662</c:v>
                </c:pt>
                <c:pt idx="211">
                  <c:v>-4.8258696640201411</c:v>
                </c:pt>
                <c:pt idx="212">
                  <c:v>-4.8025316856553291</c:v>
                </c:pt>
                <c:pt idx="213">
                  <c:v>-4.8025316856553291</c:v>
                </c:pt>
                <c:pt idx="214">
                  <c:v>-4.7958866622651595</c:v>
                </c:pt>
                <c:pt idx="215">
                  <c:v>-4.7904646636593782</c:v>
                </c:pt>
                <c:pt idx="216">
                  <c:v>-4.7711307120310895</c:v>
                </c:pt>
                <c:pt idx="217">
                  <c:v>-4.7421910933954559</c:v>
                </c:pt>
                <c:pt idx="218">
                  <c:v>-4.6893005547197806</c:v>
                </c:pt>
                <c:pt idx="219">
                  <c:v>-4.6540957974308466</c:v>
                </c:pt>
                <c:pt idx="220">
                  <c:v>-4.6502414968635328</c:v>
                </c:pt>
                <c:pt idx="221">
                  <c:v>-4.6316295766208304</c:v>
                </c:pt>
                <c:pt idx="222">
                  <c:v>-4.6030824648111617</c:v>
                </c:pt>
                <c:pt idx="223">
                  <c:v>-4.5797416409072484</c:v>
                </c:pt>
                <c:pt idx="224">
                  <c:v>-4.5797416409072484</c:v>
                </c:pt>
                <c:pt idx="225">
                  <c:v>-4.5696802479178391</c:v>
                </c:pt>
                <c:pt idx="226">
                  <c:v>-4.5639764286935272</c:v>
                </c:pt>
                <c:pt idx="227">
                  <c:v>-4.5639764286935272</c:v>
                </c:pt>
                <c:pt idx="228">
                  <c:v>-4.5342054457721526</c:v>
                </c:pt>
                <c:pt idx="229">
                  <c:v>-4.5108503008695227</c:v>
                </c:pt>
                <c:pt idx="230">
                  <c:v>-4.5108503008695227</c:v>
                </c:pt>
                <c:pt idx="231">
                  <c:v>-4.5108503008695227</c:v>
                </c:pt>
                <c:pt idx="232">
                  <c:v>-4.4674724461531143</c:v>
                </c:pt>
                <c:pt idx="233">
                  <c:v>-4.4674724461531143</c:v>
                </c:pt>
                <c:pt idx="234">
                  <c:v>-4.4585154480362661</c:v>
                </c:pt>
                <c:pt idx="235">
                  <c:v>-4.4585154480362661</c:v>
                </c:pt>
                <c:pt idx="236">
                  <c:v>-4.4377349870857481</c:v>
                </c:pt>
                <c:pt idx="237">
                  <c:v>-4.435273887127642</c:v>
                </c:pt>
                <c:pt idx="238">
                  <c:v>-4.4225828143655992</c:v>
                </c:pt>
                <c:pt idx="239">
                  <c:v>-4.4174336821915894</c:v>
                </c:pt>
                <c:pt idx="240">
                  <c:v>-4.4174336821915894</c:v>
                </c:pt>
                <c:pt idx="241">
                  <c:v>-4.4003979656690966</c:v>
                </c:pt>
                <c:pt idx="242">
                  <c:v>-4.4003979656690966</c:v>
                </c:pt>
                <c:pt idx="243">
                  <c:v>-4.379051178941646</c:v>
                </c:pt>
                <c:pt idx="244">
                  <c:v>-4.3429764887093976</c:v>
                </c:pt>
                <c:pt idx="245">
                  <c:v>-4.3024223427352037</c:v>
                </c:pt>
                <c:pt idx="246">
                  <c:v>-4.3011590594374196</c:v>
                </c:pt>
                <c:pt idx="247">
                  <c:v>-4.2965498699270013</c:v>
                </c:pt>
                <c:pt idx="248">
                  <c:v>-4.2965498699270013</c:v>
                </c:pt>
                <c:pt idx="249">
                  <c:v>-4.260232560594285</c:v>
                </c:pt>
                <c:pt idx="250">
                  <c:v>-4.2425488437597751</c:v>
                </c:pt>
                <c:pt idx="251">
                  <c:v>-4.2372427129204002</c:v>
                </c:pt>
                <c:pt idx="252">
                  <c:v>-4.2145220209252905</c:v>
                </c:pt>
                <c:pt idx="253">
                  <c:v>-4.2114383777785109</c:v>
                </c:pt>
                <c:pt idx="254">
                  <c:v>-4.1930199625087816</c:v>
                </c:pt>
                <c:pt idx="255">
                  <c:v>-4.1930199625087816</c:v>
                </c:pt>
                <c:pt idx="256">
                  <c:v>-4.1907970265838257</c:v>
                </c:pt>
                <c:pt idx="257">
                  <c:v>-4.1859192185663421</c:v>
                </c:pt>
                <c:pt idx="258">
                  <c:v>-4.1758441851290851</c:v>
                </c:pt>
                <c:pt idx="259">
                  <c:v>-4.1486237646613038</c:v>
                </c:pt>
                <c:pt idx="260">
                  <c:v>-4.1229113736817187</c:v>
                </c:pt>
                <c:pt idx="261">
                  <c:v>-4.1229113736817187</c:v>
                </c:pt>
                <c:pt idx="262">
                  <c:v>-4.1223613971162987</c:v>
                </c:pt>
                <c:pt idx="263">
                  <c:v>-4.1140649977892574</c:v>
                </c:pt>
                <c:pt idx="264">
                  <c:v>-4.0947868341907521</c:v>
                </c:pt>
                <c:pt idx="265">
                  <c:v>-4.086917980630461</c:v>
                </c:pt>
                <c:pt idx="266">
                  <c:v>-4.086917980630461</c:v>
                </c:pt>
                <c:pt idx="267">
                  <c:v>-4.0797119913330748</c:v>
                </c:pt>
                <c:pt idx="268">
                  <c:v>-4.0797119913330748</c:v>
                </c:pt>
                <c:pt idx="269">
                  <c:v>-4.0713128190342314</c:v>
                </c:pt>
                <c:pt idx="270">
                  <c:v>-4.0528674726505391</c:v>
                </c:pt>
                <c:pt idx="271">
                  <c:v>-4.0408322974798185</c:v>
                </c:pt>
                <c:pt idx="272">
                  <c:v>-4.0408322974798185</c:v>
                </c:pt>
                <c:pt idx="273">
                  <c:v>-4.0367392891342844</c:v>
                </c:pt>
                <c:pt idx="274">
                  <c:v>-4.0367392891342844</c:v>
                </c:pt>
                <c:pt idx="275">
                  <c:v>-4.003349739492168</c:v>
                </c:pt>
                <c:pt idx="276">
                  <c:v>-3.9951751726507174</c:v>
                </c:pt>
                <c:pt idx="277">
                  <c:v>-3.9772833446164948</c:v>
                </c:pt>
                <c:pt idx="278">
                  <c:v>-3.9772833446164948</c:v>
                </c:pt>
                <c:pt idx="279">
                  <c:v>-3.9645132224085899</c:v>
                </c:pt>
                <c:pt idx="280">
                  <c:v>-3.9645132224085899</c:v>
                </c:pt>
                <c:pt idx="281">
                  <c:v>-3.9416655821241493</c:v>
                </c:pt>
                <c:pt idx="282">
                  <c:v>-3.9416655821241493</c:v>
                </c:pt>
                <c:pt idx="283">
                  <c:v>-3.9416655821241493</c:v>
                </c:pt>
                <c:pt idx="284">
                  <c:v>-3.9313099775037084</c:v>
                </c:pt>
                <c:pt idx="285">
                  <c:v>-3.9313099775037084</c:v>
                </c:pt>
                <c:pt idx="286">
                  <c:v>-3.9062172113429177</c:v>
                </c:pt>
                <c:pt idx="287">
                  <c:v>-3.9062172113429177</c:v>
                </c:pt>
                <c:pt idx="288">
                  <c:v>-3.8997275144205634</c:v>
                </c:pt>
                <c:pt idx="289">
                  <c:v>-3.8997275144205634</c:v>
                </c:pt>
                <c:pt idx="290">
                  <c:v>-3.8997275144205634</c:v>
                </c:pt>
                <c:pt idx="291">
                  <c:v>-3.8976819745926532</c:v>
                </c:pt>
                <c:pt idx="292">
                  <c:v>-3.8976819745926532</c:v>
                </c:pt>
                <c:pt idx="293">
                  <c:v>-3.8945968297916993</c:v>
                </c:pt>
                <c:pt idx="294">
                  <c:v>-3.8835304785118261</c:v>
                </c:pt>
                <c:pt idx="295">
                  <c:v>-3.8582966725947845</c:v>
                </c:pt>
                <c:pt idx="296">
                  <c:v>-3.856093990420244</c:v>
                </c:pt>
                <c:pt idx="297">
                  <c:v>-3.856093990420244</c:v>
                </c:pt>
                <c:pt idx="298">
                  <c:v>-3.8444090294756808</c:v>
                </c:pt>
                <c:pt idx="299">
                  <c:v>-3.8444090294756808</c:v>
                </c:pt>
                <c:pt idx="300">
                  <c:v>-3.8434894717042356</c:v>
                </c:pt>
                <c:pt idx="301">
                  <c:v>-3.8434894717042356</c:v>
                </c:pt>
                <c:pt idx="302">
                  <c:v>-3.8431861666184015</c:v>
                </c:pt>
                <c:pt idx="303">
                  <c:v>-3.8431861666184015</c:v>
                </c:pt>
                <c:pt idx="304">
                  <c:v>-3.8252806307285674</c:v>
                </c:pt>
                <c:pt idx="305">
                  <c:v>-3.8252806307285674</c:v>
                </c:pt>
                <c:pt idx="306">
                  <c:v>-3.8127276859696035</c:v>
                </c:pt>
                <c:pt idx="307">
                  <c:v>-3.7948520745586118</c:v>
                </c:pt>
                <c:pt idx="308">
                  <c:v>-3.7948520745586118</c:v>
                </c:pt>
                <c:pt idx="309">
                  <c:v>-3.7365345116400519</c:v>
                </c:pt>
                <c:pt idx="310">
                  <c:v>-3.7123528563601487</c:v>
                </c:pt>
                <c:pt idx="311">
                  <c:v>-3.6542381641214372</c:v>
                </c:pt>
                <c:pt idx="312">
                  <c:v>-3.6311857730787729</c:v>
                </c:pt>
                <c:pt idx="313">
                  <c:v>-3.6311857730787729</c:v>
                </c:pt>
                <c:pt idx="314">
                  <c:v>-3.6198671427398375</c:v>
                </c:pt>
                <c:pt idx="315">
                  <c:v>-3.592005440184733</c:v>
                </c:pt>
                <c:pt idx="316">
                  <c:v>-3.5839647552587479</c:v>
                </c:pt>
                <c:pt idx="317">
                  <c:v>-3.5839647552587479</c:v>
                </c:pt>
                <c:pt idx="318">
                  <c:v>-3.5810398604341258</c:v>
                </c:pt>
                <c:pt idx="319">
                  <c:v>-3.5650062224327113</c:v>
                </c:pt>
                <c:pt idx="320">
                  <c:v>-3.5547651247063738</c:v>
                </c:pt>
                <c:pt idx="321">
                  <c:v>-3.5544128607021035</c:v>
                </c:pt>
                <c:pt idx="322">
                  <c:v>-3.5544128607021035</c:v>
                </c:pt>
                <c:pt idx="323">
                  <c:v>-3.5544128607021035</c:v>
                </c:pt>
                <c:pt idx="324">
                  <c:v>-3.5435576941267204</c:v>
                </c:pt>
                <c:pt idx="325">
                  <c:v>-3.5435576941267204</c:v>
                </c:pt>
                <c:pt idx="326">
                  <c:v>-3.5435576941267204</c:v>
                </c:pt>
                <c:pt idx="327">
                  <c:v>-3.5435576941267204</c:v>
                </c:pt>
                <c:pt idx="328">
                  <c:v>-3.5435576941267204</c:v>
                </c:pt>
                <c:pt idx="329">
                  <c:v>-3.5435576941267204</c:v>
                </c:pt>
                <c:pt idx="330">
                  <c:v>-3.5320168016606321</c:v>
                </c:pt>
                <c:pt idx="331">
                  <c:v>-3.5268813421062424</c:v>
                </c:pt>
                <c:pt idx="332">
                  <c:v>-3.5053995484983456</c:v>
                </c:pt>
                <c:pt idx="333">
                  <c:v>-3.5024508085188994</c:v>
                </c:pt>
                <c:pt idx="334">
                  <c:v>-3.4846850239734719</c:v>
                </c:pt>
                <c:pt idx="335">
                  <c:v>-3.4846850239734719</c:v>
                </c:pt>
                <c:pt idx="336">
                  <c:v>-3.4838405041887279</c:v>
                </c:pt>
                <c:pt idx="337">
                  <c:v>-3.4735813214953426</c:v>
                </c:pt>
                <c:pt idx="338">
                  <c:v>-3.4413077098658711</c:v>
                </c:pt>
                <c:pt idx="339">
                  <c:v>-3.4339551822518781</c:v>
                </c:pt>
                <c:pt idx="340">
                  <c:v>-3.4339551822518781</c:v>
                </c:pt>
                <c:pt idx="341">
                  <c:v>-3.4339551822518781</c:v>
                </c:pt>
                <c:pt idx="342">
                  <c:v>-3.4321969479781207</c:v>
                </c:pt>
                <c:pt idx="343">
                  <c:v>-3.4126531111465264</c:v>
                </c:pt>
                <c:pt idx="344">
                  <c:v>-3.3987381371236749</c:v>
                </c:pt>
                <c:pt idx="345">
                  <c:v>-3.3987381371236749</c:v>
                </c:pt>
                <c:pt idx="346">
                  <c:v>-3.3744815664706187</c:v>
                </c:pt>
                <c:pt idx="347">
                  <c:v>-3.3212584196642849</c:v>
                </c:pt>
                <c:pt idx="348">
                  <c:v>-3.3105569510237087</c:v>
                </c:pt>
                <c:pt idx="349">
                  <c:v>-3.3105569510237087</c:v>
                </c:pt>
                <c:pt idx="350">
                  <c:v>-3.3004341573996796</c:v>
                </c:pt>
                <c:pt idx="351">
                  <c:v>-3.3004341573996796</c:v>
                </c:pt>
                <c:pt idx="352">
                  <c:v>-3.2850551795829475</c:v>
                </c:pt>
                <c:pt idx="353">
                  <c:v>-3.2540990803557732</c:v>
                </c:pt>
                <c:pt idx="354">
                  <c:v>-3.2537413504526391</c:v>
                </c:pt>
                <c:pt idx="355">
                  <c:v>-3.2499148023803826</c:v>
                </c:pt>
                <c:pt idx="356">
                  <c:v>-3.2404504116873327</c:v>
                </c:pt>
                <c:pt idx="357">
                  <c:v>-3.2398892742525005</c:v>
                </c:pt>
                <c:pt idx="358">
                  <c:v>-3.2020152073996573</c:v>
                </c:pt>
                <c:pt idx="359">
                  <c:v>-3.2020152073996573</c:v>
                </c:pt>
                <c:pt idx="360">
                  <c:v>-3.1908089060159992</c:v>
                </c:pt>
                <c:pt idx="361">
                  <c:v>-3.1908089060159992</c:v>
                </c:pt>
                <c:pt idx="362">
                  <c:v>-3.1908089060159992</c:v>
                </c:pt>
                <c:pt idx="363">
                  <c:v>-3.1908089060159992</c:v>
                </c:pt>
                <c:pt idx="364">
                  <c:v>-3.1876889172434453</c:v>
                </c:pt>
                <c:pt idx="365">
                  <c:v>-3.1875169313474339</c:v>
                </c:pt>
                <c:pt idx="366">
                  <c:v>-3.1875169313474339</c:v>
                </c:pt>
                <c:pt idx="367">
                  <c:v>-3.1801868147179184</c:v>
                </c:pt>
                <c:pt idx="368">
                  <c:v>-3.1801868147179184</c:v>
                </c:pt>
                <c:pt idx="369">
                  <c:v>-3.1801868147179184</c:v>
                </c:pt>
                <c:pt idx="370">
                  <c:v>-3.1613753416582018</c:v>
                </c:pt>
                <c:pt idx="371">
                  <c:v>-3.1582075577382644</c:v>
                </c:pt>
                <c:pt idx="372">
                  <c:v>-3.1321621543192579</c:v>
                </c:pt>
                <c:pt idx="373">
                  <c:v>-3.1225790871853767</c:v>
                </c:pt>
                <c:pt idx="374">
                  <c:v>-3.1225790871853767</c:v>
                </c:pt>
                <c:pt idx="375">
                  <c:v>-3.0953687562380989</c:v>
                </c:pt>
                <c:pt idx="376">
                  <c:v>-3.0953687562380989</c:v>
                </c:pt>
                <c:pt idx="377">
                  <c:v>-3.0953687562380989</c:v>
                </c:pt>
                <c:pt idx="378">
                  <c:v>-3.0953687562380989</c:v>
                </c:pt>
                <c:pt idx="379">
                  <c:v>-3.0819056770032351</c:v>
                </c:pt>
                <c:pt idx="380">
                  <c:v>-3.078621621061929</c:v>
                </c:pt>
                <c:pt idx="381">
                  <c:v>-3.0782388567848704</c:v>
                </c:pt>
                <c:pt idx="382">
                  <c:v>-3.0782388567848704</c:v>
                </c:pt>
                <c:pt idx="383">
                  <c:v>-3.0777212100095013</c:v>
                </c:pt>
                <c:pt idx="384">
                  <c:v>-3.0750909809471181</c:v>
                </c:pt>
                <c:pt idx="385">
                  <c:v>-3.0662103993688441</c:v>
                </c:pt>
                <c:pt idx="386">
                  <c:v>-3.0662103993688441</c:v>
                </c:pt>
                <c:pt idx="387">
                  <c:v>-3.0628639581748573</c:v>
                </c:pt>
                <c:pt idx="388">
                  <c:v>-3.0628639581748573</c:v>
                </c:pt>
                <c:pt idx="389">
                  <c:v>-3.0620435540163697</c:v>
                </c:pt>
                <c:pt idx="390">
                  <c:v>-3.0528055099453764</c:v>
                </c:pt>
                <c:pt idx="391">
                  <c:v>-3.0472453899851897</c:v>
                </c:pt>
                <c:pt idx="392">
                  <c:v>-3.0451262160964903</c:v>
                </c:pt>
                <c:pt idx="393">
                  <c:v>-3.0434361229752112</c:v>
                </c:pt>
                <c:pt idx="394">
                  <c:v>-3.0131126699759587</c:v>
                </c:pt>
                <c:pt idx="395">
                  <c:v>-3.0131126699759587</c:v>
                </c:pt>
                <c:pt idx="396">
                  <c:v>-3.0050874065230104</c:v>
                </c:pt>
                <c:pt idx="397">
                  <c:v>-3.0029495382912224</c:v>
                </c:pt>
                <c:pt idx="398">
                  <c:v>-2.9971678724339013</c:v>
                </c:pt>
                <c:pt idx="399">
                  <c:v>-2.9915383640297488</c:v>
                </c:pt>
                <c:pt idx="400">
                  <c:v>-2.9705319226727003</c:v>
                </c:pt>
                <c:pt idx="401">
                  <c:v>-2.9649239429437726</c:v>
                </c:pt>
                <c:pt idx="402">
                  <c:v>-2.9223405477296258</c:v>
                </c:pt>
                <c:pt idx="403">
                  <c:v>-2.9200318337772928</c:v>
                </c:pt>
                <c:pt idx="404">
                  <c:v>-2.9200318337772928</c:v>
                </c:pt>
                <c:pt idx="405">
                  <c:v>-2.9200318337772928</c:v>
                </c:pt>
                <c:pt idx="406">
                  <c:v>-2.8879590207137635</c:v>
                </c:pt>
                <c:pt idx="407">
                  <c:v>-2.8879590207137635</c:v>
                </c:pt>
                <c:pt idx="408">
                  <c:v>-2.8613544420986927</c:v>
                </c:pt>
                <c:pt idx="409">
                  <c:v>-2.8613544420986927</c:v>
                </c:pt>
                <c:pt idx="410">
                  <c:v>-2.8590530027689782</c:v>
                </c:pt>
                <c:pt idx="411">
                  <c:v>-2.8544562862584475</c:v>
                </c:pt>
                <c:pt idx="412">
                  <c:v>-2.8518239139864145</c:v>
                </c:pt>
                <c:pt idx="413">
                  <c:v>-2.8470563542986516</c:v>
                </c:pt>
                <c:pt idx="414">
                  <c:v>-2.8465932846805666</c:v>
                </c:pt>
                <c:pt idx="415">
                  <c:v>-2.8182378968985349</c:v>
                </c:pt>
                <c:pt idx="416">
                  <c:v>-2.7483282975755654</c:v>
                </c:pt>
                <c:pt idx="417">
                  <c:v>-2.7374128410528891</c:v>
                </c:pt>
                <c:pt idx="418">
                  <c:v>-2.711053143756148</c:v>
                </c:pt>
                <c:pt idx="419">
                  <c:v>-2.6999484507186478</c:v>
                </c:pt>
                <c:pt idx="420">
                  <c:v>-2.6807726837352135</c:v>
                </c:pt>
                <c:pt idx="421">
                  <c:v>-2.6677546624309869</c:v>
                </c:pt>
                <c:pt idx="422">
                  <c:v>-2.6677546624309869</c:v>
                </c:pt>
                <c:pt idx="423">
                  <c:v>-2.6662443096278778</c:v>
                </c:pt>
                <c:pt idx="424">
                  <c:v>-2.6583672881334444</c:v>
                </c:pt>
                <c:pt idx="425">
                  <c:v>-2.6577005573517414</c:v>
                </c:pt>
                <c:pt idx="426">
                  <c:v>-2.6573384984180883</c:v>
                </c:pt>
                <c:pt idx="427">
                  <c:v>-2.6573384984180883</c:v>
                </c:pt>
                <c:pt idx="428">
                  <c:v>-2.6401268487006209</c:v>
                </c:pt>
                <c:pt idx="429">
                  <c:v>-2.6300804833584239</c:v>
                </c:pt>
                <c:pt idx="430">
                  <c:v>-2.6300804833584239</c:v>
                </c:pt>
                <c:pt idx="431">
                  <c:v>-2.6268696259692192</c:v>
                </c:pt>
                <c:pt idx="432">
                  <c:v>-2.6251782655175555</c:v>
                </c:pt>
                <c:pt idx="433">
                  <c:v>-2.6135037037957631</c:v>
                </c:pt>
                <c:pt idx="434">
                  <c:v>-2.6135037037957631</c:v>
                </c:pt>
                <c:pt idx="435">
                  <c:v>-2.6018124652545609</c:v>
                </c:pt>
                <c:pt idx="436">
                  <c:v>-2.5867218246289587</c:v>
                </c:pt>
                <c:pt idx="437">
                  <c:v>-2.5842801496947283</c:v>
                </c:pt>
                <c:pt idx="438">
                  <c:v>-2.5842801496947283</c:v>
                </c:pt>
                <c:pt idx="439">
                  <c:v>-2.5817961220266219</c:v>
                </c:pt>
                <c:pt idx="440">
                  <c:v>-2.5817961220266219</c:v>
                </c:pt>
                <c:pt idx="441">
                  <c:v>-2.5817961220266219</c:v>
                </c:pt>
                <c:pt idx="442">
                  <c:v>-2.570919124661748</c:v>
                </c:pt>
                <c:pt idx="443">
                  <c:v>-2.570919124661748</c:v>
                </c:pt>
                <c:pt idx="444">
                  <c:v>-2.570919124661748</c:v>
                </c:pt>
                <c:pt idx="445">
                  <c:v>-2.5613472877233012</c:v>
                </c:pt>
                <c:pt idx="446">
                  <c:v>-2.5577935005873589</c:v>
                </c:pt>
                <c:pt idx="447">
                  <c:v>-2.5573847881123903</c:v>
                </c:pt>
                <c:pt idx="448">
                  <c:v>-2.5573847881123903</c:v>
                </c:pt>
                <c:pt idx="449">
                  <c:v>-2.5529296632132716</c:v>
                </c:pt>
                <c:pt idx="450">
                  <c:v>-2.5124077801908289</c:v>
                </c:pt>
                <c:pt idx="451">
                  <c:v>-2.5123024907082496</c:v>
                </c:pt>
                <c:pt idx="452">
                  <c:v>-2.5021088185325193</c:v>
                </c:pt>
                <c:pt idx="453">
                  <c:v>-2.5021088185325193</c:v>
                </c:pt>
                <c:pt idx="454">
                  <c:v>-2.5021088185325193</c:v>
                </c:pt>
                <c:pt idx="455">
                  <c:v>-2.4970030841932416</c:v>
                </c:pt>
                <c:pt idx="456">
                  <c:v>-2.4970030841932416</c:v>
                </c:pt>
                <c:pt idx="457">
                  <c:v>-2.4970030841932416</c:v>
                </c:pt>
                <c:pt idx="458">
                  <c:v>-2.4970030841932416</c:v>
                </c:pt>
                <c:pt idx="459">
                  <c:v>-2.4934243567732071</c:v>
                </c:pt>
                <c:pt idx="460">
                  <c:v>-2.4907126903516952</c:v>
                </c:pt>
                <c:pt idx="461">
                  <c:v>-2.4578287411067068</c:v>
                </c:pt>
                <c:pt idx="462">
                  <c:v>-2.4516970950763612</c:v>
                </c:pt>
                <c:pt idx="463">
                  <c:v>-2.445056243389224</c:v>
                </c:pt>
                <c:pt idx="464">
                  <c:v>-2.445056243389224</c:v>
                </c:pt>
                <c:pt idx="465">
                  <c:v>-2.4227644338035317</c:v>
                </c:pt>
                <c:pt idx="466">
                  <c:v>-2.4227644338035317</c:v>
                </c:pt>
                <c:pt idx="467">
                  <c:v>-2.421702262777607</c:v>
                </c:pt>
                <c:pt idx="468">
                  <c:v>-2.4142684252260382</c:v>
                </c:pt>
                <c:pt idx="469">
                  <c:v>-2.4142684252260382</c:v>
                </c:pt>
                <c:pt idx="470">
                  <c:v>-2.3627680138145224</c:v>
                </c:pt>
                <c:pt idx="471">
                  <c:v>-2.3627680138145224</c:v>
                </c:pt>
                <c:pt idx="472">
                  <c:v>-2.3282033323495233</c:v>
                </c:pt>
                <c:pt idx="473">
                  <c:v>-2.3106225835274947</c:v>
                </c:pt>
                <c:pt idx="474">
                  <c:v>-2.305204018649516</c:v>
                </c:pt>
                <c:pt idx="475">
                  <c:v>-2.305204018649516</c:v>
                </c:pt>
                <c:pt idx="476">
                  <c:v>-2.2939324069143958</c:v>
                </c:pt>
                <c:pt idx="477">
                  <c:v>-2.2932224166570472</c:v>
                </c:pt>
                <c:pt idx="478">
                  <c:v>-2.2932224166570472</c:v>
                </c:pt>
                <c:pt idx="479">
                  <c:v>-2.2766296816926608</c:v>
                </c:pt>
                <c:pt idx="480">
                  <c:v>-2.2766296816926608</c:v>
                </c:pt>
                <c:pt idx="481">
                  <c:v>-2.2720031958621822</c:v>
                </c:pt>
                <c:pt idx="482">
                  <c:v>-2.2573945670423607</c:v>
                </c:pt>
                <c:pt idx="483">
                  <c:v>-2.2573945670423607</c:v>
                </c:pt>
                <c:pt idx="484">
                  <c:v>-2.2456603237001862</c:v>
                </c:pt>
                <c:pt idx="485">
                  <c:v>-2.2456603237001862</c:v>
                </c:pt>
                <c:pt idx="486">
                  <c:v>-2.2423638037174922</c:v>
                </c:pt>
                <c:pt idx="487">
                  <c:v>-2.236898682898893</c:v>
                </c:pt>
                <c:pt idx="488">
                  <c:v>-2.2354766486249531</c:v>
                </c:pt>
                <c:pt idx="489">
                  <c:v>-2.2354766486249531</c:v>
                </c:pt>
                <c:pt idx="490">
                  <c:v>-2.2290820876883939</c:v>
                </c:pt>
                <c:pt idx="491">
                  <c:v>-2.2282074389197115</c:v>
                </c:pt>
                <c:pt idx="492">
                  <c:v>-2.2282074389197115</c:v>
                </c:pt>
                <c:pt idx="493">
                  <c:v>-2.2089945434020186</c:v>
                </c:pt>
                <c:pt idx="494">
                  <c:v>-2.2089945434020186</c:v>
                </c:pt>
                <c:pt idx="495">
                  <c:v>-2.1973069614944234</c:v>
                </c:pt>
                <c:pt idx="496">
                  <c:v>-2.1973069614944234</c:v>
                </c:pt>
                <c:pt idx="497">
                  <c:v>-2.183797393039085</c:v>
                </c:pt>
                <c:pt idx="498">
                  <c:v>-2.1528325136323216</c:v>
                </c:pt>
                <c:pt idx="499">
                  <c:v>-2.1528325136323216</c:v>
                </c:pt>
                <c:pt idx="500">
                  <c:v>-2.1528325136323216</c:v>
                </c:pt>
                <c:pt idx="501">
                  <c:v>-2.1404079553295206</c:v>
                </c:pt>
                <c:pt idx="502">
                  <c:v>-2.1322495138833428</c:v>
                </c:pt>
                <c:pt idx="503">
                  <c:v>-2.1322495138833428</c:v>
                </c:pt>
                <c:pt idx="504">
                  <c:v>-2.1200650497239351</c:v>
                </c:pt>
                <c:pt idx="505">
                  <c:v>-2.0934573127545586</c:v>
                </c:pt>
                <c:pt idx="506">
                  <c:v>-2.0934573127545586</c:v>
                </c:pt>
                <c:pt idx="507">
                  <c:v>-2.0743734160370284</c:v>
                </c:pt>
                <c:pt idx="508">
                  <c:v>-2.0510571619055082</c:v>
                </c:pt>
                <c:pt idx="509">
                  <c:v>-2.0510571619055082</c:v>
                </c:pt>
                <c:pt idx="510">
                  <c:v>-2.0510571619055082</c:v>
                </c:pt>
                <c:pt idx="511">
                  <c:v>-2.0510571619055082</c:v>
                </c:pt>
                <c:pt idx="512">
                  <c:v>-2.0510571619055082</c:v>
                </c:pt>
                <c:pt idx="513">
                  <c:v>-2.0510571619055082</c:v>
                </c:pt>
                <c:pt idx="514">
                  <c:v>-2.0476639480070156</c:v>
                </c:pt>
                <c:pt idx="515">
                  <c:v>-2.0476639480070156</c:v>
                </c:pt>
                <c:pt idx="516">
                  <c:v>-2.0346124369997316</c:v>
                </c:pt>
                <c:pt idx="517">
                  <c:v>-2.0196573016128681</c:v>
                </c:pt>
                <c:pt idx="518">
                  <c:v>-1.9844830760168208</c:v>
                </c:pt>
                <c:pt idx="519">
                  <c:v>-1.9844830760168208</c:v>
                </c:pt>
                <c:pt idx="520">
                  <c:v>-1.9506778200274439</c:v>
                </c:pt>
                <c:pt idx="521">
                  <c:v>-1.9506778200274439</c:v>
                </c:pt>
                <c:pt idx="522">
                  <c:v>-1.9506778200274439</c:v>
                </c:pt>
                <c:pt idx="523">
                  <c:v>-1.9249529143973694</c:v>
                </c:pt>
                <c:pt idx="524">
                  <c:v>-1.9249529143973694</c:v>
                </c:pt>
                <c:pt idx="525">
                  <c:v>-1.9163652575122272</c:v>
                </c:pt>
                <c:pt idx="526">
                  <c:v>-1.9125626959224256</c:v>
                </c:pt>
                <c:pt idx="527">
                  <c:v>-1.9068865633026626</c:v>
                </c:pt>
                <c:pt idx="528">
                  <c:v>-1.8945688596608239</c:v>
                </c:pt>
                <c:pt idx="529">
                  <c:v>-1.8903022117074757</c:v>
                </c:pt>
                <c:pt idx="530">
                  <c:v>-1.8903022117074757</c:v>
                </c:pt>
                <c:pt idx="531">
                  <c:v>-1.8903022117074757</c:v>
                </c:pt>
                <c:pt idx="532">
                  <c:v>-1.8903022117074757</c:v>
                </c:pt>
                <c:pt idx="533">
                  <c:v>-1.8903022117074757</c:v>
                </c:pt>
                <c:pt idx="534">
                  <c:v>-1.8903022117074757</c:v>
                </c:pt>
                <c:pt idx="535">
                  <c:v>-1.8841270442141063</c:v>
                </c:pt>
                <c:pt idx="536">
                  <c:v>-1.8718300622784865</c:v>
                </c:pt>
                <c:pt idx="537">
                  <c:v>-1.867502976809869</c:v>
                </c:pt>
                <c:pt idx="538">
                  <c:v>-1.867502976809869</c:v>
                </c:pt>
                <c:pt idx="539">
                  <c:v>-1.8590212448018926</c:v>
                </c:pt>
                <c:pt idx="540">
                  <c:v>-1.858709849242004</c:v>
                </c:pt>
                <c:pt idx="541">
                  <c:v>-1.8442235384763344</c:v>
                </c:pt>
                <c:pt idx="542">
                  <c:v>-1.8442235384763344</c:v>
                </c:pt>
                <c:pt idx="543">
                  <c:v>-1.8424871273013379</c:v>
                </c:pt>
                <c:pt idx="544">
                  <c:v>-1.841564285108648</c:v>
                </c:pt>
                <c:pt idx="545">
                  <c:v>-1.8314717130448663</c:v>
                </c:pt>
                <c:pt idx="546">
                  <c:v>-1.8246767521568741</c:v>
                </c:pt>
                <c:pt idx="547">
                  <c:v>-1.8246767521568741</c:v>
                </c:pt>
                <c:pt idx="548">
                  <c:v>-1.8030049151175609</c:v>
                </c:pt>
                <c:pt idx="549">
                  <c:v>-1.7726421837159536</c:v>
                </c:pt>
                <c:pt idx="550">
                  <c:v>-1.7604440470466574</c:v>
                </c:pt>
                <c:pt idx="551">
                  <c:v>-1.7586160960429456</c:v>
                </c:pt>
                <c:pt idx="552">
                  <c:v>-1.7310292812562955</c:v>
                </c:pt>
                <c:pt idx="553">
                  <c:v>-1.7187366734070737</c:v>
                </c:pt>
                <c:pt idx="554">
                  <c:v>-1.7010578336892015</c:v>
                </c:pt>
                <c:pt idx="555">
                  <c:v>-1.6888763048072664</c:v>
                </c:pt>
                <c:pt idx="556">
                  <c:v>-1.6888763048072664</c:v>
                </c:pt>
                <c:pt idx="557">
                  <c:v>-1.6869817986596816</c:v>
                </c:pt>
                <c:pt idx="558">
                  <c:v>-1.6494734196947345</c:v>
                </c:pt>
                <c:pt idx="559">
                  <c:v>-1.6298437392082101</c:v>
                </c:pt>
                <c:pt idx="560">
                  <c:v>-1.621420290592803</c:v>
                </c:pt>
                <c:pt idx="561">
                  <c:v>-1.6204761389739297</c:v>
                </c:pt>
                <c:pt idx="562">
                  <c:v>-1.6204761389739297</c:v>
                </c:pt>
                <c:pt idx="563">
                  <c:v>-1.6204761389739297</c:v>
                </c:pt>
                <c:pt idx="564">
                  <c:v>-1.6186939938122995</c:v>
                </c:pt>
                <c:pt idx="565">
                  <c:v>-1.6020977750604108</c:v>
                </c:pt>
                <c:pt idx="566">
                  <c:v>-1.6020977750604108</c:v>
                </c:pt>
                <c:pt idx="567">
                  <c:v>-1.6013498976799294</c:v>
                </c:pt>
                <c:pt idx="568">
                  <c:v>-1.5823827498569423</c:v>
                </c:pt>
                <c:pt idx="569">
                  <c:v>-1.5691053511405146</c:v>
                </c:pt>
                <c:pt idx="570">
                  <c:v>-1.5610967955293378</c:v>
                </c:pt>
                <c:pt idx="571">
                  <c:v>-1.5299331779837213</c:v>
                </c:pt>
                <c:pt idx="572">
                  <c:v>-1.5299331779837213</c:v>
                </c:pt>
                <c:pt idx="573">
                  <c:v>-1.5020185522211693</c:v>
                </c:pt>
                <c:pt idx="574">
                  <c:v>-1.5005342837637115</c:v>
                </c:pt>
                <c:pt idx="575">
                  <c:v>-1.4934548974235811</c:v>
                </c:pt>
                <c:pt idx="576">
                  <c:v>-1.4934548974235811</c:v>
                </c:pt>
                <c:pt idx="577">
                  <c:v>-1.4934548974235811</c:v>
                </c:pt>
                <c:pt idx="578">
                  <c:v>-1.4649756934319367</c:v>
                </c:pt>
                <c:pt idx="579">
                  <c:v>-1.4649756934319367</c:v>
                </c:pt>
                <c:pt idx="580">
                  <c:v>-1.4628542778350224</c:v>
                </c:pt>
                <c:pt idx="581">
                  <c:v>-1.4592433146546908</c:v>
                </c:pt>
                <c:pt idx="582">
                  <c:v>-1.4592433146546908</c:v>
                </c:pt>
                <c:pt idx="583">
                  <c:v>-1.455340122883938</c:v>
                </c:pt>
                <c:pt idx="584">
                  <c:v>-1.452577057770106</c:v>
                </c:pt>
                <c:pt idx="585">
                  <c:v>-1.4465650104131074</c:v>
                </c:pt>
                <c:pt idx="586">
                  <c:v>-1.4246500575542798</c:v>
                </c:pt>
                <c:pt idx="587">
                  <c:v>-1.4151730024006697</c:v>
                </c:pt>
                <c:pt idx="588">
                  <c:v>-1.4036067804310177</c:v>
                </c:pt>
                <c:pt idx="589">
                  <c:v>-1.4036067804310177</c:v>
                </c:pt>
                <c:pt idx="590">
                  <c:v>-1.3873755926142188</c:v>
                </c:pt>
                <c:pt idx="591">
                  <c:v>-1.3858896724755758</c:v>
                </c:pt>
                <c:pt idx="592">
                  <c:v>-1.3858896724755758</c:v>
                </c:pt>
                <c:pt idx="593">
                  <c:v>-1.3779807756614728</c:v>
                </c:pt>
                <c:pt idx="594">
                  <c:v>-1.3601311809991268</c:v>
                </c:pt>
                <c:pt idx="595">
                  <c:v>-1.3601311809991268</c:v>
                </c:pt>
                <c:pt idx="596">
                  <c:v>-1.3453582907603325</c:v>
                </c:pt>
                <c:pt idx="597">
                  <c:v>-1.3453582907603325</c:v>
                </c:pt>
                <c:pt idx="598">
                  <c:v>-1.3068620299478964</c:v>
                </c:pt>
                <c:pt idx="599">
                  <c:v>-1.2775729785676071</c:v>
                </c:pt>
                <c:pt idx="600">
                  <c:v>-1.2760118790932324</c:v>
                </c:pt>
                <c:pt idx="601">
                  <c:v>-1.2713747370428756</c:v>
                </c:pt>
                <c:pt idx="602">
                  <c:v>-1.2713747370428756</c:v>
                </c:pt>
                <c:pt idx="603">
                  <c:v>-1.2560260771162968</c:v>
                </c:pt>
                <c:pt idx="604">
                  <c:v>-1.2560260771162968</c:v>
                </c:pt>
                <c:pt idx="605">
                  <c:v>-1.2560260771162968</c:v>
                </c:pt>
                <c:pt idx="606">
                  <c:v>-1.2397286699667198</c:v>
                </c:pt>
                <c:pt idx="607">
                  <c:v>-1.2285360275133959</c:v>
                </c:pt>
                <c:pt idx="608">
                  <c:v>-1.221548798916452</c:v>
                </c:pt>
                <c:pt idx="609">
                  <c:v>-1.221548798916452</c:v>
                </c:pt>
                <c:pt idx="610">
                  <c:v>-1.2206395231333307</c:v>
                </c:pt>
                <c:pt idx="611">
                  <c:v>-1.198184230869324</c:v>
                </c:pt>
                <c:pt idx="612">
                  <c:v>-1.198184230869324</c:v>
                </c:pt>
                <c:pt idx="613">
                  <c:v>-1.1976737193172393</c:v>
                </c:pt>
                <c:pt idx="614">
                  <c:v>-1.1786905056556298</c:v>
                </c:pt>
                <c:pt idx="615">
                  <c:v>-1.1757009048106815</c:v>
                </c:pt>
                <c:pt idx="616">
                  <c:v>-1.1757009048106815</c:v>
                </c:pt>
                <c:pt idx="617">
                  <c:v>-1.1757009048106815</c:v>
                </c:pt>
                <c:pt idx="618">
                  <c:v>-1.1757009048106815</c:v>
                </c:pt>
                <c:pt idx="619">
                  <c:v>-1.1626992097966289</c:v>
                </c:pt>
                <c:pt idx="620">
                  <c:v>-1.1626992097966289</c:v>
                </c:pt>
                <c:pt idx="621">
                  <c:v>-1.1626992097966289</c:v>
                </c:pt>
                <c:pt idx="622">
                  <c:v>-1.1610735970893045</c:v>
                </c:pt>
                <c:pt idx="623">
                  <c:v>-1.152206484096769</c:v>
                </c:pt>
                <c:pt idx="624">
                  <c:v>-1.152206484096769</c:v>
                </c:pt>
                <c:pt idx="625">
                  <c:v>-1.1290946510971975</c:v>
                </c:pt>
                <c:pt idx="626">
                  <c:v>-1.1194567683903167</c:v>
                </c:pt>
                <c:pt idx="627">
                  <c:v>-1.1106213566977163</c:v>
                </c:pt>
                <c:pt idx="628">
                  <c:v>-1.0706887559168059</c:v>
                </c:pt>
                <c:pt idx="629">
                  <c:v>-1.0698623994880123</c:v>
                </c:pt>
                <c:pt idx="630">
                  <c:v>-1.0698623994880123</c:v>
                </c:pt>
                <c:pt idx="631">
                  <c:v>-1.0608857874587017</c:v>
                </c:pt>
                <c:pt idx="632">
                  <c:v>-1.054108313833565</c:v>
                </c:pt>
                <c:pt idx="633">
                  <c:v>-1.054108313833565</c:v>
                </c:pt>
                <c:pt idx="634">
                  <c:v>-1.053240527382225</c:v>
                </c:pt>
                <c:pt idx="635">
                  <c:v>-1.0371546591471108</c:v>
                </c:pt>
                <c:pt idx="636">
                  <c:v>-1.0072786869129611</c:v>
                </c:pt>
                <c:pt idx="637">
                  <c:v>-0.99452691644589875</c:v>
                </c:pt>
                <c:pt idx="638">
                  <c:v>-0.9864729855514649</c:v>
                </c:pt>
                <c:pt idx="639">
                  <c:v>-0.97314255862666077</c:v>
                </c:pt>
                <c:pt idx="640">
                  <c:v>-0.96861880560468883</c:v>
                </c:pt>
                <c:pt idx="641">
                  <c:v>-0.96861880560468883</c:v>
                </c:pt>
                <c:pt idx="642">
                  <c:v>-0.96861880560468883</c:v>
                </c:pt>
                <c:pt idx="643">
                  <c:v>-0.96690310735077245</c:v>
                </c:pt>
                <c:pt idx="644">
                  <c:v>-0.96690310735077245</c:v>
                </c:pt>
                <c:pt idx="645">
                  <c:v>-0.94785184193735961</c:v>
                </c:pt>
                <c:pt idx="646">
                  <c:v>-0.92705084571698482</c:v>
                </c:pt>
                <c:pt idx="647">
                  <c:v>-0.92705084571698482</c:v>
                </c:pt>
                <c:pt idx="648">
                  <c:v>-0.92705084571698482</c:v>
                </c:pt>
                <c:pt idx="649">
                  <c:v>-0.92029534044743866</c:v>
                </c:pt>
                <c:pt idx="650">
                  <c:v>-0.90374135842413028</c:v>
                </c:pt>
                <c:pt idx="651">
                  <c:v>-0.88183282487044157</c:v>
                </c:pt>
                <c:pt idx="652">
                  <c:v>-0.88183282487044157</c:v>
                </c:pt>
                <c:pt idx="653">
                  <c:v>-0.88183282487044157</c:v>
                </c:pt>
                <c:pt idx="654">
                  <c:v>-0.88183282487044157</c:v>
                </c:pt>
                <c:pt idx="655">
                  <c:v>-0.86022968752430395</c:v>
                </c:pt>
                <c:pt idx="656">
                  <c:v>-0.83514903257326523</c:v>
                </c:pt>
                <c:pt idx="657">
                  <c:v>-0.83514903257326523</c:v>
                </c:pt>
                <c:pt idx="658">
                  <c:v>-0.82422393870172594</c:v>
                </c:pt>
                <c:pt idx="659">
                  <c:v>-0.815963783745706</c:v>
                </c:pt>
                <c:pt idx="660">
                  <c:v>-0.815963783745706</c:v>
                </c:pt>
                <c:pt idx="661">
                  <c:v>-0.815963783745706</c:v>
                </c:pt>
                <c:pt idx="662">
                  <c:v>-0.80419875661910489</c:v>
                </c:pt>
                <c:pt idx="663">
                  <c:v>-0.80305087183008195</c:v>
                </c:pt>
                <c:pt idx="664">
                  <c:v>-0.80231111383528975</c:v>
                </c:pt>
                <c:pt idx="665">
                  <c:v>-0.78468501618635367</c:v>
                </c:pt>
                <c:pt idx="666">
                  <c:v>-0.77704415821524231</c:v>
                </c:pt>
                <c:pt idx="667">
                  <c:v>-0.77394999608198001</c:v>
                </c:pt>
                <c:pt idx="668">
                  <c:v>-0.77101899315988032</c:v>
                </c:pt>
                <c:pt idx="669">
                  <c:v>-0.75832905845100329</c:v>
                </c:pt>
                <c:pt idx="670">
                  <c:v>-0.7513176247147747</c:v>
                </c:pt>
                <c:pt idx="671">
                  <c:v>-0.7513176247147747</c:v>
                </c:pt>
                <c:pt idx="672">
                  <c:v>-0.73336752241255654</c:v>
                </c:pt>
                <c:pt idx="673">
                  <c:v>-0.73336752241255654</c:v>
                </c:pt>
                <c:pt idx="674">
                  <c:v>-0.73336752241255654</c:v>
                </c:pt>
                <c:pt idx="675">
                  <c:v>-0.73336752241255654</c:v>
                </c:pt>
                <c:pt idx="676">
                  <c:v>-0.73336752241255654</c:v>
                </c:pt>
                <c:pt idx="677">
                  <c:v>-0.73336752241255654</c:v>
                </c:pt>
                <c:pt idx="678">
                  <c:v>-0.72800376230772168</c:v>
                </c:pt>
                <c:pt idx="679">
                  <c:v>-0.7278353955567114</c:v>
                </c:pt>
                <c:pt idx="680">
                  <c:v>-0.7278353955567114</c:v>
                </c:pt>
                <c:pt idx="681">
                  <c:v>-0.7278353955567114</c:v>
                </c:pt>
                <c:pt idx="682">
                  <c:v>-0.71907211186291298</c:v>
                </c:pt>
                <c:pt idx="683">
                  <c:v>-0.71326273567894471</c:v>
                </c:pt>
                <c:pt idx="684">
                  <c:v>-0.71326273567894471</c:v>
                </c:pt>
                <c:pt idx="685">
                  <c:v>-0.70053664705433738</c:v>
                </c:pt>
                <c:pt idx="686">
                  <c:v>-0.7001412398201835</c:v>
                </c:pt>
                <c:pt idx="687">
                  <c:v>-0.7001412398201835</c:v>
                </c:pt>
                <c:pt idx="688">
                  <c:v>-0.6707923479207164</c:v>
                </c:pt>
                <c:pt idx="689">
                  <c:v>-0.6707923479207164</c:v>
                </c:pt>
                <c:pt idx="690">
                  <c:v>-0.66564097930019839</c:v>
                </c:pt>
                <c:pt idx="691">
                  <c:v>-0.65311455113872696</c:v>
                </c:pt>
                <c:pt idx="692">
                  <c:v>-0.65217628136943651</c:v>
                </c:pt>
                <c:pt idx="693">
                  <c:v>-0.65061944315071818</c:v>
                </c:pt>
                <c:pt idx="694">
                  <c:v>-0.65061944315071818</c:v>
                </c:pt>
                <c:pt idx="695">
                  <c:v>-0.64176957953908287</c:v>
                </c:pt>
                <c:pt idx="696">
                  <c:v>-0.62848591209016147</c:v>
                </c:pt>
                <c:pt idx="697">
                  <c:v>-0.62414156318188019</c:v>
                </c:pt>
                <c:pt idx="698">
                  <c:v>-0.60484415441643402</c:v>
                </c:pt>
                <c:pt idx="699">
                  <c:v>-0.59013801461222504</c:v>
                </c:pt>
                <c:pt idx="700">
                  <c:v>-0.57476282494505504</c:v>
                </c:pt>
                <c:pt idx="701">
                  <c:v>-0.55469413490967334</c:v>
                </c:pt>
                <c:pt idx="702">
                  <c:v>-0.54675008261031355</c:v>
                </c:pt>
                <c:pt idx="703">
                  <c:v>-0.54353958287302129</c:v>
                </c:pt>
                <c:pt idx="704">
                  <c:v>-0.54113629888347647</c:v>
                </c:pt>
                <c:pt idx="705">
                  <c:v>-0.53499370110129996</c:v>
                </c:pt>
                <c:pt idx="706">
                  <c:v>-0.5300347776417158</c:v>
                </c:pt>
                <c:pt idx="707">
                  <c:v>-0.52796887723933628</c:v>
                </c:pt>
                <c:pt idx="708">
                  <c:v>-0.49180738752915726</c:v>
                </c:pt>
                <c:pt idx="709">
                  <c:v>-0.48940779224552894</c:v>
                </c:pt>
                <c:pt idx="710">
                  <c:v>-0.41837686608980257</c:v>
                </c:pt>
                <c:pt idx="711">
                  <c:v>-0.41389033259048857</c:v>
                </c:pt>
                <c:pt idx="712">
                  <c:v>-0.41034065584542878</c:v>
                </c:pt>
                <c:pt idx="713">
                  <c:v>-0.41034065584542878</c:v>
                </c:pt>
                <c:pt idx="714">
                  <c:v>-0.40294094676110315</c:v>
                </c:pt>
                <c:pt idx="715">
                  <c:v>-0.37806797255616192</c:v>
                </c:pt>
                <c:pt idx="716">
                  <c:v>-0.36480308240860554</c:v>
                </c:pt>
                <c:pt idx="717">
                  <c:v>-0.36462629373567912</c:v>
                </c:pt>
                <c:pt idx="718">
                  <c:v>-0.36000213574425682</c:v>
                </c:pt>
                <c:pt idx="719">
                  <c:v>-0.36000213574425682</c:v>
                </c:pt>
                <c:pt idx="720">
                  <c:v>-0.32102821822085797</c:v>
                </c:pt>
                <c:pt idx="721">
                  <c:v>-0.29176278250368631</c:v>
                </c:pt>
                <c:pt idx="722">
                  <c:v>-0.29176278250368631</c:v>
                </c:pt>
                <c:pt idx="723">
                  <c:v>-0.28836267265236443</c:v>
                </c:pt>
                <c:pt idx="724">
                  <c:v>-0.28836267265236443</c:v>
                </c:pt>
                <c:pt idx="725">
                  <c:v>-0.28836267265236443</c:v>
                </c:pt>
                <c:pt idx="726">
                  <c:v>-0.28836267265236443</c:v>
                </c:pt>
                <c:pt idx="727">
                  <c:v>-0.27062075549174375</c:v>
                </c:pt>
                <c:pt idx="728">
                  <c:v>-0.25569467700746656</c:v>
                </c:pt>
                <c:pt idx="729">
                  <c:v>-0.25139269772821587</c:v>
                </c:pt>
                <c:pt idx="730">
                  <c:v>-0.24313047975298741</c:v>
                </c:pt>
                <c:pt idx="731">
                  <c:v>-0.21806286805837508</c:v>
                </c:pt>
                <c:pt idx="732">
                  <c:v>-0.21806286805837508</c:v>
                </c:pt>
                <c:pt idx="733">
                  <c:v>-0.21806286805837508</c:v>
                </c:pt>
                <c:pt idx="734">
                  <c:v>-0.21292845127732229</c:v>
                </c:pt>
                <c:pt idx="735">
                  <c:v>-0.21292845127732229</c:v>
                </c:pt>
                <c:pt idx="736">
                  <c:v>-0.21159120290235264</c:v>
                </c:pt>
                <c:pt idx="737">
                  <c:v>-0.1780388771308497</c:v>
                </c:pt>
                <c:pt idx="738">
                  <c:v>-0.17536398485476795</c:v>
                </c:pt>
                <c:pt idx="739">
                  <c:v>-0.16144006805452329</c:v>
                </c:pt>
                <c:pt idx="740">
                  <c:v>-0.15203579924662797</c:v>
                </c:pt>
                <c:pt idx="741">
                  <c:v>-0.15203579924662797</c:v>
                </c:pt>
                <c:pt idx="742">
                  <c:v>-0.14019701546163013</c:v>
                </c:pt>
                <c:pt idx="743">
                  <c:v>-0.13004051915671289</c:v>
                </c:pt>
                <c:pt idx="744">
                  <c:v>-0.12178449905047987</c:v>
                </c:pt>
                <c:pt idx="745">
                  <c:v>-0.11805594940068477</c:v>
                </c:pt>
                <c:pt idx="746">
                  <c:v>-0.10996870003753224</c:v>
                </c:pt>
                <c:pt idx="747">
                  <c:v>-0.10996870003753224</c:v>
                </c:pt>
                <c:pt idx="748">
                  <c:v>-9.4876655543158023E-2</c:v>
                </c:pt>
                <c:pt idx="749">
                  <c:v>-9.3323561386988454E-2</c:v>
                </c:pt>
                <c:pt idx="750">
                  <c:v>-8.9333375936215098E-2</c:v>
                </c:pt>
                <c:pt idx="751">
                  <c:v>-8.1138522890108186E-2</c:v>
                </c:pt>
                <c:pt idx="752">
                  <c:v>-7.5693611247874062E-2</c:v>
                </c:pt>
                <c:pt idx="753">
                  <c:v>-5.3221649877158217E-2</c:v>
                </c:pt>
                <c:pt idx="754">
                  <c:v>-4.9003241634020714E-2</c:v>
                </c:pt>
                <c:pt idx="755">
                  <c:v>-3.6966803135105634E-2</c:v>
                </c:pt>
                <c:pt idx="756">
                  <c:v>-3.5656372868269164E-2</c:v>
                </c:pt>
                <c:pt idx="757">
                  <c:v>-2.2215249218076504E-2</c:v>
                </c:pt>
                <c:pt idx="758">
                  <c:v>-1.1402697095481832E-2</c:v>
                </c:pt>
                <c:pt idx="759">
                  <c:v>-6.6554580166462204E-3</c:v>
                </c:pt>
                <c:pt idx="760">
                  <c:v>-6.3902685583833822E-3</c:v>
                </c:pt>
                <c:pt idx="761">
                  <c:v>2.7146035266939022E-2</c:v>
                </c:pt>
                <c:pt idx="762">
                  <c:v>2.7146035266939022E-2</c:v>
                </c:pt>
                <c:pt idx="763">
                  <c:v>3.5832695421665978E-2</c:v>
                </c:pt>
                <c:pt idx="764">
                  <c:v>3.5832695421665978E-2</c:v>
                </c:pt>
                <c:pt idx="765">
                  <c:v>3.5832695421665978E-2</c:v>
                </c:pt>
                <c:pt idx="766">
                  <c:v>3.5832695421665978E-2</c:v>
                </c:pt>
                <c:pt idx="767">
                  <c:v>4.2660956448134148E-2</c:v>
                </c:pt>
                <c:pt idx="768">
                  <c:v>7.4031539551773537E-2</c:v>
                </c:pt>
                <c:pt idx="769">
                  <c:v>7.4031539551773537E-2</c:v>
                </c:pt>
                <c:pt idx="770">
                  <c:v>7.8062316186574096E-2</c:v>
                </c:pt>
                <c:pt idx="771">
                  <c:v>7.8062316186574096E-2</c:v>
                </c:pt>
                <c:pt idx="772">
                  <c:v>7.8062316186574096E-2</c:v>
                </c:pt>
                <c:pt idx="773">
                  <c:v>0.10022857542619452</c:v>
                </c:pt>
                <c:pt idx="774">
                  <c:v>0.10022857542619452</c:v>
                </c:pt>
                <c:pt idx="775">
                  <c:v>0.10668372316390243</c:v>
                </c:pt>
                <c:pt idx="776">
                  <c:v>0.1090355933817279</c:v>
                </c:pt>
                <c:pt idx="777">
                  <c:v>0.15323369106482476</c:v>
                </c:pt>
                <c:pt idx="778">
                  <c:v>0.15387093333460036</c:v>
                </c:pt>
                <c:pt idx="779">
                  <c:v>0.1623651735684418</c:v>
                </c:pt>
                <c:pt idx="780">
                  <c:v>0.1623651735684418</c:v>
                </c:pt>
                <c:pt idx="781">
                  <c:v>0.1623651735684418</c:v>
                </c:pt>
                <c:pt idx="782">
                  <c:v>0.17969478935675023</c:v>
                </c:pt>
                <c:pt idx="783">
                  <c:v>0.22144181802997059</c:v>
                </c:pt>
                <c:pt idx="784">
                  <c:v>0.23645485115333506</c:v>
                </c:pt>
                <c:pt idx="785">
                  <c:v>0.23645485115333506</c:v>
                </c:pt>
                <c:pt idx="786">
                  <c:v>0.25059622724850039</c:v>
                </c:pt>
                <c:pt idx="787">
                  <c:v>0.25059622724850039</c:v>
                </c:pt>
                <c:pt idx="788">
                  <c:v>0.2573822211821491</c:v>
                </c:pt>
                <c:pt idx="789">
                  <c:v>0.25790284076785047</c:v>
                </c:pt>
                <c:pt idx="790">
                  <c:v>0.29384419007042767</c:v>
                </c:pt>
                <c:pt idx="791">
                  <c:v>0.29384419007042767</c:v>
                </c:pt>
                <c:pt idx="792">
                  <c:v>0.29384419007042767</c:v>
                </c:pt>
                <c:pt idx="793">
                  <c:v>0.32127544445299355</c:v>
                </c:pt>
                <c:pt idx="794">
                  <c:v>0.32468966035556507</c:v>
                </c:pt>
                <c:pt idx="795">
                  <c:v>0.33859447325130859</c:v>
                </c:pt>
                <c:pt idx="796">
                  <c:v>0.33948415986593317</c:v>
                </c:pt>
                <c:pt idx="797">
                  <c:v>0.34442512986387119</c:v>
                </c:pt>
                <c:pt idx="798">
                  <c:v>0.35181864806327751</c:v>
                </c:pt>
                <c:pt idx="799">
                  <c:v>0.3521743063241487</c:v>
                </c:pt>
                <c:pt idx="800">
                  <c:v>0.36747405743794243</c:v>
                </c:pt>
                <c:pt idx="801">
                  <c:v>0.36747405743794243</c:v>
                </c:pt>
                <c:pt idx="802">
                  <c:v>0.37809961975966727</c:v>
                </c:pt>
                <c:pt idx="803">
                  <c:v>0.3814713661874039</c:v>
                </c:pt>
                <c:pt idx="804">
                  <c:v>0.38325630940167477</c:v>
                </c:pt>
                <c:pt idx="805">
                  <c:v>0.38325630940167477</c:v>
                </c:pt>
                <c:pt idx="806">
                  <c:v>0.41339878989736628</c:v>
                </c:pt>
                <c:pt idx="807">
                  <c:v>0.42433022080724597</c:v>
                </c:pt>
                <c:pt idx="808">
                  <c:v>0.43432822507462171</c:v>
                </c:pt>
                <c:pt idx="809">
                  <c:v>0.44961643944148177</c:v>
                </c:pt>
                <c:pt idx="810">
                  <c:v>0.45486911455565471</c:v>
                </c:pt>
                <c:pt idx="811">
                  <c:v>0.45486911455565471</c:v>
                </c:pt>
                <c:pt idx="812">
                  <c:v>0.45590950420934812</c:v>
                </c:pt>
                <c:pt idx="813">
                  <c:v>0.46089970629515409</c:v>
                </c:pt>
                <c:pt idx="814">
                  <c:v>0.46557901563880844</c:v>
                </c:pt>
                <c:pt idx="815">
                  <c:v>0.46557901563880844</c:v>
                </c:pt>
                <c:pt idx="816">
                  <c:v>0.46557901563880844</c:v>
                </c:pt>
                <c:pt idx="817">
                  <c:v>0.46557901563880844</c:v>
                </c:pt>
                <c:pt idx="818">
                  <c:v>0.4827345902706619</c:v>
                </c:pt>
                <c:pt idx="819">
                  <c:v>0.49791660351216582</c:v>
                </c:pt>
                <c:pt idx="820">
                  <c:v>0.49791660351216582</c:v>
                </c:pt>
                <c:pt idx="821">
                  <c:v>0.50082437780130318</c:v>
                </c:pt>
                <c:pt idx="822">
                  <c:v>0.50859666498365164</c:v>
                </c:pt>
                <c:pt idx="823">
                  <c:v>0.50859666498365164</c:v>
                </c:pt>
                <c:pt idx="824">
                  <c:v>0.52507317123261832</c:v>
                </c:pt>
                <c:pt idx="825">
                  <c:v>0.53043272144699216</c:v>
                </c:pt>
                <c:pt idx="826">
                  <c:v>0.53682782791444683</c:v>
                </c:pt>
                <c:pt idx="827">
                  <c:v>0.55092448764442459</c:v>
                </c:pt>
                <c:pt idx="828">
                  <c:v>0.58643562972067964</c:v>
                </c:pt>
                <c:pt idx="829">
                  <c:v>0.60047906381079119</c:v>
                </c:pt>
                <c:pt idx="830">
                  <c:v>0.60258316717413973</c:v>
                </c:pt>
                <c:pt idx="831">
                  <c:v>0.60258316717413973</c:v>
                </c:pt>
                <c:pt idx="832">
                  <c:v>0.61353069835635188</c:v>
                </c:pt>
                <c:pt idx="833">
                  <c:v>0.63351818847726638</c:v>
                </c:pt>
                <c:pt idx="834">
                  <c:v>0.66444207247015041</c:v>
                </c:pt>
                <c:pt idx="835">
                  <c:v>0.68085762513722903</c:v>
                </c:pt>
                <c:pt idx="836">
                  <c:v>0.70847796426757692</c:v>
                </c:pt>
                <c:pt idx="837">
                  <c:v>0.70847796426757692</c:v>
                </c:pt>
                <c:pt idx="838">
                  <c:v>0.71420235951027677</c:v>
                </c:pt>
                <c:pt idx="839">
                  <c:v>0.75908929287554006</c:v>
                </c:pt>
                <c:pt idx="840">
                  <c:v>0.76023079296714591</c:v>
                </c:pt>
                <c:pt idx="841">
                  <c:v>0.76389236304681929</c:v>
                </c:pt>
                <c:pt idx="842">
                  <c:v>0.76389236304681929</c:v>
                </c:pt>
                <c:pt idx="843">
                  <c:v>0.79054515939963899</c:v>
                </c:pt>
                <c:pt idx="844">
                  <c:v>0.80100658570773697</c:v>
                </c:pt>
                <c:pt idx="845">
                  <c:v>0.80100658570773697</c:v>
                </c:pt>
                <c:pt idx="846">
                  <c:v>0.8466144548860618</c:v>
                </c:pt>
                <c:pt idx="847">
                  <c:v>0.85384579924758586</c:v>
                </c:pt>
                <c:pt idx="848">
                  <c:v>0.86207592847276093</c:v>
                </c:pt>
                <c:pt idx="849">
                  <c:v>0.88933093828414367</c:v>
                </c:pt>
                <c:pt idx="850">
                  <c:v>0.9260206392964565</c:v>
                </c:pt>
                <c:pt idx="851">
                  <c:v>1.0075317484462591</c:v>
                </c:pt>
                <c:pt idx="852">
                  <c:v>1.0093149583422014</c:v>
                </c:pt>
                <c:pt idx="853">
                  <c:v>1.0093149583422014</c:v>
                </c:pt>
                <c:pt idx="854">
                  <c:v>1.0197099264858913</c:v>
                </c:pt>
                <c:pt idx="855">
                  <c:v>1.0272941877410935</c:v>
                </c:pt>
                <c:pt idx="856">
                  <c:v>1.0360056169204821</c:v>
                </c:pt>
                <c:pt idx="857">
                  <c:v>1.0374978040408103</c:v>
                </c:pt>
                <c:pt idx="858">
                  <c:v>1.0808358954328148</c:v>
                </c:pt>
                <c:pt idx="859">
                  <c:v>1.0808358954328148</c:v>
                </c:pt>
                <c:pt idx="860">
                  <c:v>1.0923337809973588</c:v>
                </c:pt>
                <c:pt idx="861">
                  <c:v>1.0940575366602876</c:v>
                </c:pt>
                <c:pt idx="862">
                  <c:v>1.0940575366602876</c:v>
                </c:pt>
                <c:pt idx="863">
                  <c:v>1.0941567425667078</c:v>
                </c:pt>
                <c:pt idx="864">
                  <c:v>1.1170410189884807</c:v>
                </c:pt>
                <c:pt idx="865">
                  <c:v>1.1249341102616011</c:v>
                </c:pt>
                <c:pt idx="866">
                  <c:v>1.1487940020995138</c:v>
                </c:pt>
                <c:pt idx="867">
                  <c:v>1.1975159554992878</c:v>
                </c:pt>
                <c:pt idx="868">
                  <c:v>1.2055663706995923</c:v>
                </c:pt>
                <c:pt idx="869">
                  <c:v>1.2116146885288006</c:v>
                </c:pt>
                <c:pt idx="870">
                  <c:v>1.2524936934083526</c:v>
                </c:pt>
                <c:pt idx="871">
                  <c:v>1.2587631074000651</c:v>
                </c:pt>
                <c:pt idx="872">
                  <c:v>1.2587631074000651</c:v>
                </c:pt>
                <c:pt idx="873">
                  <c:v>1.2599195208073315</c:v>
                </c:pt>
                <c:pt idx="874">
                  <c:v>1.3283075197768215</c:v>
                </c:pt>
                <c:pt idx="875">
                  <c:v>1.3283075197768215</c:v>
                </c:pt>
                <c:pt idx="876">
                  <c:v>1.3428260412898851</c:v>
                </c:pt>
                <c:pt idx="877">
                  <c:v>1.3469714538492992</c:v>
                </c:pt>
                <c:pt idx="878">
                  <c:v>1.3502381832542267</c:v>
                </c:pt>
                <c:pt idx="879">
                  <c:v>1.3502381832542267</c:v>
                </c:pt>
                <c:pt idx="880">
                  <c:v>1.3507104030791239</c:v>
                </c:pt>
                <c:pt idx="881">
                  <c:v>1.3566362998235177</c:v>
                </c:pt>
                <c:pt idx="882">
                  <c:v>1.3582311232343756</c:v>
                </c:pt>
                <c:pt idx="883">
                  <c:v>1.3582311232343756</c:v>
                </c:pt>
                <c:pt idx="884">
                  <c:v>1.3836753464886467</c:v>
                </c:pt>
                <c:pt idx="885">
                  <c:v>1.3968086595341027</c:v>
                </c:pt>
                <c:pt idx="886">
                  <c:v>1.4012092789595019</c:v>
                </c:pt>
                <c:pt idx="887">
                  <c:v>1.4175660608212202</c:v>
                </c:pt>
                <c:pt idx="888">
                  <c:v>1.4218381584853637</c:v>
                </c:pt>
                <c:pt idx="889">
                  <c:v>1.4455075351744302</c:v>
                </c:pt>
                <c:pt idx="890">
                  <c:v>1.4502733920249742</c:v>
                </c:pt>
                <c:pt idx="891">
                  <c:v>1.4822881321314194</c:v>
                </c:pt>
                <c:pt idx="892">
                  <c:v>1.5046078070594444</c:v>
                </c:pt>
                <c:pt idx="893">
                  <c:v>1.5162729874143783</c:v>
                </c:pt>
                <c:pt idx="894">
                  <c:v>1.5259011804460749</c:v>
                </c:pt>
                <c:pt idx="895">
                  <c:v>1.5408863685901566</c:v>
                </c:pt>
                <c:pt idx="896">
                  <c:v>1.551233844700638</c:v>
                </c:pt>
                <c:pt idx="897">
                  <c:v>1.5630368414789844</c:v>
                </c:pt>
                <c:pt idx="898">
                  <c:v>1.5659590263515277</c:v>
                </c:pt>
                <c:pt idx="899">
                  <c:v>1.5811184912911542</c:v>
                </c:pt>
                <c:pt idx="900">
                  <c:v>1.596360858899627</c:v>
                </c:pt>
                <c:pt idx="901">
                  <c:v>1.6193925950371992</c:v>
                </c:pt>
                <c:pt idx="902">
                  <c:v>1.654461106063563</c:v>
                </c:pt>
                <c:pt idx="903">
                  <c:v>1.6671967995350241</c:v>
                </c:pt>
                <c:pt idx="904">
                  <c:v>1.6779679055295758</c:v>
                </c:pt>
                <c:pt idx="905">
                  <c:v>1.6779679055295758</c:v>
                </c:pt>
                <c:pt idx="906">
                  <c:v>1.6794528308620571</c:v>
                </c:pt>
                <c:pt idx="907">
                  <c:v>1.6794528308620571</c:v>
                </c:pt>
                <c:pt idx="908">
                  <c:v>1.7208763161515419</c:v>
                </c:pt>
                <c:pt idx="909">
                  <c:v>1.7208763161515419</c:v>
                </c:pt>
                <c:pt idx="910">
                  <c:v>1.7208763161515419</c:v>
                </c:pt>
                <c:pt idx="911">
                  <c:v>1.7272807418324652</c:v>
                </c:pt>
                <c:pt idx="912">
                  <c:v>1.7272807418324652</c:v>
                </c:pt>
                <c:pt idx="913">
                  <c:v>1.7574818759321043</c:v>
                </c:pt>
                <c:pt idx="914">
                  <c:v>1.794393135079589</c:v>
                </c:pt>
                <c:pt idx="915">
                  <c:v>1.8105205877071984</c:v>
                </c:pt>
                <c:pt idx="916">
                  <c:v>1.8132731220330751</c:v>
                </c:pt>
                <c:pt idx="917">
                  <c:v>1.827784420830874</c:v>
                </c:pt>
                <c:pt idx="918">
                  <c:v>1.8381170669971425</c:v>
                </c:pt>
                <c:pt idx="919">
                  <c:v>1.8387098287409693</c:v>
                </c:pt>
                <c:pt idx="920">
                  <c:v>1.8387098287409693</c:v>
                </c:pt>
                <c:pt idx="921">
                  <c:v>1.8387098287409693</c:v>
                </c:pt>
                <c:pt idx="922">
                  <c:v>1.8387098287409693</c:v>
                </c:pt>
                <c:pt idx="923">
                  <c:v>1.8591797599434405</c:v>
                </c:pt>
                <c:pt idx="924">
                  <c:v>1.8644073400873296</c:v>
                </c:pt>
                <c:pt idx="925">
                  <c:v>1.8644073400873296</c:v>
                </c:pt>
                <c:pt idx="926">
                  <c:v>1.8813655574404289</c:v>
                </c:pt>
                <c:pt idx="927">
                  <c:v>1.8813655574404289</c:v>
                </c:pt>
                <c:pt idx="928">
                  <c:v>1.9594088558134806</c:v>
                </c:pt>
                <c:pt idx="929">
                  <c:v>1.9594088558134806</c:v>
                </c:pt>
                <c:pt idx="930">
                  <c:v>1.9594088558134806</c:v>
                </c:pt>
                <c:pt idx="931">
                  <c:v>2.0097052752250408</c:v>
                </c:pt>
                <c:pt idx="932">
                  <c:v>2.0176889176386159</c:v>
                </c:pt>
                <c:pt idx="933">
                  <c:v>2.0176889176386159</c:v>
                </c:pt>
                <c:pt idx="934">
                  <c:v>2.0176889176386159</c:v>
                </c:pt>
                <c:pt idx="935">
                  <c:v>2.046549929775022</c:v>
                </c:pt>
                <c:pt idx="936">
                  <c:v>2.0894200810538637</c:v>
                </c:pt>
                <c:pt idx="937">
                  <c:v>2.1241575918562563</c:v>
                </c:pt>
                <c:pt idx="938">
                  <c:v>2.1298083857081553</c:v>
                </c:pt>
                <c:pt idx="939">
                  <c:v>2.1724568367545842</c:v>
                </c:pt>
                <c:pt idx="940">
                  <c:v>2.2095441745701505</c:v>
                </c:pt>
                <c:pt idx="941">
                  <c:v>2.2095441745701505</c:v>
                </c:pt>
                <c:pt idx="942">
                  <c:v>2.2504458000484457</c:v>
                </c:pt>
                <c:pt idx="943">
                  <c:v>2.3072215560909166</c:v>
                </c:pt>
                <c:pt idx="944">
                  <c:v>2.3085640293551606</c:v>
                </c:pt>
                <c:pt idx="945">
                  <c:v>2.3213088039159535</c:v>
                </c:pt>
                <c:pt idx="946">
                  <c:v>2.4119736299374721</c:v>
                </c:pt>
                <c:pt idx="947">
                  <c:v>2.4119736299374721</c:v>
                </c:pt>
                <c:pt idx="948">
                  <c:v>2.4119736299374721</c:v>
                </c:pt>
                <c:pt idx="949">
                  <c:v>2.4502309687170958</c:v>
                </c:pt>
                <c:pt idx="950">
                  <c:v>2.4502309687170958</c:v>
                </c:pt>
                <c:pt idx="951">
                  <c:v>2.4502309687170958</c:v>
                </c:pt>
                <c:pt idx="952">
                  <c:v>2.4502309687170958</c:v>
                </c:pt>
                <c:pt idx="953">
                  <c:v>2.4965410817063152</c:v>
                </c:pt>
                <c:pt idx="954">
                  <c:v>2.4965410817063152</c:v>
                </c:pt>
                <c:pt idx="955">
                  <c:v>2.498058254299695</c:v>
                </c:pt>
                <c:pt idx="956">
                  <c:v>2.504798239470353</c:v>
                </c:pt>
                <c:pt idx="957">
                  <c:v>2.5119093777376493</c:v>
                </c:pt>
                <c:pt idx="958">
                  <c:v>2.5504166952743694</c:v>
                </c:pt>
                <c:pt idx="959">
                  <c:v>2.5504166952743694</c:v>
                </c:pt>
                <c:pt idx="960">
                  <c:v>2.5687041300626152</c:v>
                </c:pt>
                <c:pt idx="961">
                  <c:v>2.7020350054767373</c:v>
                </c:pt>
                <c:pt idx="962">
                  <c:v>2.7604090636054539</c:v>
                </c:pt>
                <c:pt idx="963">
                  <c:v>2.7709807424543742</c:v>
                </c:pt>
                <c:pt idx="964">
                  <c:v>2.7709807424543742</c:v>
                </c:pt>
                <c:pt idx="965">
                  <c:v>2.7715996251092063</c:v>
                </c:pt>
                <c:pt idx="966">
                  <c:v>2.8385668864604767</c:v>
                </c:pt>
                <c:pt idx="967">
                  <c:v>2.8386209774681319</c:v>
                </c:pt>
                <c:pt idx="968">
                  <c:v>2.9187970547147062</c:v>
                </c:pt>
                <c:pt idx="969">
                  <c:v>2.9518723683980914</c:v>
                </c:pt>
                <c:pt idx="970">
                  <c:v>3.0319587909289942</c:v>
                </c:pt>
                <c:pt idx="971">
                  <c:v>3.0319587909289942</c:v>
                </c:pt>
                <c:pt idx="972">
                  <c:v>3.0510173831524021</c:v>
                </c:pt>
                <c:pt idx="973">
                  <c:v>3.0987594767610966</c:v>
                </c:pt>
                <c:pt idx="974">
                  <c:v>3.1560448364907492</c:v>
                </c:pt>
                <c:pt idx="975">
                  <c:v>3.1560448364907492</c:v>
                </c:pt>
                <c:pt idx="976">
                  <c:v>3.1579832802182461</c:v>
                </c:pt>
                <c:pt idx="977">
                  <c:v>3.1635977546565446</c:v>
                </c:pt>
                <c:pt idx="978">
                  <c:v>3.1635977546565446</c:v>
                </c:pt>
                <c:pt idx="979">
                  <c:v>3.1635977546565446</c:v>
                </c:pt>
                <c:pt idx="980">
                  <c:v>3.1635977546565446</c:v>
                </c:pt>
                <c:pt idx="981">
                  <c:v>3.1810682061482458</c:v>
                </c:pt>
                <c:pt idx="982">
                  <c:v>3.1871716257169775</c:v>
                </c:pt>
                <c:pt idx="983">
                  <c:v>3.2130855829598701</c:v>
                </c:pt>
                <c:pt idx="984">
                  <c:v>3.2130855829598701</c:v>
                </c:pt>
                <c:pt idx="985">
                  <c:v>3.2130855829598701</c:v>
                </c:pt>
                <c:pt idx="986">
                  <c:v>3.2130855829598701</c:v>
                </c:pt>
                <c:pt idx="987">
                  <c:v>3.2457807400290912</c:v>
                </c:pt>
                <c:pt idx="988">
                  <c:v>3.2882008644833531</c:v>
                </c:pt>
                <c:pt idx="989">
                  <c:v>3.2882008644833531</c:v>
                </c:pt>
                <c:pt idx="990">
                  <c:v>3.2916244955455829</c:v>
                </c:pt>
                <c:pt idx="991">
                  <c:v>3.3031785479946474</c:v>
                </c:pt>
                <c:pt idx="992">
                  <c:v>3.3114971621273672</c:v>
                </c:pt>
                <c:pt idx="993">
                  <c:v>3.3422256358979205</c:v>
                </c:pt>
                <c:pt idx="994">
                  <c:v>3.3681625233862178</c:v>
                </c:pt>
                <c:pt idx="995">
                  <c:v>3.3681625233862178</c:v>
                </c:pt>
                <c:pt idx="996">
                  <c:v>3.3681625233862178</c:v>
                </c:pt>
                <c:pt idx="997">
                  <c:v>3.424993376053862</c:v>
                </c:pt>
                <c:pt idx="998">
                  <c:v>3.4360844368723855</c:v>
                </c:pt>
                <c:pt idx="999">
                  <c:v>3.4360844368723855</c:v>
                </c:pt>
                <c:pt idx="1000">
                  <c:v>3.4782856292594646</c:v>
                </c:pt>
                <c:pt idx="1001">
                  <c:v>3.4782856292594646</c:v>
                </c:pt>
                <c:pt idx="1002">
                  <c:v>3.5818241107251274</c:v>
                </c:pt>
                <c:pt idx="1003">
                  <c:v>3.7447351256953931</c:v>
                </c:pt>
                <c:pt idx="1004">
                  <c:v>3.8611166706311559</c:v>
                </c:pt>
                <c:pt idx="1005">
                  <c:v>3.8952736278377587</c:v>
                </c:pt>
                <c:pt idx="1006">
                  <c:v>3.9065811693491299</c:v>
                </c:pt>
                <c:pt idx="1007">
                  <c:v>3.9065811693491299</c:v>
                </c:pt>
                <c:pt idx="1008">
                  <c:v>3.9372818480936393</c:v>
                </c:pt>
                <c:pt idx="1009">
                  <c:v>3.9372818480936393</c:v>
                </c:pt>
                <c:pt idx="1010">
                  <c:v>3.9372818480936393</c:v>
                </c:pt>
                <c:pt idx="1011">
                  <c:v>4.0160928691557443</c:v>
                </c:pt>
                <c:pt idx="1012">
                  <c:v>4.0235091418323918</c:v>
                </c:pt>
                <c:pt idx="1013">
                  <c:v>4.1591991924657901</c:v>
                </c:pt>
                <c:pt idx="1014">
                  <c:v>4.1591991924657901</c:v>
                </c:pt>
                <c:pt idx="1015">
                  <c:v>4.1955146084063557</c:v>
                </c:pt>
                <c:pt idx="1016">
                  <c:v>4.1955146084063557</c:v>
                </c:pt>
                <c:pt idx="1017">
                  <c:v>4.2366137260066301</c:v>
                </c:pt>
                <c:pt idx="1018">
                  <c:v>4.2366137260066301</c:v>
                </c:pt>
                <c:pt idx="1019">
                  <c:v>4.2840657016900234</c:v>
                </c:pt>
                <c:pt idx="1020">
                  <c:v>4.2840657016900234</c:v>
                </c:pt>
                <c:pt idx="1021">
                  <c:v>4.2840657016900234</c:v>
                </c:pt>
                <c:pt idx="1022">
                  <c:v>4.2938162707065315</c:v>
                </c:pt>
                <c:pt idx="1023">
                  <c:v>4.553230261945731</c:v>
                </c:pt>
                <c:pt idx="1024">
                  <c:v>4.5910097942541856</c:v>
                </c:pt>
                <c:pt idx="1025">
                  <c:v>4.5910097942541856</c:v>
                </c:pt>
                <c:pt idx="1026">
                  <c:v>4.6355872665892157</c:v>
                </c:pt>
                <c:pt idx="1027">
                  <c:v>4.6355872665892157</c:v>
                </c:pt>
                <c:pt idx="1028">
                  <c:v>4.6658988740115799</c:v>
                </c:pt>
                <c:pt idx="1029">
                  <c:v>4.6658988740115799</c:v>
                </c:pt>
                <c:pt idx="1030">
                  <c:v>4.6658988740115799</c:v>
                </c:pt>
                <c:pt idx="1031">
                  <c:v>4.8649612995715703</c:v>
                </c:pt>
                <c:pt idx="1032">
                  <c:v>4.9780006833243471</c:v>
                </c:pt>
                <c:pt idx="1033">
                  <c:v>4.9780006833243471</c:v>
                </c:pt>
                <c:pt idx="1034">
                  <c:v>5.0737861170932224</c:v>
                </c:pt>
                <c:pt idx="1035">
                  <c:v>5.0737861170932224</c:v>
                </c:pt>
                <c:pt idx="1036">
                  <c:v>5.3640433330622761</c:v>
                </c:pt>
                <c:pt idx="1037">
                  <c:v>5.3640433330622761</c:v>
                </c:pt>
                <c:pt idx="1038">
                  <c:v>5.4089062251081428</c:v>
                </c:pt>
                <c:pt idx="1039">
                  <c:v>5.4404131434319547</c:v>
                </c:pt>
                <c:pt idx="1040">
                  <c:v>5.5507539167267899</c:v>
                </c:pt>
                <c:pt idx="1041">
                  <c:v>5.7850505808493757</c:v>
                </c:pt>
                <c:pt idx="1042">
                  <c:v>5.7850505808493757</c:v>
                </c:pt>
                <c:pt idx="1043">
                  <c:v>6.3313590641579625</c:v>
                </c:pt>
                <c:pt idx="1044">
                  <c:v>6.3879587577447134</c:v>
                </c:pt>
                <c:pt idx="1045">
                  <c:v>6.3879587577447134</c:v>
                </c:pt>
                <c:pt idx="1046">
                  <c:v>7.9099790766584634</c:v>
                </c:pt>
              </c:numCache>
            </c:numRef>
          </c:xVal>
          <c:yVal>
            <c:numRef>
              <c:f>'Data Fitting for Spread'!$F$12:$F$1058</c:f>
              <c:numCache>
                <c:formatCode>General</c:formatCode>
                <c:ptCount val="1047"/>
                <c:pt idx="0">
                  <c:v>2.3824928271424864E-3</c:v>
                </c:pt>
                <c:pt idx="1">
                  <c:v>5.6513349071024696E-3</c:v>
                </c:pt>
                <c:pt idx="2">
                  <c:v>5.9965803627234195E-3</c:v>
                </c:pt>
                <c:pt idx="3">
                  <c:v>5.9965803627234195E-3</c:v>
                </c:pt>
                <c:pt idx="4">
                  <c:v>6.1225419102129228E-3</c:v>
                </c:pt>
                <c:pt idx="5">
                  <c:v>6.1225419102129228E-3</c:v>
                </c:pt>
                <c:pt idx="6">
                  <c:v>6.9177794625686498E-3</c:v>
                </c:pt>
                <c:pt idx="7">
                  <c:v>6.9177794625686498E-3</c:v>
                </c:pt>
                <c:pt idx="8">
                  <c:v>8.2815023003067582E-3</c:v>
                </c:pt>
                <c:pt idx="9">
                  <c:v>8.2815023003067582E-3</c:v>
                </c:pt>
                <c:pt idx="10">
                  <c:v>9.0659662923766506E-3</c:v>
                </c:pt>
                <c:pt idx="11">
                  <c:v>9.0659662923766506E-3</c:v>
                </c:pt>
                <c:pt idx="12">
                  <c:v>9.0887837163215173E-3</c:v>
                </c:pt>
                <c:pt idx="13">
                  <c:v>1.0077555450067881E-2</c:v>
                </c:pt>
                <c:pt idx="14">
                  <c:v>1.0154850188461103E-2</c:v>
                </c:pt>
                <c:pt idx="15">
                  <c:v>1.0757509280242409E-2</c:v>
                </c:pt>
                <c:pt idx="16">
                  <c:v>1.0757509280242409E-2</c:v>
                </c:pt>
                <c:pt idx="17">
                  <c:v>1.1016231615527217E-2</c:v>
                </c:pt>
                <c:pt idx="18">
                  <c:v>1.1016231615527217E-2</c:v>
                </c:pt>
                <c:pt idx="19">
                  <c:v>1.1476299814237733E-2</c:v>
                </c:pt>
                <c:pt idx="20">
                  <c:v>1.2101320759949977E-2</c:v>
                </c:pt>
                <c:pt idx="21">
                  <c:v>1.2332284432294706E-2</c:v>
                </c:pt>
                <c:pt idx="22">
                  <c:v>1.2332284432294706E-2</c:v>
                </c:pt>
                <c:pt idx="23">
                  <c:v>1.2332284432294706E-2</c:v>
                </c:pt>
                <c:pt idx="24">
                  <c:v>1.2332284432294706E-2</c:v>
                </c:pt>
                <c:pt idx="25">
                  <c:v>1.2835443858738877E-2</c:v>
                </c:pt>
                <c:pt idx="26">
                  <c:v>1.2835443858738877E-2</c:v>
                </c:pt>
                <c:pt idx="27">
                  <c:v>1.3636486628743623E-2</c:v>
                </c:pt>
                <c:pt idx="28">
                  <c:v>1.3636486628743623E-2</c:v>
                </c:pt>
                <c:pt idx="29">
                  <c:v>1.5738518917659771E-2</c:v>
                </c:pt>
                <c:pt idx="30">
                  <c:v>1.5738518917659771E-2</c:v>
                </c:pt>
                <c:pt idx="31">
                  <c:v>1.6492103174798458E-2</c:v>
                </c:pt>
                <c:pt idx="32">
                  <c:v>1.7102715783418033E-2</c:v>
                </c:pt>
                <c:pt idx="33">
                  <c:v>1.7548710374273614E-2</c:v>
                </c:pt>
                <c:pt idx="34">
                  <c:v>1.8481414795509452E-2</c:v>
                </c:pt>
                <c:pt idx="35">
                  <c:v>1.8481414795509452E-2</c:v>
                </c:pt>
                <c:pt idx="36">
                  <c:v>1.8481414795509452E-2</c:v>
                </c:pt>
                <c:pt idx="37">
                  <c:v>1.8964758802468288E-2</c:v>
                </c:pt>
                <c:pt idx="38">
                  <c:v>1.9118884706597786E-2</c:v>
                </c:pt>
                <c:pt idx="39">
                  <c:v>1.9118884706597786E-2</c:v>
                </c:pt>
                <c:pt idx="40">
                  <c:v>1.9118884706597786E-2</c:v>
                </c:pt>
                <c:pt idx="41">
                  <c:v>1.9118884706597786E-2</c:v>
                </c:pt>
                <c:pt idx="42">
                  <c:v>2.0584441247639411E-2</c:v>
                </c:pt>
                <c:pt idx="43">
                  <c:v>2.0584441247639411E-2</c:v>
                </c:pt>
                <c:pt idx="44">
                  <c:v>2.075240803990757E-2</c:v>
                </c:pt>
                <c:pt idx="45">
                  <c:v>2.0796773378633549E-2</c:v>
                </c:pt>
                <c:pt idx="46">
                  <c:v>2.1103068355279003E-2</c:v>
                </c:pt>
                <c:pt idx="47">
                  <c:v>2.1161078602318022E-2</c:v>
                </c:pt>
                <c:pt idx="48">
                  <c:v>2.1161078602318022E-2</c:v>
                </c:pt>
                <c:pt idx="49">
                  <c:v>2.1876592103657673E-2</c:v>
                </c:pt>
                <c:pt idx="50">
                  <c:v>2.2284455691040851E-2</c:v>
                </c:pt>
                <c:pt idx="51">
                  <c:v>2.2315084104379976E-2</c:v>
                </c:pt>
                <c:pt idx="52">
                  <c:v>2.2835860607056186E-2</c:v>
                </c:pt>
                <c:pt idx="53">
                  <c:v>2.2912363853785537E-2</c:v>
                </c:pt>
                <c:pt idx="54">
                  <c:v>2.3509802901715251E-2</c:v>
                </c:pt>
                <c:pt idx="55">
                  <c:v>2.5343208160887788E-2</c:v>
                </c:pt>
                <c:pt idx="56">
                  <c:v>2.5343208160887788E-2</c:v>
                </c:pt>
                <c:pt idx="57">
                  <c:v>2.5363225564094816E-2</c:v>
                </c:pt>
                <c:pt idx="58">
                  <c:v>2.5363225564094816E-2</c:v>
                </c:pt>
                <c:pt idx="59">
                  <c:v>2.5363225564094816E-2</c:v>
                </c:pt>
                <c:pt idx="60">
                  <c:v>2.6484136659305869E-2</c:v>
                </c:pt>
                <c:pt idx="61">
                  <c:v>2.6484136659305869E-2</c:v>
                </c:pt>
                <c:pt idx="62">
                  <c:v>2.6941881528134513E-2</c:v>
                </c:pt>
                <c:pt idx="63">
                  <c:v>2.7290545966592274E-2</c:v>
                </c:pt>
                <c:pt idx="64">
                  <c:v>2.7290545966592274E-2</c:v>
                </c:pt>
                <c:pt idx="65">
                  <c:v>2.7950167140780774E-2</c:v>
                </c:pt>
                <c:pt idx="66">
                  <c:v>2.9764416558336646E-2</c:v>
                </c:pt>
                <c:pt idx="67">
                  <c:v>3.0686037211047738E-2</c:v>
                </c:pt>
                <c:pt idx="68">
                  <c:v>3.0964627446809223E-2</c:v>
                </c:pt>
                <c:pt idx="69">
                  <c:v>3.1021859853966823E-2</c:v>
                </c:pt>
                <c:pt idx="70">
                  <c:v>3.1021859853966823E-2</c:v>
                </c:pt>
                <c:pt idx="71">
                  <c:v>3.1022257883949095E-2</c:v>
                </c:pt>
                <c:pt idx="72">
                  <c:v>3.1022257883949095E-2</c:v>
                </c:pt>
                <c:pt idx="73">
                  <c:v>3.1369252913707027E-2</c:v>
                </c:pt>
                <c:pt idx="74">
                  <c:v>3.1369252913707027E-2</c:v>
                </c:pt>
                <c:pt idx="75">
                  <c:v>3.1981712216334029E-2</c:v>
                </c:pt>
                <c:pt idx="76">
                  <c:v>3.2145238401693421E-2</c:v>
                </c:pt>
                <c:pt idx="77">
                  <c:v>3.2373604513670391E-2</c:v>
                </c:pt>
                <c:pt idx="78">
                  <c:v>3.2373604513670391E-2</c:v>
                </c:pt>
                <c:pt idx="79">
                  <c:v>3.3323247879611516E-2</c:v>
                </c:pt>
                <c:pt idx="80">
                  <c:v>3.3406263941760383E-2</c:v>
                </c:pt>
                <c:pt idx="81">
                  <c:v>3.4769331872040371E-2</c:v>
                </c:pt>
                <c:pt idx="82">
                  <c:v>3.4769331872040371E-2</c:v>
                </c:pt>
                <c:pt idx="83">
                  <c:v>3.5461118166656702E-2</c:v>
                </c:pt>
                <c:pt idx="84">
                  <c:v>3.5461118166656702E-2</c:v>
                </c:pt>
                <c:pt idx="85">
                  <c:v>3.5647143405092334E-2</c:v>
                </c:pt>
                <c:pt idx="86">
                  <c:v>3.7313049964961452E-2</c:v>
                </c:pt>
                <c:pt idx="87">
                  <c:v>3.7313049964961452E-2</c:v>
                </c:pt>
                <c:pt idx="88">
                  <c:v>3.8088899132726124E-2</c:v>
                </c:pt>
                <c:pt idx="89">
                  <c:v>3.9113567506360615E-2</c:v>
                </c:pt>
                <c:pt idx="90">
                  <c:v>4.2754713225995472E-2</c:v>
                </c:pt>
                <c:pt idx="91">
                  <c:v>4.3256548975365482E-2</c:v>
                </c:pt>
                <c:pt idx="92">
                  <c:v>4.3811701487048237E-2</c:v>
                </c:pt>
                <c:pt idx="93">
                  <c:v>4.4219262590235495E-2</c:v>
                </c:pt>
                <c:pt idx="94">
                  <c:v>4.6905214707363752E-2</c:v>
                </c:pt>
                <c:pt idx="95">
                  <c:v>4.7521952321477802E-2</c:v>
                </c:pt>
                <c:pt idx="96">
                  <c:v>4.8120778593829565E-2</c:v>
                </c:pt>
                <c:pt idx="97">
                  <c:v>4.8419779064954198E-2</c:v>
                </c:pt>
                <c:pt idx="98">
                  <c:v>4.8419779064954198E-2</c:v>
                </c:pt>
                <c:pt idx="99">
                  <c:v>4.8724306092164181E-2</c:v>
                </c:pt>
                <c:pt idx="100">
                  <c:v>4.973367315245162E-2</c:v>
                </c:pt>
                <c:pt idx="101">
                  <c:v>5.0663982732088046E-2</c:v>
                </c:pt>
                <c:pt idx="102">
                  <c:v>5.1178867307604264E-2</c:v>
                </c:pt>
                <c:pt idx="103">
                  <c:v>5.1621495148336451E-2</c:v>
                </c:pt>
                <c:pt idx="104">
                  <c:v>5.1621495148336451E-2</c:v>
                </c:pt>
                <c:pt idx="105">
                  <c:v>5.38456058918865E-2</c:v>
                </c:pt>
                <c:pt idx="106">
                  <c:v>5.4277809087611928E-2</c:v>
                </c:pt>
                <c:pt idx="107">
                  <c:v>5.4277809087611928E-2</c:v>
                </c:pt>
                <c:pt idx="108">
                  <c:v>5.4438154579115862E-2</c:v>
                </c:pt>
                <c:pt idx="109">
                  <c:v>5.4438154579115862E-2</c:v>
                </c:pt>
                <c:pt idx="110">
                  <c:v>5.4438154579115862E-2</c:v>
                </c:pt>
                <c:pt idx="111">
                  <c:v>5.4438154579115862E-2</c:v>
                </c:pt>
                <c:pt idx="112">
                  <c:v>5.4876337441812979E-2</c:v>
                </c:pt>
                <c:pt idx="113">
                  <c:v>5.4876337441812979E-2</c:v>
                </c:pt>
                <c:pt idx="114">
                  <c:v>5.5189804084414637E-2</c:v>
                </c:pt>
                <c:pt idx="115">
                  <c:v>5.5216182469774576E-2</c:v>
                </c:pt>
                <c:pt idx="116">
                  <c:v>5.6185662072201943E-2</c:v>
                </c:pt>
                <c:pt idx="117">
                  <c:v>5.6185662072201943E-2</c:v>
                </c:pt>
                <c:pt idx="118">
                  <c:v>5.694111055242039E-2</c:v>
                </c:pt>
                <c:pt idx="119">
                  <c:v>5.694111055242039E-2</c:v>
                </c:pt>
                <c:pt idx="120">
                  <c:v>5.694111055242039E-2</c:v>
                </c:pt>
                <c:pt idx="121">
                  <c:v>5.694111055242039E-2</c:v>
                </c:pt>
                <c:pt idx="122">
                  <c:v>5.8088293538735153E-2</c:v>
                </c:pt>
                <c:pt idx="123">
                  <c:v>5.8088293538735153E-2</c:v>
                </c:pt>
                <c:pt idx="124">
                  <c:v>5.8088293538735153E-2</c:v>
                </c:pt>
                <c:pt idx="125">
                  <c:v>5.8282036243299362E-2</c:v>
                </c:pt>
                <c:pt idx="126">
                  <c:v>5.9740409300787785E-2</c:v>
                </c:pt>
                <c:pt idx="127">
                  <c:v>6.0184125999899744E-2</c:v>
                </c:pt>
                <c:pt idx="128">
                  <c:v>6.0255349298894714E-2</c:v>
                </c:pt>
                <c:pt idx="129">
                  <c:v>6.3884630009295257E-2</c:v>
                </c:pt>
                <c:pt idx="130">
                  <c:v>6.4684023426659604E-2</c:v>
                </c:pt>
                <c:pt idx="131">
                  <c:v>6.4684023426659604E-2</c:v>
                </c:pt>
                <c:pt idx="132">
                  <c:v>6.6609623080836358E-2</c:v>
                </c:pt>
                <c:pt idx="133">
                  <c:v>6.6794058067528278E-2</c:v>
                </c:pt>
                <c:pt idx="134">
                  <c:v>6.6794058067528278E-2</c:v>
                </c:pt>
                <c:pt idx="135">
                  <c:v>6.7088359223410443E-2</c:v>
                </c:pt>
                <c:pt idx="136">
                  <c:v>6.7088359223410443E-2</c:v>
                </c:pt>
                <c:pt idx="137">
                  <c:v>6.9189005590990074E-2</c:v>
                </c:pt>
                <c:pt idx="138">
                  <c:v>6.9189005590990074E-2</c:v>
                </c:pt>
                <c:pt idx="139">
                  <c:v>6.9189005590990074E-2</c:v>
                </c:pt>
                <c:pt idx="140">
                  <c:v>7.0001863775160211E-2</c:v>
                </c:pt>
                <c:pt idx="141">
                  <c:v>7.0001863775160211E-2</c:v>
                </c:pt>
                <c:pt idx="142">
                  <c:v>7.0521894992975134E-2</c:v>
                </c:pt>
                <c:pt idx="143">
                  <c:v>7.0606055375235871E-2</c:v>
                </c:pt>
                <c:pt idx="144">
                  <c:v>7.0606055375235871E-2</c:v>
                </c:pt>
                <c:pt idx="145">
                  <c:v>7.0772083744310835E-2</c:v>
                </c:pt>
                <c:pt idx="146">
                  <c:v>7.1495711305284163E-2</c:v>
                </c:pt>
                <c:pt idx="147">
                  <c:v>7.1495711305284163E-2</c:v>
                </c:pt>
                <c:pt idx="148">
                  <c:v>7.1495711305284163E-2</c:v>
                </c:pt>
                <c:pt idx="149">
                  <c:v>7.2627936460068973E-2</c:v>
                </c:pt>
                <c:pt idx="150">
                  <c:v>7.2627936460068973E-2</c:v>
                </c:pt>
                <c:pt idx="151">
                  <c:v>7.3116596802096312E-2</c:v>
                </c:pt>
                <c:pt idx="152">
                  <c:v>7.3662068823246926E-2</c:v>
                </c:pt>
                <c:pt idx="153">
                  <c:v>7.3916412066056883E-2</c:v>
                </c:pt>
                <c:pt idx="154">
                  <c:v>7.4011178693665497E-2</c:v>
                </c:pt>
                <c:pt idx="155">
                  <c:v>7.4011178693665497E-2</c:v>
                </c:pt>
                <c:pt idx="156">
                  <c:v>7.4063483027224805E-2</c:v>
                </c:pt>
                <c:pt idx="157">
                  <c:v>7.4063483027224805E-2</c:v>
                </c:pt>
                <c:pt idx="158">
                  <c:v>7.4063483027224805E-2</c:v>
                </c:pt>
                <c:pt idx="159">
                  <c:v>7.42894501058496E-2</c:v>
                </c:pt>
                <c:pt idx="160">
                  <c:v>7.4793964418316594E-2</c:v>
                </c:pt>
                <c:pt idx="161">
                  <c:v>7.5155533928042181E-2</c:v>
                </c:pt>
                <c:pt idx="162">
                  <c:v>7.5187272110812498E-2</c:v>
                </c:pt>
                <c:pt idx="163">
                  <c:v>7.6383265496827141E-2</c:v>
                </c:pt>
                <c:pt idx="164">
                  <c:v>7.6383265496827141E-2</c:v>
                </c:pt>
                <c:pt idx="165">
                  <c:v>7.7025723486061431E-2</c:v>
                </c:pt>
                <c:pt idx="166">
                  <c:v>7.7025723486061431E-2</c:v>
                </c:pt>
                <c:pt idx="167">
                  <c:v>7.730429728811096E-2</c:v>
                </c:pt>
                <c:pt idx="168">
                  <c:v>7.8227532018106311E-2</c:v>
                </c:pt>
                <c:pt idx="169">
                  <c:v>7.8227532018106311E-2</c:v>
                </c:pt>
                <c:pt idx="170">
                  <c:v>7.8638707185388595E-2</c:v>
                </c:pt>
                <c:pt idx="171">
                  <c:v>7.9305219229484983E-2</c:v>
                </c:pt>
                <c:pt idx="172">
                  <c:v>7.9305219229484983E-2</c:v>
                </c:pt>
                <c:pt idx="173">
                  <c:v>7.9766341707919033E-2</c:v>
                </c:pt>
                <c:pt idx="174">
                  <c:v>7.9766341707919033E-2</c:v>
                </c:pt>
                <c:pt idx="175">
                  <c:v>8.0072721677023478E-2</c:v>
                </c:pt>
                <c:pt idx="176">
                  <c:v>8.0072721677023478E-2</c:v>
                </c:pt>
                <c:pt idx="177">
                  <c:v>8.0853398473992533E-2</c:v>
                </c:pt>
                <c:pt idx="178">
                  <c:v>8.0853398473992533E-2</c:v>
                </c:pt>
                <c:pt idx="179">
                  <c:v>8.133621582728745E-2</c:v>
                </c:pt>
                <c:pt idx="180">
                  <c:v>8.1407200630042129E-2</c:v>
                </c:pt>
                <c:pt idx="181">
                  <c:v>8.1407200630042129E-2</c:v>
                </c:pt>
                <c:pt idx="182">
                  <c:v>8.1407200630042129E-2</c:v>
                </c:pt>
                <c:pt idx="183">
                  <c:v>8.1407200630042129E-2</c:v>
                </c:pt>
                <c:pt idx="184">
                  <c:v>8.1433690451389193E-2</c:v>
                </c:pt>
                <c:pt idx="185">
                  <c:v>8.1539171126314286E-2</c:v>
                </c:pt>
                <c:pt idx="186">
                  <c:v>8.4069264775072289E-2</c:v>
                </c:pt>
                <c:pt idx="187">
                  <c:v>8.4640385888328062E-2</c:v>
                </c:pt>
                <c:pt idx="188">
                  <c:v>8.4658593536449417E-2</c:v>
                </c:pt>
                <c:pt idx="189">
                  <c:v>8.5439164317817784E-2</c:v>
                </c:pt>
                <c:pt idx="190">
                  <c:v>8.5439164317817784E-2</c:v>
                </c:pt>
                <c:pt idx="191">
                  <c:v>8.6639452057469465E-2</c:v>
                </c:pt>
                <c:pt idx="192">
                  <c:v>8.6831083726290989E-2</c:v>
                </c:pt>
                <c:pt idx="193">
                  <c:v>8.6831083726290989E-2</c:v>
                </c:pt>
                <c:pt idx="194">
                  <c:v>8.7715038826119598E-2</c:v>
                </c:pt>
                <c:pt idx="195">
                  <c:v>8.8056415954362033E-2</c:v>
                </c:pt>
                <c:pt idx="196">
                  <c:v>8.8084947871638314E-2</c:v>
                </c:pt>
                <c:pt idx="197">
                  <c:v>8.8516712611011655E-2</c:v>
                </c:pt>
                <c:pt idx="198">
                  <c:v>8.8541763988026087E-2</c:v>
                </c:pt>
                <c:pt idx="199">
                  <c:v>9.119586569359546E-2</c:v>
                </c:pt>
                <c:pt idx="200">
                  <c:v>9.1808851060105334E-2</c:v>
                </c:pt>
                <c:pt idx="201">
                  <c:v>9.2014943316616124E-2</c:v>
                </c:pt>
                <c:pt idx="202">
                  <c:v>9.2042821024116928E-2</c:v>
                </c:pt>
                <c:pt idx="203">
                  <c:v>9.2042821024116928E-2</c:v>
                </c:pt>
                <c:pt idx="204">
                  <c:v>9.4481064227974046E-2</c:v>
                </c:pt>
                <c:pt idx="205">
                  <c:v>9.4481064227974046E-2</c:v>
                </c:pt>
                <c:pt idx="206">
                  <c:v>9.6039918903330843E-2</c:v>
                </c:pt>
                <c:pt idx="207">
                  <c:v>9.6406012541834812E-2</c:v>
                </c:pt>
                <c:pt idx="208">
                  <c:v>9.6406012541834812E-2</c:v>
                </c:pt>
                <c:pt idx="209">
                  <c:v>9.711433613148103E-2</c:v>
                </c:pt>
                <c:pt idx="210">
                  <c:v>9.711433613148103E-2</c:v>
                </c:pt>
                <c:pt idx="211">
                  <c:v>9.8484772853322355E-2</c:v>
                </c:pt>
                <c:pt idx="212">
                  <c:v>9.9572016648813683E-2</c:v>
                </c:pt>
                <c:pt idx="213">
                  <c:v>9.9572016648813683E-2</c:v>
                </c:pt>
                <c:pt idx="214">
                  <c:v>9.9883185971897992E-2</c:v>
                </c:pt>
                <c:pt idx="215">
                  <c:v>0.10013760991645448</c:v>
                </c:pt>
                <c:pt idx="216">
                  <c:v>0.10104869495107412</c:v>
                </c:pt>
                <c:pt idx="217">
                  <c:v>0.10242370099510131</c:v>
                </c:pt>
                <c:pt idx="218">
                  <c:v>0.10497174499188529</c:v>
                </c:pt>
                <c:pt idx="219">
                  <c:v>0.10669300787050184</c:v>
                </c:pt>
                <c:pt idx="220">
                  <c:v>0.10688268584409961</c:v>
                </c:pt>
                <c:pt idx="221">
                  <c:v>0.1078020404496365</c:v>
                </c:pt>
                <c:pt idx="222">
                  <c:v>0.10922320002356489</c:v>
                </c:pt>
                <c:pt idx="223">
                  <c:v>0.1103951389537304</c:v>
                </c:pt>
                <c:pt idx="224">
                  <c:v>0.1103951389537304</c:v>
                </c:pt>
                <c:pt idx="225">
                  <c:v>0.11090309104523055</c:v>
                </c:pt>
                <c:pt idx="226">
                  <c:v>0.11119179240591827</c:v>
                </c:pt>
                <c:pt idx="227">
                  <c:v>0.11119179240591827</c:v>
                </c:pt>
                <c:pt idx="228">
                  <c:v>0.11270739915199439</c:v>
                </c:pt>
                <c:pt idx="229">
                  <c:v>0.11390666638468484</c:v>
                </c:pt>
                <c:pt idx="230">
                  <c:v>0.11390666638468484</c:v>
                </c:pt>
                <c:pt idx="231">
                  <c:v>0.11390666638468484</c:v>
                </c:pt>
                <c:pt idx="232">
                  <c:v>0.11615815326685495</c:v>
                </c:pt>
                <c:pt idx="233">
                  <c:v>0.11615815326685495</c:v>
                </c:pt>
                <c:pt idx="234">
                  <c:v>0.11662696540167107</c:v>
                </c:pt>
                <c:pt idx="235">
                  <c:v>0.11662696540167107</c:v>
                </c:pt>
                <c:pt idx="236">
                  <c:v>0.11771978457899253</c:v>
                </c:pt>
                <c:pt idx="237">
                  <c:v>0.11784968923473427</c:v>
                </c:pt>
                <c:pt idx="238">
                  <c:v>0.1185211743632907</c:v>
                </c:pt>
                <c:pt idx="239">
                  <c:v>0.11879438475690809</c:v>
                </c:pt>
                <c:pt idx="240">
                  <c:v>0.11879438475690809</c:v>
                </c:pt>
                <c:pt idx="241">
                  <c:v>0.11970146105973768</c:v>
                </c:pt>
                <c:pt idx="242">
                  <c:v>0.11970146105973768</c:v>
                </c:pt>
                <c:pt idx="243">
                  <c:v>0.12084496312655021</c:v>
                </c:pt>
                <c:pt idx="244">
                  <c:v>0.12279483967327894</c:v>
                </c:pt>
                <c:pt idx="245">
                  <c:v>0.12501305717658884</c:v>
                </c:pt>
                <c:pt idx="246">
                  <c:v>0.12508260249407108</c:v>
                </c:pt>
                <c:pt idx="247">
                  <c:v>0.12533657323795386</c:v>
                </c:pt>
                <c:pt idx="248">
                  <c:v>0.12533657323795386</c:v>
                </c:pt>
                <c:pt idx="249">
                  <c:v>0.12735028661457024</c:v>
                </c:pt>
                <c:pt idx="250">
                  <c:v>0.12833891236421269</c:v>
                </c:pt>
                <c:pt idx="251">
                  <c:v>0.12863659344692424</c:v>
                </c:pt>
                <c:pt idx="252">
                  <c:v>0.12991667140987989</c:v>
                </c:pt>
                <c:pt idx="253">
                  <c:v>0.13009108037220865</c:v>
                </c:pt>
                <c:pt idx="254">
                  <c:v>0.1311361887770722</c:v>
                </c:pt>
                <c:pt idx="255">
                  <c:v>0.1311361887770722</c:v>
                </c:pt>
                <c:pt idx="256">
                  <c:v>0.1312627150184241</c:v>
                </c:pt>
                <c:pt idx="257">
                  <c:v>0.13154064806657303</c:v>
                </c:pt>
                <c:pt idx="258">
                  <c:v>0.13211599954422801</c:v>
                </c:pt>
                <c:pt idx="259">
                  <c:v>0.13367913506899118</c:v>
                </c:pt>
                <c:pt idx="260">
                  <c:v>0.13516730691027865</c:v>
                </c:pt>
                <c:pt idx="261">
                  <c:v>0.13516730691027865</c:v>
                </c:pt>
                <c:pt idx="262">
                  <c:v>0.13519926183727515</c:v>
                </c:pt>
                <c:pt idx="263">
                  <c:v>0.1356819304866384</c:v>
                </c:pt>
                <c:pt idx="264">
                  <c:v>0.13680805094445697</c:v>
                </c:pt>
                <c:pt idx="265">
                  <c:v>0.13726953551284757</c:v>
                </c:pt>
                <c:pt idx="266">
                  <c:v>0.13726953551284757</c:v>
                </c:pt>
                <c:pt idx="267">
                  <c:v>0.13769307670674527</c:v>
                </c:pt>
                <c:pt idx="268">
                  <c:v>0.13769307670674527</c:v>
                </c:pt>
                <c:pt idx="269">
                  <c:v>0.13818787324175633</c:v>
                </c:pt>
                <c:pt idx="270">
                  <c:v>0.13927874173001836</c:v>
                </c:pt>
                <c:pt idx="271">
                  <c:v>0.13999365961352922</c:v>
                </c:pt>
                <c:pt idx="272">
                  <c:v>0.13999365961352922</c:v>
                </c:pt>
                <c:pt idx="273">
                  <c:v>0.14023736123262667</c:v>
                </c:pt>
                <c:pt idx="274">
                  <c:v>0.14023736123262667</c:v>
                </c:pt>
                <c:pt idx="275">
                  <c:v>0.14223616820011362</c:v>
                </c:pt>
                <c:pt idx="276">
                  <c:v>0.1427284475808408</c:v>
                </c:pt>
                <c:pt idx="277">
                  <c:v>0.14380992411784263</c:v>
                </c:pt>
                <c:pt idx="278">
                  <c:v>0.14380992411784263</c:v>
                </c:pt>
                <c:pt idx="279">
                  <c:v>0.14458519043061901</c:v>
                </c:pt>
                <c:pt idx="280">
                  <c:v>0.14458519043061901</c:v>
                </c:pt>
                <c:pt idx="281">
                  <c:v>0.14597927027683735</c:v>
                </c:pt>
                <c:pt idx="282">
                  <c:v>0.14597927027683735</c:v>
                </c:pt>
                <c:pt idx="283">
                  <c:v>0.14597927027683735</c:v>
                </c:pt>
                <c:pt idx="284">
                  <c:v>0.14661409630444835</c:v>
                </c:pt>
                <c:pt idx="285">
                  <c:v>0.14661409630444835</c:v>
                </c:pt>
                <c:pt idx="286">
                  <c:v>0.14816002310010037</c:v>
                </c:pt>
                <c:pt idx="287">
                  <c:v>0.14816002310010037</c:v>
                </c:pt>
                <c:pt idx="288">
                  <c:v>0.14856161217438008</c:v>
                </c:pt>
                <c:pt idx="289">
                  <c:v>0.14856161217438008</c:v>
                </c:pt>
                <c:pt idx="290">
                  <c:v>0.14856161217438008</c:v>
                </c:pt>
                <c:pt idx="291">
                  <c:v>0.14868834298078798</c:v>
                </c:pt>
                <c:pt idx="292">
                  <c:v>0.14868834298078798</c:v>
                </c:pt>
                <c:pt idx="293">
                  <c:v>0.14887961885285178</c:v>
                </c:pt>
                <c:pt idx="294">
                  <c:v>0.14956707362900276</c:v>
                </c:pt>
                <c:pt idx="295">
                  <c:v>0.15114253815951578</c:v>
                </c:pt>
                <c:pt idx="296">
                  <c:v>0.15128058396107727</c:v>
                </c:pt>
                <c:pt idx="297">
                  <c:v>0.15128058396107727</c:v>
                </c:pt>
                <c:pt idx="298">
                  <c:v>0.15201430225907608</c:v>
                </c:pt>
                <c:pt idx="299">
                  <c:v>0.15201430225907608</c:v>
                </c:pt>
                <c:pt idx="300">
                  <c:v>0.15207214298765662</c:v>
                </c:pt>
                <c:pt idx="301">
                  <c:v>0.15207214298765662</c:v>
                </c:pt>
                <c:pt idx="302">
                  <c:v>0.15209122426237698</c:v>
                </c:pt>
                <c:pt idx="303">
                  <c:v>0.15209122426237698</c:v>
                </c:pt>
                <c:pt idx="304">
                  <c:v>0.15322050001151982</c:v>
                </c:pt>
                <c:pt idx="305">
                  <c:v>0.15322050001151982</c:v>
                </c:pt>
                <c:pt idx="306">
                  <c:v>0.1540155004839602</c:v>
                </c:pt>
                <c:pt idx="307">
                  <c:v>0.15515229721510368</c:v>
                </c:pt>
                <c:pt idx="308">
                  <c:v>0.15515229721510368</c:v>
                </c:pt>
                <c:pt idx="309">
                  <c:v>0.15889941500097599</c:v>
                </c:pt>
                <c:pt idx="310">
                  <c:v>0.16047042738912112</c:v>
                </c:pt>
                <c:pt idx="311">
                  <c:v>0.16428732625352616</c:v>
                </c:pt>
                <c:pt idx="312">
                  <c:v>0.16581755244385837</c:v>
                </c:pt>
                <c:pt idx="313">
                  <c:v>0.16581755244385837</c:v>
                </c:pt>
                <c:pt idx="314">
                  <c:v>0.16657224896422562</c:v>
                </c:pt>
                <c:pt idx="315">
                  <c:v>0.16843942366907583</c:v>
                </c:pt>
                <c:pt idx="316">
                  <c:v>0.16898076960341654</c:v>
                </c:pt>
                <c:pt idx="317">
                  <c:v>0.16898076960341654</c:v>
                </c:pt>
                <c:pt idx="318">
                  <c:v>0.16917796751889666</c:v>
                </c:pt>
                <c:pt idx="319">
                  <c:v>0.17026158733056385</c:v>
                </c:pt>
                <c:pt idx="320">
                  <c:v>0.17095604518326238</c:v>
                </c:pt>
                <c:pt idx="321">
                  <c:v>0.17097996470928026</c:v>
                </c:pt>
                <c:pt idx="322">
                  <c:v>0.17097996470928026</c:v>
                </c:pt>
                <c:pt idx="323">
                  <c:v>0.17097996470928026</c:v>
                </c:pt>
                <c:pt idx="324">
                  <c:v>0.17171810454358444</c:v>
                </c:pt>
                <c:pt idx="325">
                  <c:v>0.17171810454358444</c:v>
                </c:pt>
                <c:pt idx="326">
                  <c:v>0.17171810454358444</c:v>
                </c:pt>
                <c:pt idx="327">
                  <c:v>0.17171810454358444</c:v>
                </c:pt>
                <c:pt idx="328">
                  <c:v>0.17171810454358444</c:v>
                </c:pt>
                <c:pt idx="329">
                  <c:v>0.17171810454358444</c:v>
                </c:pt>
                <c:pt idx="330">
                  <c:v>0.17250510197201246</c:v>
                </c:pt>
                <c:pt idx="331">
                  <c:v>0.17285603796115523</c:v>
                </c:pt>
                <c:pt idx="332">
                  <c:v>0.1743289421460002</c:v>
                </c:pt>
                <c:pt idx="333">
                  <c:v>0.17453174381309802</c:v>
                </c:pt>
                <c:pt idx="334">
                  <c:v>0.17575676702422519</c:v>
                </c:pt>
                <c:pt idx="335">
                  <c:v>0.17575676702422519</c:v>
                </c:pt>
                <c:pt idx="336">
                  <c:v>0.17581513540275942</c:v>
                </c:pt>
                <c:pt idx="337">
                  <c:v>0.17652517174038235</c:v>
                </c:pt>
                <c:pt idx="338">
                  <c:v>0.17877062885703029</c:v>
                </c:pt>
                <c:pt idx="339">
                  <c:v>0.17928468968252598</c:v>
                </c:pt>
                <c:pt idx="340">
                  <c:v>0.17928468968252598</c:v>
                </c:pt>
                <c:pt idx="341">
                  <c:v>0.17928468968252598</c:v>
                </c:pt>
                <c:pt idx="342">
                  <c:v>0.17940775634034509</c:v>
                </c:pt>
                <c:pt idx="343">
                  <c:v>0.18077929098110931</c:v>
                </c:pt>
                <c:pt idx="344">
                  <c:v>0.18175980191913407</c:v>
                </c:pt>
                <c:pt idx="345">
                  <c:v>0.18175980191913407</c:v>
                </c:pt>
                <c:pt idx="346">
                  <c:v>0.18347696494900431</c:v>
                </c:pt>
                <c:pt idx="347">
                  <c:v>0.18728001105674524</c:v>
                </c:pt>
                <c:pt idx="348">
                  <c:v>0.1880505260414102</c:v>
                </c:pt>
                <c:pt idx="349">
                  <c:v>0.1880505260414102</c:v>
                </c:pt>
                <c:pt idx="350">
                  <c:v>0.18878117404881151</c:v>
                </c:pt>
                <c:pt idx="351">
                  <c:v>0.18878117404881151</c:v>
                </c:pt>
                <c:pt idx="352">
                  <c:v>0.18989454823353621</c:v>
                </c:pt>
                <c:pt idx="353">
                  <c:v>0.19214785071370682</c:v>
                </c:pt>
                <c:pt idx="354">
                  <c:v>0.19217398521137594</c:v>
                </c:pt>
                <c:pt idx="355">
                  <c:v>0.1924536754736153</c:v>
                </c:pt>
                <c:pt idx="356">
                  <c:v>0.1931465154994105</c:v>
                </c:pt>
                <c:pt idx="357">
                  <c:v>0.193187641282868</c:v>
                </c:pt>
                <c:pt idx="358">
                  <c:v>0.19597577561208981</c:v>
                </c:pt>
                <c:pt idx="359">
                  <c:v>0.19597577561208981</c:v>
                </c:pt>
                <c:pt idx="360">
                  <c:v>0.1968053950101378</c:v>
                </c:pt>
                <c:pt idx="361">
                  <c:v>0.1968053950101378</c:v>
                </c:pt>
                <c:pt idx="362">
                  <c:v>0.1968053950101378</c:v>
                </c:pt>
                <c:pt idx="363">
                  <c:v>0.1968053950101378</c:v>
                </c:pt>
                <c:pt idx="364">
                  <c:v>0.19703675041877119</c:v>
                </c:pt>
                <c:pt idx="365">
                  <c:v>0.19704950841242624</c:v>
                </c:pt>
                <c:pt idx="366">
                  <c:v>0.19704950841242624</c:v>
                </c:pt>
                <c:pt idx="367">
                  <c:v>0.19759372450258048</c:v>
                </c:pt>
                <c:pt idx="368">
                  <c:v>0.19759372450258048</c:v>
                </c:pt>
                <c:pt idx="369">
                  <c:v>0.19759372450258048</c:v>
                </c:pt>
                <c:pt idx="370">
                  <c:v>0.19899451253966646</c:v>
                </c:pt>
                <c:pt idx="371">
                  <c:v>0.19923098749400497</c:v>
                </c:pt>
                <c:pt idx="372">
                  <c:v>0.20118168485557678</c:v>
                </c:pt>
                <c:pt idx="373">
                  <c:v>0.20190229101335064</c:v>
                </c:pt>
                <c:pt idx="374">
                  <c:v>0.20190229101335064</c:v>
                </c:pt>
                <c:pt idx="375">
                  <c:v>0.20395679874712039</c:v>
                </c:pt>
                <c:pt idx="376">
                  <c:v>0.20395679874712039</c:v>
                </c:pt>
                <c:pt idx="377">
                  <c:v>0.20395679874712039</c:v>
                </c:pt>
                <c:pt idx="378">
                  <c:v>0.20395679874712039</c:v>
                </c:pt>
                <c:pt idx="379">
                  <c:v>0.20497791437194479</c:v>
                </c:pt>
                <c:pt idx="380">
                  <c:v>0.20522745595270928</c:v>
                </c:pt>
                <c:pt idx="381">
                  <c:v>0.2052565523381277</c:v>
                </c:pt>
                <c:pt idx="382">
                  <c:v>0.2052565523381277</c:v>
                </c:pt>
                <c:pt idx="383">
                  <c:v>0.20529590591173341</c:v>
                </c:pt>
                <c:pt idx="384">
                  <c:v>0.20549593565851809</c:v>
                </c:pt>
                <c:pt idx="385">
                  <c:v>0.20617216113830922</c:v>
                </c:pt>
                <c:pt idx="386">
                  <c:v>0.20617216113830922</c:v>
                </c:pt>
                <c:pt idx="387">
                  <c:v>0.20642732286380466</c:v>
                </c:pt>
                <c:pt idx="388">
                  <c:v>0.20642732286380466</c:v>
                </c:pt>
                <c:pt idx="389">
                  <c:v>0.20648990614464852</c:v>
                </c:pt>
                <c:pt idx="390">
                  <c:v>0.20719539181727734</c:v>
                </c:pt>
                <c:pt idx="391">
                  <c:v>0.20762069024048366</c:v>
                </c:pt>
                <c:pt idx="392">
                  <c:v>0.20778292336708945</c:v>
                </c:pt>
                <c:pt idx="393">
                  <c:v>0.20791236191506582</c:v>
                </c:pt>
                <c:pt idx="394">
                  <c:v>0.21024281297059114</c:v>
                </c:pt>
                <c:pt idx="395">
                  <c:v>0.21024281297059114</c:v>
                </c:pt>
                <c:pt idx="396">
                  <c:v>0.21086213688290945</c:v>
                </c:pt>
                <c:pt idx="397">
                  <c:v>0.21102730027509456</c:v>
                </c:pt>
                <c:pt idx="398">
                  <c:v>0.21147434900000034</c:v>
                </c:pt>
                <c:pt idx="399">
                  <c:v>0.21191016504245244</c:v>
                </c:pt>
                <c:pt idx="400">
                  <c:v>0.21354103845625838</c:v>
                </c:pt>
                <c:pt idx="401">
                  <c:v>0.21397765794529489</c:v>
                </c:pt>
                <c:pt idx="402">
                  <c:v>0.21730998007128136</c:v>
                </c:pt>
                <c:pt idx="403">
                  <c:v>0.21749149862396783</c:v>
                </c:pt>
                <c:pt idx="404">
                  <c:v>0.21749149862396783</c:v>
                </c:pt>
                <c:pt idx="405">
                  <c:v>0.21749149862396783</c:v>
                </c:pt>
                <c:pt idx="406">
                  <c:v>0.22002220497107972</c:v>
                </c:pt>
                <c:pt idx="407">
                  <c:v>0.22002220497107972</c:v>
                </c:pt>
                <c:pt idx="408">
                  <c:v>0.22213419937449058</c:v>
                </c:pt>
                <c:pt idx="409">
                  <c:v>0.22213419937449058</c:v>
                </c:pt>
                <c:pt idx="410">
                  <c:v>0.2223174404423687</c:v>
                </c:pt>
                <c:pt idx="411">
                  <c:v>0.22268368995596405</c:v>
                </c:pt>
                <c:pt idx="412">
                  <c:v>0.22289358249381178</c:v>
                </c:pt>
                <c:pt idx="413">
                  <c:v>0.22327401123461602</c:v>
                </c:pt>
                <c:pt idx="414">
                  <c:v>0.22331098168286739</c:v>
                </c:pt>
                <c:pt idx="415">
                  <c:v>0.22558144124916374</c:v>
                </c:pt>
                <c:pt idx="416">
                  <c:v>0.23123465316283981</c:v>
                </c:pt>
                <c:pt idx="417">
                  <c:v>0.23212440625891534</c:v>
                </c:pt>
                <c:pt idx="418">
                  <c:v>0.23428090513011102</c:v>
                </c:pt>
                <c:pt idx="419">
                  <c:v>0.23519269433811724</c:v>
                </c:pt>
                <c:pt idx="420">
                  <c:v>0.23677179029005435</c:v>
                </c:pt>
                <c:pt idx="421">
                  <c:v>0.23784711898808311</c:v>
                </c:pt>
                <c:pt idx="422">
                  <c:v>0.23784711898808311</c:v>
                </c:pt>
                <c:pt idx="423">
                  <c:v>0.2379720519429073</c:v>
                </c:pt>
                <c:pt idx="424">
                  <c:v>0.23862420398711764</c:v>
                </c:pt>
                <c:pt idx="425">
                  <c:v>0.23867944862737953</c:v>
                </c:pt>
                <c:pt idx="426">
                  <c:v>0.23870945139739078</c:v>
                </c:pt>
                <c:pt idx="427">
                  <c:v>0.23870945139739078</c:v>
                </c:pt>
                <c:pt idx="428">
                  <c:v>0.24013810880476588</c:v>
                </c:pt>
                <c:pt idx="429">
                  <c:v>0.24097415921376752</c:v>
                </c:pt>
                <c:pt idx="430">
                  <c:v>0.24097415921376752</c:v>
                </c:pt>
                <c:pt idx="431">
                  <c:v>0.24124169761540931</c:v>
                </c:pt>
                <c:pt idx="432">
                  <c:v>0.2413826917990809</c:v>
                </c:pt>
                <c:pt idx="433">
                  <c:v>0.24235711952075834</c:v>
                </c:pt>
                <c:pt idx="434">
                  <c:v>0.24235711952075834</c:v>
                </c:pt>
                <c:pt idx="435">
                  <c:v>0.24333507125950882</c:v>
                </c:pt>
                <c:pt idx="436">
                  <c:v>0.24460052344048083</c:v>
                </c:pt>
                <c:pt idx="437">
                  <c:v>0.24480560699927995</c:v>
                </c:pt>
                <c:pt idx="438">
                  <c:v>0.24480560699927995</c:v>
                </c:pt>
                <c:pt idx="439">
                  <c:v>0.24501434283272872</c:v>
                </c:pt>
                <c:pt idx="440">
                  <c:v>0.24501434283272872</c:v>
                </c:pt>
                <c:pt idx="441">
                  <c:v>0.24501434283272872</c:v>
                </c:pt>
                <c:pt idx="442">
                  <c:v>0.24592947647658436</c:v>
                </c:pt>
                <c:pt idx="443">
                  <c:v>0.24592947647658436</c:v>
                </c:pt>
                <c:pt idx="444">
                  <c:v>0.24592947647658436</c:v>
                </c:pt>
                <c:pt idx="445">
                  <c:v>0.24673631555386555</c:v>
                </c:pt>
                <c:pt idx="446">
                  <c:v>0.24703623541968089</c:v>
                </c:pt>
                <c:pt idx="447">
                  <c:v>0.24707074098042142</c:v>
                </c:pt>
                <c:pt idx="448">
                  <c:v>0.24707074098042142</c:v>
                </c:pt>
                <c:pt idx="449">
                  <c:v>0.2474470321785337</c:v>
                </c:pt>
                <c:pt idx="450">
                  <c:v>0.25088362925167373</c:v>
                </c:pt>
                <c:pt idx="451">
                  <c:v>0.25089259147669962</c:v>
                </c:pt>
                <c:pt idx="452">
                  <c:v>0.25176107713046647</c:v>
                </c:pt>
                <c:pt idx="453">
                  <c:v>0.25176107713046647</c:v>
                </c:pt>
                <c:pt idx="454">
                  <c:v>0.25176107713046647</c:v>
                </c:pt>
                <c:pt idx="455">
                  <c:v>0.25219667399102325</c:v>
                </c:pt>
                <c:pt idx="456">
                  <c:v>0.25219667399102325</c:v>
                </c:pt>
                <c:pt idx="457">
                  <c:v>0.25219667399102325</c:v>
                </c:pt>
                <c:pt idx="458">
                  <c:v>0.25219667399102325</c:v>
                </c:pt>
                <c:pt idx="459">
                  <c:v>0.25250223068285316</c:v>
                </c:pt>
                <c:pt idx="460">
                  <c:v>0.25273388634472638</c:v>
                </c:pt>
                <c:pt idx="461">
                  <c:v>0.25555202143707889</c:v>
                </c:pt>
                <c:pt idx="462">
                  <c:v>0.25607930976540494</c:v>
                </c:pt>
                <c:pt idx="463">
                  <c:v>0.25665102647436455</c:v>
                </c:pt>
                <c:pt idx="464">
                  <c:v>0.25665102647436455</c:v>
                </c:pt>
                <c:pt idx="465">
                  <c:v>0.25857499680653517</c:v>
                </c:pt>
                <c:pt idx="466">
                  <c:v>0.25857499680653517</c:v>
                </c:pt>
                <c:pt idx="467">
                  <c:v>0.25866685714215321</c:v>
                </c:pt>
                <c:pt idx="468">
                  <c:v>0.25931023446504142</c:v>
                </c:pt>
                <c:pt idx="469">
                  <c:v>0.25931023446504142</c:v>
                </c:pt>
                <c:pt idx="470">
                  <c:v>0.26379004649974691</c:v>
                </c:pt>
                <c:pt idx="471">
                  <c:v>0.26379004649974691</c:v>
                </c:pt>
                <c:pt idx="472">
                  <c:v>0.26681866641140312</c:v>
                </c:pt>
                <c:pt idx="473">
                  <c:v>0.26836583674301384</c:v>
                </c:pt>
                <c:pt idx="474">
                  <c:v>0.26884359831166582</c:v>
                </c:pt>
                <c:pt idx="475">
                  <c:v>0.26884359831166582</c:v>
                </c:pt>
                <c:pt idx="476">
                  <c:v>0.26983879674539063</c:v>
                </c:pt>
                <c:pt idx="477">
                  <c:v>0.26990154523256227</c:v>
                </c:pt>
                <c:pt idx="478">
                  <c:v>0.26990154523256227</c:v>
                </c:pt>
                <c:pt idx="479">
                  <c:v>0.27137007733183466</c:v>
                </c:pt>
                <c:pt idx="480">
                  <c:v>0.27137007733183466</c:v>
                </c:pt>
                <c:pt idx="481">
                  <c:v>0.27178025094942709</c:v>
                </c:pt>
                <c:pt idx="482">
                  <c:v>0.2730774402944014</c:v>
                </c:pt>
                <c:pt idx="483">
                  <c:v>0.2730774402944014</c:v>
                </c:pt>
                <c:pt idx="484">
                  <c:v>0.27412161310949301</c:v>
                </c:pt>
                <c:pt idx="485">
                  <c:v>0.27412161310949301</c:v>
                </c:pt>
                <c:pt idx="486">
                  <c:v>0.27441530876435327</c:v>
                </c:pt>
                <c:pt idx="487">
                  <c:v>0.27490255269550801</c:v>
                </c:pt>
                <c:pt idx="488">
                  <c:v>0.27502940430785716</c:v>
                </c:pt>
                <c:pt idx="489">
                  <c:v>0.27502940430785716</c:v>
                </c:pt>
                <c:pt idx="490">
                  <c:v>0.27560018292979982</c:v>
                </c:pt>
                <c:pt idx="491">
                  <c:v>0.2756782993540236</c:v>
                </c:pt>
                <c:pt idx="492">
                  <c:v>0.2756782993540236</c:v>
                </c:pt>
                <c:pt idx="493">
                  <c:v>0.2773969772398801</c:v>
                </c:pt>
                <c:pt idx="494">
                  <c:v>0.2773969772398801</c:v>
                </c:pt>
                <c:pt idx="495">
                  <c:v>0.27844503912860064</c:v>
                </c:pt>
                <c:pt idx="496">
                  <c:v>0.27844503912860064</c:v>
                </c:pt>
                <c:pt idx="497">
                  <c:v>0.27965888317731891</c:v>
                </c:pt>
                <c:pt idx="498">
                  <c:v>0.28245074968159634</c:v>
                </c:pt>
                <c:pt idx="499">
                  <c:v>0.28245074968159634</c:v>
                </c:pt>
                <c:pt idx="500">
                  <c:v>0.28245074968159634</c:v>
                </c:pt>
                <c:pt idx="501">
                  <c:v>0.28357473311904557</c:v>
                </c:pt>
                <c:pt idx="502">
                  <c:v>0.28431394748101718</c:v>
                </c:pt>
                <c:pt idx="503">
                  <c:v>0.28431394748101718</c:v>
                </c:pt>
                <c:pt idx="504">
                  <c:v>0.28541966072801117</c:v>
                </c:pt>
                <c:pt idx="505">
                  <c:v>0.28784134704195341</c:v>
                </c:pt>
                <c:pt idx="506">
                  <c:v>0.28784134704195341</c:v>
                </c:pt>
                <c:pt idx="507">
                  <c:v>0.28958421043149041</c:v>
                </c:pt>
                <c:pt idx="508">
                  <c:v>0.2917202997217665</c:v>
                </c:pt>
                <c:pt idx="509">
                  <c:v>0.2917202997217665</c:v>
                </c:pt>
                <c:pt idx="510">
                  <c:v>0.2917202997217665</c:v>
                </c:pt>
                <c:pt idx="511">
                  <c:v>0.2917202997217665</c:v>
                </c:pt>
                <c:pt idx="512">
                  <c:v>0.2917202997217665</c:v>
                </c:pt>
                <c:pt idx="513">
                  <c:v>0.2917202997217665</c:v>
                </c:pt>
                <c:pt idx="514">
                  <c:v>0.29203177581896977</c:v>
                </c:pt>
                <c:pt idx="515">
                  <c:v>0.29203177581896977</c:v>
                </c:pt>
                <c:pt idx="516">
                  <c:v>0.29323126459258264</c:v>
                </c:pt>
                <c:pt idx="517">
                  <c:v>0.29460850563140395</c:v>
                </c:pt>
                <c:pt idx="518">
                  <c:v>0.2978594591754663</c:v>
                </c:pt>
                <c:pt idx="519">
                  <c:v>0.2978594591754663</c:v>
                </c:pt>
                <c:pt idx="520">
                  <c:v>0.30099921325751122</c:v>
                </c:pt>
                <c:pt idx="521">
                  <c:v>0.30099921325751122</c:v>
                </c:pt>
                <c:pt idx="522">
                  <c:v>0.30099921325751122</c:v>
                </c:pt>
                <c:pt idx="523">
                  <c:v>0.30339843258542865</c:v>
                </c:pt>
                <c:pt idx="524">
                  <c:v>0.30339843258542865</c:v>
                </c:pt>
                <c:pt idx="525">
                  <c:v>0.30420125389896302</c:v>
                </c:pt>
                <c:pt idx="526">
                  <c:v>0.30455704026672969</c:v>
                </c:pt>
                <c:pt idx="527">
                  <c:v>0.30508847126334676</c:v>
                </c:pt>
                <c:pt idx="528">
                  <c:v>0.30624313653713597</c:v>
                </c:pt>
                <c:pt idx="529">
                  <c:v>0.30664354339358368</c:v>
                </c:pt>
                <c:pt idx="530">
                  <c:v>0.30664354339358368</c:v>
                </c:pt>
                <c:pt idx="531">
                  <c:v>0.30664354339358368</c:v>
                </c:pt>
                <c:pt idx="532">
                  <c:v>0.30664354339358368</c:v>
                </c:pt>
                <c:pt idx="533">
                  <c:v>0.30664354339358368</c:v>
                </c:pt>
                <c:pt idx="534">
                  <c:v>0.30664354339358368</c:v>
                </c:pt>
                <c:pt idx="535">
                  <c:v>0.3072234655628463</c:v>
                </c:pt>
                <c:pt idx="536">
                  <c:v>0.3083797353351666</c:v>
                </c:pt>
                <c:pt idx="537">
                  <c:v>0.3087870590997765</c:v>
                </c:pt>
                <c:pt idx="538">
                  <c:v>0.3087870590997765</c:v>
                </c:pt>
                <c:pt idx="539">
                  <c:v>0.30958615674489459</c:v>
                </c:pt>
                <c:pt idx="540">
                  <c:v>0.30961551172541935</c:v>
                </c:pt>
                <c:pt idx="541">
                  <c:v>0.31098246314082634</c:v>
                </c:pt>
                <c:pt idx="542">
                  <c:v>0.31098246314082634</c:v>
                </c:pt>
                <c:pt idx="543">
                  <c:v>0.31114648934776279</c:v>
                </c:pt>
                <c:pt idx="544">
                  <c:v>0.31123367884505726</c:v>
                </c:pt>
                <c:pt idx="545">
                  <c:v>0.31218790862609547</c:v>
                </c:pt>
                <c:pt idx="546">
                  <c:v>0.31283106771493108</c:v>
                </c:pt>
                <c:pt idx="547">
                  <c:v>0.31283106771493108</c:v>
                </c:pt>
                <c:pt idx="548">
                  <c:v>0.31488616011887077</c:v>
                </c:pt>
                <c:pt idx="549">
                  <c:v>0.31777504662925882</c:v>
                </c:pt>
                <c:pt idx="550">
                  <c:v>0.31893879195020214</c:v>
                </c:pt>
                <c:pt idx="551">
                  <c:v>0.31911333918730178</c:v>
                </c:pt>
                <c:pt idx="552">
                  <c:v>0.32175239884363738</c:v>
                </c:pt>
                <c:pt idx="553">
                  <c:v>0.32293126950959949</c:v>
                </c:pt>
                <c:pt idx="554">
                  <c:v>0.32462980517622536</c:v>
                </c:pt>
                <c:pt idx="555">
                  <c:v>0.32580230268739674</c:v>
                </c:pt>
                <c:pt idx="556">
                  <c:v>0.32580230268739674</c:v>
                </c:pt>
                <c:pt idx="557">
                  <c:v>0.32598480814364406</c:v>
                </c:pt>
                <c:pt idx="558">
                  <c:v>0.32960667923356446</c:v>
                </c:pt>
                <c:pt idx="559">
                  <c:v>0.33150857113885934</c:v>
                </c:pt>
                <c:pt idx="560">
                  <c:v>0.33232604479478323</c:v>
                </c:pt>
                <c:pt idx="561">
                  <c:v>0.33241772206622239</c:v>
                </c:pt>
                <c:pt idx="562">
                  <c:v>0.33241772206622239</c:v>
                </c:pt>
                <c:pt idx="563">
                  <c:v>0.33241772206622239</c:v>
                </c:pt>
                <c:pt idx="564">
                  <c:v>0.33259079596417096</c:v>
                </c:pt>
                <c:pt idx="565">
                  <c:v>0.33420425543663423</c:v>
                </c:pt>
                <c:pt idx="566">
                  <c:v>0.33420425543663423</c:v>
                </c:pt>
                <c:pt idx="567">
                  <c:v>0.33427703542236442</c:v>
                </c:pt>
                <c:pt idx="568">
                  <c:v>0.33612490728873379</c:v>
                </c:pt>
                <c:pt idx="569">
                  <c:v>0.33742081983708572</c:v>
                </c:pt>
                <c:pt idx="570">
                  <c:v>0.33820341268026055</c:v>
                </c:pt>
                <c:pt idx="571">
                  <c:v>0.34125534027870325</c:v>
                </c:pt>
                <c:pt idx="572">
                  <c:v>0.34125534027870325</c:v>
                </c:pt>
                <c:pt idx="573">
                  <c:v>0.34399793766224407</c:v>
                </c:pt>
                <c:pt idx="574">
                  <c:v>0.34414399788684485</c:v>
                </c:pt>
                <c:pt idx="575">
                  <c:v>0.34484096829041649</c:v>
                </c:pt>
                <c:pt idx="576">
                  <c:v>0.34484096829041649</c:v>
                </c:pt>
                <c:pt idx="577">
                  <c:v>0.34484096829041649</c:v>
                </c:pt>
                <c:pt idx="578">
                  <c:v>0.34765006744627225</c:v>
                </c:pt>
                <c:pt idx="579">
                  <c:v>0.34765006744627225</c:v>
                </c:pt>
                <c:pt idx="580">
                  <c:v>0.34785965467539165</c:v>
                </c:pt>
                <c:pt idx="581">
                  <c:v>0.34821651004470588</c:v>
                </c:pt>
                <c:pt idx="582">
                  <c:v>0.34821651004470588</c:v>
                </c:pt>
                <c:pt idx="583">
                  <c:v>0.34860239624623346</c:v>
                </c:pt>
                <c:pt idx="584">
                  <c:v>0.34887565941739307</c:v>
                </c:pt>
                <c:pt idx="585">
                  <c:v>0.34947051300243148</c:v>
                </c:pt>
                <c:pt idx="586">
                  <c:v>0.35164197917275292</c:v>
                </c:pt>
                <c:pt idx="587">
                  <c:v>0.35258252952975622</c:v>
                </c:pt>
                <c:pt idx="588">
                  <c:v>0.35373164106026639</c:v>
                </c:pt>
                <c:pt idx="589">
                  <c:v>0.35373164106026639</c:v>
                </c:pt>
                <c:pt idx="590">
                  <c:v>0.35534646775529077</c:v>
                </c:pt>
                <c:pt idx="591">
                  <c:v>0.35549443102460498</c:v>
                </c:pt>
                <c:pt idx="592">
                  <c:v>0.35549443102460498</c:v>
                </c:pt>
                <c:pt idx="593">
                  <c:v>0.35628234019172489</c:v>
                </c:pt>
                <c:pt idx="594">
                  <c:v>0.35806282495150976</c:v>
                </c:pt>
                <c:pt idx="595">
                  <c:v>0.35806282495150976</c:v>
                </c:pt>
                <c:pt idx="596">
                  <c:v>0.35953875096192522</c:v>
                </c:pt>
                <c:pt idx="597">
                  <c:v>0.35953875096192522</c:v>
                </c:pt>
                <c:pt idx="598">
                  <c:v>0.36339463274206318</c:v>
                </c:pt>
                <c:pt idx="599">
                  <c:v>0.36633762145542687</c:v>
                </c:pt>
                <c:pt idx="600">
                  <c:v>0.36649470472218471</c:v>
                </c:pt>
                <c:pt idx="601">
                  <c:v>0.36696144191821317</c:v>
                </c:pt>
                <c:pt idx="602">
                  <c:v>0.36696144191821317</c:v>
                </c:pt>
                <c:pt idx="603">
                  <c:v>0.36850771358756196</c:v>
                </c:pt>
                <c:pt idx="604">
                  <c:v>0.36850771358756196</c:v>
                </c:pt>
                <c:pt idx="605">
                  <c:v>0.36850771358756196</c:v>
                </c:pt>
                <c:pt idx="606">
                  <c:v>0.37015189850682262</c:v>
                </c:pt>
                <c:pt idx="607">
                  <c:v>0.37128246071605886</c:v>
                </c:pt>
                <c:pt idx="608">
                  <c:v>0.37198880078343988</c:v>
                </c:pt>
                <c:pt idx="609">
                  <c:v>0.37198880078343988</c:v>
                </c:pt>
                <c:pt idx="610">
                  <c:v>0.37208075136464036</c:v>
                </c:pt>
                <c:pt idx="611">
                  <c:v>0.37435384698142349</c:v>
                </c:pt>
                <c:pt idx="612">
                  <c:v>0.37435384698142349</c:v>
                </c:pt>
                <c:pt idx="613">
                  <c:v>0.37440557599789392</c:v>
                </c:pt>
                <c:pt idx="614">
                  <c:v>0.37633070108941824</c:v>
                </c:pt>
                <c:pt idx="615">
                  <c:v>0.37663416440456948</c:v>
                </c:pt>
                <c:pt idx="616">
                  <c:v>0.37663416440456948</c:v>
                </c:pt>
                <c:pt idx="617">
                  <c:v>0.37663416440456948</c:v>
                </c:pt>
                <c:pt idx="618">
                  <c:v>0.37663416440456948</c:v>
                </c:pt>
                <c:pt idx="619">
                  <c:v>0.3779548029843518</c:v>
                </c:pt>
                <c:pt idx="620">
                  <c:v>0.3779548029843518</c:v>
                </c:pt>
                <c:pt idx="621">
                  <c:v>0.3779548029843518</c:v>
                </c:pt>
                <c:pt idx="622">
                  <c:v>0.37812002423738322</c:v>
                </c:pt>
                <c:pt idx="623">
                  <c:v>0.37902163644516368</c:v>
                </c:pt>
                <c:pt idx="624">
                  <c:v>0.37902163644516368</c:v>
                </c:pt>
                <c:pt idx="625">
                  <c:v>0.38137474275220057</c:v>
                </c:pt>
                <c:pt idx="626">
                  <c:v>0.3823573160967414</c:v>
                </c:pt>
                <c:pt idx="627">
                  <c:v>0.38325874441474794</c:v>
                </c:pt>
                <c:pt idx="628">
                  <c:v>0.38734066943173229</c:v>
                </c:pt>
                <c:pt idx="629">
                  <c:v>0.38742527331128129</c:v>
                </c:pt>
                <c:pt idx="630">
                  <c:v>0.38742527331128129</c:v>
                </c:pt>
                <c:pt idx="631">
                  <c:v>0.38834465893312387</c:v>
                </c:pt>
                <c:pt idx="632">
                  <c:v>0.38903922359419263</c:v>
                </c:pt>
                <c:pt idx="633">
                  <c:v>0.38903922359419263</c:v>
                </c:pt>
                <c:pt idx="634">
                  <c:v>0.38912818118848103</c:v>
                </c:pt>
                <c:pt idx="635">
                  <c:v>0.39077820618172643</c:v>
                </c:pt>
                <c:pt idx="636">
                  <c:v>0.39384796854300774</c:v>
                </c:pt>
                <c:pt idx="637">
                  <c:v>0.39516023906735437</c:v>
                </c:pt>
                <c:pt idx="638">
                  <c:v>0.3959896742543888</c:v>
                </c:pt>
                <c:pt idx="639">
                  <c:v>0.39736354372590937</c:v>
                </c:pt>
                <c:pt idx="640">
                  <c:v>0.39783006428260753</c:v>
                </c:pt>
                <c:pt idx="641">
                  <c:v>0.39783006428260753</c:v>
                </c:pt>
                <c:pt idx="642">
                  <c:v>0.39783006428260753</c:v>
                </c:pt>
                <c:pt idx="643">
                  <c:v>0.39800703715718555</c:v>
                </c:pt>
                <c:pt idx="644">
                  <c:v>0.39800703715718555</c:v>
                </c:pt>
                <c:pt idx="645">
                  <c:v>0.39997356211175511</c:v>
                </c:pt>
                <c:pt idx="646">
                  <c:v>0.40212359810891379</c:v>
                </c:pt>
                <c:pt idx="647">
                  <c:v>0.40212359810891379</c:v>
                </c:pt>
                <c:pt idx="648">
                  <c:v>0.40212359810891379</c:v>
                </c:pt>
                <c:pt idx="649">
                  <c:v>0.40282250275310805</c:v>
                </c:pt>
                <c:pt idx="650">
                  <c:v>0.40453643784265703</c:v>
                </c:pt>
                <c:pt idx="651">
                  <c:v>0.40680757669260936</c:v>
                </c:pt>
                <c:pt idx="652">
                  <c:v>0.40680757669260936</c:v>
                </c:pt>
                <c:pt idx="653">
                  <c:v>0.40680757669260936</c:v>
                </c:pt>
                <c:pt idx="654">
                  <c:v>0.40680757669260936</c:v>
                </c:pt>
                <c:pt idx="655">
                  <c:v>0.40905013032805687</c:v>
                </c:pt>
                <c:pt idx="656">
                  <c:v>0.41165740861599692</c:v>
                </c:pt>
                <c:pt idx="657">
                  <c:v>0.41165740861599692</c:v>
                </c:pt>
                <c:pt idx="658">
                  <c:v>0.41279436298664857</c:v>
                </c:pt>
                <c:pt idx="659">
                  <c:v>0.4136544685524679</c:v>
                </c:pt>
                <c:pt idx="660">
                  <c:v>0.4136544685524679</c:v>
                </c:pt>
                <c:pt idx="661">
                  <c:v>0.4136544685524679</c:v>
                </c:pt>
                <c:pt idx="662">
                  <c:v>0.41488024073005703</c:v>
                </c:pt>
                <c:pt idx="663">
                  <c:v>0.4149998808982005</c:v>
                </c:pt>
                <c:pt idx="664">
                  <c:v>0.41507698756223427</c:v>
                </c:pt>
                <c:pt idx="665">
                  <c:v>0.4169151570230516</c:v>
                </c:pt>
                <c:pt idx="666">
                  <c:v>0.41771256492553593</c:v>
                </c:pt>
                <c:pt idx="667">
                  <c:v>0.41803557137996078</c:v>
                </c:pt>
                <c:pt idx="668">
                  <c:v>0.41834159628421452</c:v>
                </c:pt>
                <c:pt idx="669">
                  <c:v>0.41966711563017711</c:v>
                </c:pt>
                <c:pt idx="670">
                  <c:v>0.42039988277078155</c:v>
                </c:pt>
                <c:pt idx="671">
                  <c:v>0.42039988277078155</c:v>
                </c:pt>
                <c:pt idx="672">
                  <c:v>0.42227710538049362</c:v>
                </c:pt>
                <c:pt idx="673">
                  <c:v>0.42227710538049362</c:v>
                </c:pt>
                <c:pt idx="674">
                  <c:v>0.42227710538049362</c:v>
                </c:pt>
                <c:pt idx="675">
                  <c:v>0.42227710538049362</c:v>
                </c:pt>
                <c:pt idx="676">
                  <c:v>0.42227710538049362</c:v>
                </c:pt>
                <c:pt idx="677">
                  <c:v>0.42227710538049362</c:v>
                </c:pt>
                <c:pt idx="678">
                  <c:v>0.42283839250738714</c:v>
                </c:pt>
                <c:pt idx="679">
                  <c:v>0.42285601367681863</c:v>
                </c:pt>
                <c:pt idx="680">
                  <c:v>0.42285601367681863</c:v>
                </c:pt>
                <c:pt idx="681">
                  <c:v>0.42285601367681863</c:v>
                </c:pt>
                <c:pt idx="682">
                  <c:v>0.42377338630258704</c:v>
                </c:pt>
                <c:pt idx="683">
                  <c:v>0.42438176118435877</c:v>
                </c:pt>
                <c:pt idx="684">
                  <c:v>0.42438176118435877</c:v>
                </c:pt>
                <c:pt idx="685">
                  <c:v>0.42571510228978415</c:v>
                </c:pt>
                <c:pt idx="686">
                  <c:v>0.42575654369203009</c:v>
                </c:pt>
                <c:pt idx="687">
                  <c:v>0.42575654369203009</c:v>
                </c:pt>
                <c:pt idx="688">
                  <c:v>0.42883476871912773</c:v>
                </c:pt>
                <c:pt idx="689">
                  <c:v>0.42883476871912773</c:v>
                </c:pt>
                <c:pt idx="690">
                  <c:v>0.42937551654116213</c:v>
                </c:pt>
                <c:pt idx="691">
                  <c:v>0.43069098784488763</c:v>
                </c:pt>
                <c:pt idx="692">
                  <c:v>0.4307895520330568</c:v>
                </c:pt>
                <c:pt idx="693">
                  <c:v>0.43095310565258838</c:v>
                </c:pt>
                <c:pt idx="694">
                  <c:v>0.43095310565258838</c:v>
                </c:pt>
                <c:pt idx="695">
                  <c:v>0.4318830521385264</c:v>
                </c:pt>
                <c:pt idx="696">
                  <c:v>0.43327961134045034</c:v>
                </c:pt>
                <c:pt idx="697">
                  <c:v>0.43373652993000744</c:v>
                </c:pt>
                <c:pt idx="698">
                  <c:v>0.43576720456938489</c:v>
                </c:pt>
                <c:pt idx="699">
                  <c:v>0.4373158788065391</c:v>
                </c:pt>
                <c:pt idx="700">
                  <c:v>0.43893603656634239</c:v>
                </c:pt>
                <c:pt idx="701">
                  <c:v>0.44105230716378019</c:v>
                </c:pt>
                <c:pt idx="702">
                  <c:v>0.44189048698074185</c:v>
                </c:pt>
                <c:pt idx="703">
                  <c:v>0.44222930201875399</c:v>
                </c:pt>
                <c:pt idx="704">
                  <c:v>0.44248295648718844</c:v>
                </c:pt>
                <c:pt idx="705">
                  <c:v>0.44313138352898784</c:v>
                </c:pt>
                <c:pt idx="706">
                  <c:v>0.44365497034158763</c:v>
                </c:pt>
                <c:pt idx="707">
                  <c:v>0.44387312705035292</c:v>
                </c:pt>
                <c:pt idx="708">
                  <c:v>0.4476944352548009</c:v>
                </c:pt>
                <c:pt idx="709">
                  <c:v>0.44794818453633412</c:v>
                </c:pt>
                <c:pt idx="710">
                  <c:v>0.45546867442613104</c:v>
                </c:pt>
                <c:pt idx="711">
                  <c:v>0.45594425694049701</c:v>
                </c:pt>
                <c:pt idx="712">
                  <c:v>0.45632057532438891</c:v>
                </c:pt>
                <c:pt idx="713">
                  <c:v>0.45632057532438891</c:v>
                </c:pt>
                <c:pt idx="714">
                  <c:v>0.4571051798284359</c:v>
                </c:pt>
                <c:pt idx="715">
                  <c:v>0.45974371449678325</c:v>
                </c:pt>
                <c:pt idx="716">
                  <c:v>0.46115159187354321</c:v>
                </c:pt>
                <c:pt idx="717">
                  <c:v>0.46117035877735568</c:v>
                </c:pt>
                <c:pt idx="718">
                  <c:v>0.46166126429973059</c:v>
                </c:pt>
                <c:pt idx="719">
                  <c:v>0.46166126429973059</c:v>
                </c:pt>
                <c:pt idx="720">
                  <c:v>0.46580102466979773</c:v>
                </c:pt>
                <c:pt idx="721">
                  <c:v>0.46891202161653711</c:v>
                </c:pt>
                <c:pt idx="722">
                  <c:v>0.46891202161653711</c:v>
                </c:pt>
                <c:pt idx="723">
                  <c:v>0.46927358948936337</c:v>
                </c:pt>
                <c:pt idx="724">
                  <c:v>0.46927358948936337</c:v>
                </c:pt>
                <c:pt idx="725">
                  <c:v>0.46927358948936337</c:v>
                </c:pt>
                <c:pt idx="726">
                  <c:v>0.46927358948936337</c:v>
                </c:pt>
                <c:pt idx="727">
                  <c:v>0.47116067028730285</c:v>
                </c:pt>
                <c:pt idx="728">
                  <c:v>0.4727487539069869</c:v>
                </c:pt>
                <c:pt idx="729">
                  <c:v>0.47320655131341771</c:v>
                </c:pt>
                <c:pt idx="730">
                  <c:v>0.4740858783590195</c:v>
                </c:pt>
                <c:pt idx="731">
                  <c:v>0.47675451611558323</c:v>
                </c:pt>
                <c:pt idx="732">
                  <c:v>0.47675451611558323</c:v>
                </c:pt>
                <c:pt idx="733">
                  <c:v>0.47675451611558323</c:v>
                </c:pt>
                <c:pt idx="734">
                  <c:v>0.47730124639084398</c:v>
                </c:pt>
                <c:pt idx="735">
                  <c:v>0.47730124639084398</c:v>
                </c:pt>
                <c:pt idx="736">
                  <c:v>0.47744364823030733</c:v>
                </c:pt>
                <c:pt idx="737">
                  <c:v>0.48101748674952105</c:v>
                </c:pt>
                <c:pt idx="738">
                  <c:v>0.48130247338141224</c:v>
                </c:pt>
                <c:pt idx="739">
                  <c:v>0.48278609730276872</c:v>
                </c:pt>
                <c:pt idx="740">
                  <c:v>0.48378827894573823</c:v>
                </c:pt>
                <c:pt idx="741">
                  <c:v>0.48378827894573823</c:v>
                </c:pt>
                <c:pt idx="742">
                  <c:v>0.48505004361113679</c:v>
                </c:pt>
                <c:pt idx="743">
                  <c:v>0.48613263169462706</c:v>
                </c:pt>
                <c:pt idx="744">
                  <c:v>0.4870127223609591</c:v>
                </c:pt>
                <c:pt idx="745">
                  <c:v>0.48741020625786036</c:v>
                </c:pt>
                <c:pt idx="746">
                  <c:v>0.48827239396801725</c:v>
                </c:pt>
                <c:pt idx="747">
                  <c:v>0.48827239396801725</c:v>
                </c:pt>
                <c:pt idx="748">
                  <c:v>0.48988151160651983</c:v>
                </c:pt>
                <c:pt idx="749">
                  <c:v>0.49004711269319418</c:v>
                </c:pt>
                <c:pt idx="750">
                  <c:v>0.49047258023808454</c:v>
                </c:pt>
                <c:pt idx="751">
                  <c:v>0.49134641870222795</c:v>
                </c:pt>
                <c:pt idx="752">
                  <c:v>0.49192704699735168</c:v>
                </c:pt>
                <c:pt idx="753">
                  <c:v>0.4943235538725575</c:v>
                </c:pt>
                <c:pt idx="754">
                  <c:v>0.49477344857132088</c:v>
                </c:pt>
                <c:pt idx="755">
                  <c:v>0.4960571735037152</c:v>
                </c:pt>
                <c:pt idx="756">
                  <c:v>0.49619693781517049</c:v>
                </c:pt>
                <c:pt idx="757">
                  <c:v>0.49763052856043472</c:v>
                </c:pt>
                <c:pt idx="758">
                  <c:v>0.49878378667561662</c:v>
                </c:pt>
                <c:pt idx="759">
                  <c:v>0.49929012715862581</c:v>
                </c:pt>
                <c:pt idx="760">
                  <c:v>0.49931841230546387</c:v>
                </c:pt>
                <c:pt idx="761">
                  <c:v>0.50289537912114057</c:v>
                </c:pt>
                <c:pt idx="762">
                  <c:v>0.50289537912114057</c:v>
                </c:pt>
                <c:pt idx="763">
                  <c:v>0.50382186794428474</c:v>
                </c:pt>
                <c:pt idx="764">
                  <c:v>0.50382186794428474</c:v>
                </c:pt>
                <c:pt idx="765">
                  <c:v>0.50382186794428474</c:v>
                </c:pt>
                <c:pt idx="766">
                  <c:v>0.50382186794428474</c:v>
                </c:pt>
                <c:pt idx="767">
                  <c:v>0.50455013218902667</c:v>
                </c:pt>
                <c:pt idx="768">
                  <c:v>0.50789571142695722</c:v>
                </c:pt>
                <c:pt idx="769">
                  <c:v>0.50789571142695722</c:v>
                </c:pt>
                <c:pt idx="770">
                  <c:v>0.50832554644034589</c:v>
                </c:pt>
                <c:pt idx="771">
                  <c:v>0.50832554644034589</c:v>
                </c:pt>
                <c:pt idx="772">
                  <c:v>0.50832554644034589</c:v>
                </c:pt>
                <c:pt idx="773">
                  <c:v>0.5106891316584784</c:v>
                </c:pt>
                <c:pt idx="774">
                  <c:v>0.5106891316584784</c:v>
                </c:pt>
                <c:pt idx="775">
                  <c:v>0.51137737630639468</c:v>
                </c:pt>
                <c:pt idx="776">
                  <c:v>0.51162812322939244</c:v>
                </c:pt>
                <c:pt idx="777">
                  <c:v>0.5163393822252117</c:v>
                </c:pt>
                <c:pt idx="778">
                  <c:v>0.51640729343096758</c:v>
                </c:pt>
                <c:pt idx="779">
                  <c:v>0.51731248234180027</c:v>
                </c:pt>
                <c:pt idx="780">
                  <c:v>0.51731248234180027</c:v>
                </c:pt>
                <c:pt idx="781">
                  <c:v>0.51731248234180027</c:v>
                </c:pt>
                <c:pt idx="782">
                  <c:v>0.51915893152064563</c:v>
                </c:pt>
                <c:pt idx="783">
                  <c:v>0.52360526223644777</c:v>
                </c:pt>
                <c:pt idx="784">
                  <c:v>0.52520355887864212</c:v>
                </c:pt>
                <c:pt idx="785">
                  <c:v>0.52520355887864212</c:v>
                </c:pt>
                <c:pt idx="786">
                  <c:v>0.526708687957397</c:v>
                </c:pt>
                <c:pt idx="787">
                  <c:v>0.526708687957397</c:v>
                </c:pt>
                <c:pt idx="788">
                  <c:v>0.52743081720557172</c:v>
                </c:pt>
                <c:pt idx="789">
                  <c:v>0.52748621506923898</c:v>
                </c:pt>
                <c:pt idx="790">
                  <c:v>0.53130930274912136</c:v>
                </c:pt>
                <c:pt idx="791">
                  <c:v>0.53130930274912136</c:v>
                </c:pt>
                <c:pt idx="792">
                  <c:v>0.53130930274912136</c:v>
                </c:pt>
                <c:pt idx="793">
                  <c:v>0.53422524753403944</c:v>
                </c:pt>
                <c:pt idx="794">
                  <c:v>0.53458805366481488</c:v>
                </c:pt>
                <c:pt idx="795">
                  <c:v>0.53606532599739387</c:v>
                </c:pt>
                <c:pt idx="796">
                  <c:v>0.53615983119884358</c:v>
                </c:pt>
                <c:pt idx="797">
                  <c:v>0.5366846386910975</c:v>
                </c:pt>
                <c:pt idx="798">
                  <c:v>0.53746982525381326</c:v>
                </c:pt>
                <c:pt idx="799">
                  <c:v>0.53750759226158007</c:v>
                </c:pt>
                <c:pt idx="800">
                  <c:v>0.53913193345242105</c:v>
                </c:pt>
                <c:pt idx="801">
                  <c:v>0.53913193345242105</c:v>
                </c:pt>
                <c:pt idx="802">
                  <c:v>0.5402596438024696</c:v>
                </c:pt>
                <c:pt idx="803">
                  <c:v>0.54061742616440078</c:v>
                </c:pt>
                <c:pt idx="804">
                  <c:v>0.54080681655242979</c:v>
                </c:pt>
                <c:pt idx="805">
                  <c:v>0.54080681655242979</c:v>
                </c:pt>
                <c:pt idx="806">
                  <c:v>0.54400363459310985</c:v>
                </c:pt>
                <c:pt idx="807">
                  <c:v>0.54516229577423525</c:v>
                </c:pt>
                <c:pt idx="808">
                  <c:v>0.5462216836859467</c:v>
                </c:pt>
                <c:pt idx="809">
                  <c:v>0.547840983633195</c:v>
                </c:pt>
                <c:pt idx="810">
                  <c:v>0.54839715520894539</c:v>
                </c:pt>
                <c:pt idx="811">
                  <c:v>0.54839715520894539</c:v>
                </c:pt>
                <c:pt idx="812">
                  <c:v>0.54850730406211412</c:v>
                </c:pt>
                <c:pt idx="813">
                  <c:v>0.54903557812742088</c:v>
                </c:pt>
                <c:pt idx="814">
                  <c:v>0.54953086150646646</c:v>
                </c:pt>
                <c:pt idx="815">
                  <c:v>0.54953086150646646</c:v>
                </c:pt>
                <c:pt idx="816">
                  <c:v>0.54953086150646646</c:v>
                </c:pt>
                <c:pt idx="817">
                  <c:v>0.54953086150646646</c:v>
                </c:pt>
                <c:pt idx="818">
                  <c:v>0.55134603470776733</c:v>
                </c:pt>
                <c:pt idx="819">
                  <c:v>0.55295149731666204</c:v>
                </c:pt>
                <c:pt idx="820">
                  <c:v>0.55295149731666204</c:v>
                </c:pt>
                <c:pt idx="821">
                  <c:v>0.55325888952725566</c:v>
                </c:pt>
                <c:pt idx="822">
                  <c:v>0.55408037088929341</c:v>
                </c:pt>
                <c:pt idx="823">
                  <c:v>0.55408037088929341</c:v>
                </c:pt>
                <c:pt idx="824">
                  <c:v>0.55582106110751628</c:v>
                </c:pt>
                <c:pt idx="825">
                  <c:v>0.55638705010775813</c:v>
                </c:pt>
                <c:pt idx="826">
                  <c:v>0.55706224723278264</c:v>
                </c:pt>
                <c:pt idx="827">
                  <c:v>0.55854998868031025</c:v>
                </c:pt>
                <c:pt idx="828">
                  <c:v>0.56229407808299503</c:v>
                </c:pt>
                <c:pt idx="829">
                  <c:v>0.56377321812357095</c:v>
                </c:pt>
                <c:pt idx="830">
                  <c:v>0.5639947588280978</c:v>
                </c:pt>
                <c:pt idx="831">
                  <c:v>0.5639947588280978</c:v>
                </c:pt>
                <c:pt idx="832">
                  <c:v>0.56514709709969124</c:v>
                </c:pt>
                <c:pt idx="833">
                  <c:v>0.56724954878648315</c:v>
                </c:pt>
                <c:pt idx="834">
                  <c:v>0.57049861314231842</c:v>
                </c:pt>
                <c:pt idx="835">
                  <c:v>0.57222141404097393</c:v>
                </c:pt>
                <c:pt idx="836">
                  <c:v>0.57511702813908938</c:v>
                </c:pt>
                <c:pt idx="837">
                  <c:v>0.57511702813908938</c:v>
                </c:pt>
                <c:pt idx="838">
                  <c:v>0.57571665122848237</c:v>
                </c:pt>
                <c:pt idx="839">
                  <c:v>0.58041232002010612</c:v>
                </c:pt>
                <c:pt idx="840">
                  <c:v>0.58053158734104859</c:v>
                </c:pt>
                <c:pt idx="841">
                  <c:v>0.58091410908339369</c:v>
                </c:pt>
                <c:pt idx="842">
                  <c:v>0.58091410908339369</c:v>
                </c:pt>
                <c:pt idx="843">
                  <c:v>0.5836961822882123</c:v>
                </c:pt>
                <c:pt idx="844">
                  <c:v>0.58478703052483449</c:v>
                </c:pt>
                <c:pt idx="845">
                  <c:v>0.58478703052483449</c:v>
                </c:pt>
                <c:pt idx="846">
                  <c:v>0.58953497940818145</c:v>
                </c:pt>
                <c:pt idx="847">
                  <c:v>0.59028660456047666</c:v>
                </c:pt>
                <c:pt idx="848">
                  <c:v>0.591141639621801</c:v>
                </c:pt>
                <c:pt idx="849">
                  <c:v>0.59397006902933802</c:v>
                </c:pt>
                <c:pt idx="850">
                  <c:v>0.59776983993478605</c:v>
                </c:pt>
                <c:pt idx="851">
                  <c:v>0.60617806159805321</c:v>
                </c:pt>
                <c:pt idx="852">
                  <c:v>0.60636147074537006</c:v>
                </c:pt>
                <c:pt idx="853">
                  <c:v>0.60636147074537006</c:v>
                </c:pt>
                <c:pt idx="854">
                  <c:v>0.60743015735851524</c:v>
                </c:pt>
                <c:pt idx="855">
                  <c:v>0.60820937033971645</c:v>
                </c:pt>
                <c:pt idx="856">
                  <c:v>0.60910385391545585</c:v>
                </c:pt>
                <c:pt idx="857">
                  <c:v>0.60925701292214074</c:v>
                </c:pt>
                <c:pt idx="858">
                  <c:v>0.61369777584128804</c:v>
                </c:pt>
                <c:pt idx="859">
                  <c:v>0.61369777584128804</c:v>
                </c:pt>
                <c:pt idx="860">
                  <c:v>0.61487347089170918</c:v>
                </c:pt>
                <c:pt idx="861">
                  <c:v>0.61504963965143566</c:v>
                </c:pt>
                <c:pt idx="862">
                  <c:v>0.61504963965143566</c:v>
                </c:pt>
                <c:pt idx="863">
                  <c:v>0.6150597778263176</c:v>
                </c:pt>
                <c:pt idx="864">
                  <c:v>0.61739628140588065</c:v>
                </c:pt>
                <c:pt idx="865">
                  <c:v>0.61820118727756257</c:v>
                </c:pt>
                <c:pt idx="866">
                  <c:v>0.62063120501025837</c:v>
                </c:pt>
                <c:pt idx="867">
                  <c:v>0.62557843768293631</c:v>
                </c:pt>
                <c:pt idx="868">
                  <c:v>0.62639391581617931</c:v>
                </c:pt>
                <c:pt idx="869">
                  <c:v>0.62700621681126956</c:v>
                </c:pt>
                <c:pt idx="870">
                  <c:v>0.63113612043741374</c:v>
                </c:pt>
                <c:pt idx="871">
                  <c:v>0.63176818022238324</c:v>
                </c:pt>
                <c:pt idx="872">
                  <c:v>0.63176818022238324</c:v>
                </c:pt>
                <c:pt idx="873">
                  <c:v>0.63188472677511209</c:v>
                </c:pt>
                <c:pt idx="874">
                  <c:v>0.63875513788066662</c:v>
                </c:pt>
                <c:pt idx="875">
                  <c:v>0.63875513788066662</c:v>
                </c:pt>
                <c:pt idx="876">
                  <c:v>0.64020804651138352</c:v>
                </c:pt>
                <c:pt idx="877">
                  <c:v>0.64062251892294109</c:v>
                </c:pt>
                <c:pt idx="878">
                  <c:v>0.64094902111061736</c:v>
                </c:pt>
                <c:pt idx="879">
                  <c:v>0.64094902111061736</c:v>
                </c:pt>
                <c:pt idx="880">
                  <c:v>0.64099620990056105</c:v>
                </c:pt>
                <c:pt idx="881">
                  <c:v>0.64158819992915428</c:v>
                </c:pt>
                <c:pt idx="882">
                  <c:v>0.64174746286257522</c:v>
                </c:pt>
                <c:pt idx="883">
                  <c:v>0.64174746286257522</c:v>
                </c:pt>
                <c:pt idx="884">
                  <c:v>0.64428503292584749</c:v>
                </c:pt>
                <c:pt idx="885">
                  <c:v>0.64559233811705341</c:v>
                </c:pt>
                <c:pt idx="886">
                  <c:v>0.6460299983779787</c:v>
                </c:pt>
                <c:pt idx="887">
                  <c:v>0.64765505489774511</c:v>
                </c:pt>
                <c:pt idx="888">
                  <c:v>0.64807904832732355</c:v>
                </c:pt>
                <c:pt idx="889">
                  <c:v>0.65042481830363008</c:v>
                </c:pt>
                <c:pt idx="890">
                  <c:v>0.65089645140690511</c:v>
                </c:pt>
                <c:pt idx="891">
                  <c:v>0.65405858579081189</c:v>
                </c:pt>
                <c:pt idx="892">
                  <c:v>0.65625680360809235</c:v>
                </c:pt>
                <c:pt idx="893">
                  <c:v>0.65740358973361857</c:v>
                </c:pt>
                <c:pt idx="894">
                  <c:v>0.65834903160728664</c:v>
                </c:pt>
                <c:pt idx="895">
                  <c:v>0.65981852836797661</c:v>
                </c:pt>
                <c:pt idx="896">
                  <c:v>0.66083182257905237</c:v>
                </c:pt>
                <c:pt idx="897">
                  <c:v>0.66198623216242269</c:v>
                </c:pt>
                <c:pt idx="898">
                  <c:v>0.66227180620034676</c:v>
                </c:pt>
                <c:pt idx="899">
                  <c:v>0.66375178097631959</c:v>
                </c:pt>
                <c:pt idx="900">
                  <c:v>0.66523729497480755</c:v>
                </c:pt>
                <c:pt idx="901">
                  <c:v>0.66747705329015083</c:v>
                </c:pt>
                <c:pt idx="902">
                  <c:v>0.67087587179020836</c:v>
                </c:pt>
                <c:pt idx="903">
                  <c:v>0.67210673811227739</c:v>
                </c:pt>
                <c:pt idx="904">
                  <c:v>0.67314627646102765</c:v>
                </c:pt>
                <c:pt idx="905">
                  <c:v>0.67314627646102765</c:v>
                </c:pt>
                <c:pt idx="906">
                  <c:v>0.67328948409960276</c:v>
                </c:pt>
                <c:pt idx="907">
                  <c:v>0.67328948409960276</c:v>
                </c:pt>
                <c:pt idx="908">
                  <c:v>0.67727405224901926</c:v>
                </c:pt>
                <c:pt idx="909">
                  <c:v>0.67727405224901926</c:v>
                </c:pt>
                <c:pt idx="910">
                  <c:v>0.67727405224901926</c:v>
                </c:pt>
                <c:pt idx="911">
                  <c:v>0.67788830272482858</c:v>
                </c:pt>
                <c:pt idx="912">
                  <c:v>0.67788830272482858</c:v>
                </c:pt>
                <c:pt idx="913">
                  <c:v>0.68077833632614626</c:v>
                </c:pt>
                <c:pt idx="914">
                  <c:v>0.68429560499661601</c:v>
                </c:pt>
                <c:pt idx="915">
                  <c:v>0.68582718823382516</c:v>
                </c:pt>
                <c:pt idx="916">
                  <c:v>0.68608827101539449</c:v>
                </c:pt>
                <c:pt idx="917">
                  <c:v>0.68746315132202673</c:v>
                </c:pt>
                <c:pt idx="918">
                  <c:v>0.68844053670180128</c:v>
                </c:pt>
                <c:pt idx="919">
                  <c:v>0.68849656704147799</c:v>
                </c:pt>
                <c:pt idx="920">
                  <c:v>0.68849656704147799</c:v>
                </c:pt>
                <c:pt idx="921">
                  <c:v>0.68849656704147799</c:v>
                </c:pt>
                <c:pt idx="922">
                  <c:v>0.68849656704147799</c:v>
                </c:pt>
                <c:pt idx="923">
                  <c:v>0.69042878586899503</c:v>
                </c:pt>
                <c:pt idx="924">
                  <c:v>0.69092139329989877</c:v>
                </c:pt>
                <c:pt idx="925">
                  <c:v>0.69092139329989877</c:v>
                </c:pt>
                <c:pt idx="926">
                  <c:v>0.69251704156303118</c:v>
                </c:pt>
                <c:pt idx="927">
                  <c:v>0.69251704156303118</c:v>
                </c:pt>
                <c:pt idx="928">
                  <c:v>0.69981313359738984</c:v>
                </c:pt>
                <c:pt idx="929">
                  <c:v>0.69981313359738984</c:v>
                </c:pt>
                <c:pt idx="930">
                  <c:v>0.69981313359738984</c:v>
                </c:pt>
                <c:pt idx="931">
                  <c:v>0.70447334672138462</c:v>
                </c:pt>
                <c:pt idx="932">
                  <c:v>0.70521000089681263</c:v>
                </c:pt>
                <c:pt idx="933">
                  <c:v>0.70521000089681263</c:v>
                </c:pt>
                <c:pt idx="934">
                  <c:v>0.70521000089681263</c:v>
                </c:pt>
                <c:pt idx="935">
                  <c:v>0.70786593043346213</c:v>
                </c:pt>
                <c:pt idx="936">
                  <c:v>0.7117903606083914</c:v>
                </c:pt>
                <c:pt idx="937">
                  <c:v>0.7149519567611925</c:v>
                </c:pt>
                <c:pt idx="938">
                  <c:v>0.71546468960063392</c:v>
                </c:pt>
                <c:pt idx="939">
                  <c:v>0.7193201812015606</c:v>
                </c:pt>
                <c:pt idx="940">
                  <c:v>0.72265226237818458</c:v>
                </c:pt>
                <c:pt idx="941">
                  <c:v>0.72265226237818458</c:v>
                </c:pt>
                <c:pt idx="942">
                  <c:v>0.7263044610696</c:v>
                </c:pt>
                <c:pt idx="943">
                  <c:v>0.73133434036117895</c:v>
                </c:pt>
                <c:pt idx="944">
                  <c:v>0.7314527082961586</c:v>
                </c:pt>
                <c:pt idx="945">
                  <c:v>0.73257512738800235</c:v>
                </c:pt>
                <c:pt idx="946">
                  <c:v>0.74049099068653845</c:v>
                </c:pt>
                <c:pt idx="947">
                  <c:v>0.74049099068653845</c:v>
                </c:pt>
                <c:pt idx="948">
                  <c:v>0.74049099068653845</c:v>
                </c:pt>
                <c:pt idx="949">
                  <c:v>0.74379452730128881</c:v>
                </c:pt>
                <c:pt idx="950">
                  <c:v>0.74379452730128881</c:v>
                </c:pt>
                <c:pt idx="951">
                  <c:v>0.74379452730128881</c:v>
                </c:pt>
                <c:pt idx="952">
                  <c:v>0.74379452730128881</c:v>
                </c:pt>
                <c:pt idx="953">
                  <c:v>0.74776389056338133</c:v>
                </c:pt>
                <c:pt idx="954">
                  <c:v>0.74776389056338133</c:v>
                </c:pt>
                <c:pt idx="955">
                  <c:v>0.74789338065254096</c:v>
                </c:pt>
                <c:pt idx="956">
                  <c:v>0.7484682115709328</c:v>
                </c:pt>
                <c:pt idx="957">
                  <c:v>0.74907394530853266</c:v>
                </c:pt>
                <c:pt idx="958">
                  <c:v>0.75234058112875313</c:v>
                </c:pt>
                <c:pt idx="959">
                  <c:v>0.75234058112875313</c:v>
                </c:pt>
                <c:pt idx="960">
                  <c:v>0.75388394093033106</c:v>
                </c:pt>
                <c:pt idx="961">
                  <c:v>0.76497877881810694</c:v>
                </c:pt>
                <c:pt idx="962">
                  <c:v>0.76974786585868071</c:v>
                </c:pt>
                <c:pt idx="963">
                  <c:v>0.77060573300357182</c:v>
                </c:pt>
                <c:pt idx="964">
                  <c:v>0.77060573300357182</c:v>
                </c:pt>
                <c:pt idx="965">
                  <c:v>0.77065589832184356</c:v>
                </c:pt>
                <c:pt idx="966">
                  <c:v>0.77604765525239294</c:v>
                </c:pt>
                <c:pt idx="967">
                  <c:v>0.77605198098684491</c:v>
                </c:pt>
                <c:pt idx="968">
                  <c:v>0.78241138314327197</c:v>
                </c:pt>
                <c:pt idx="969">
                  <c:v>0.78500417811881562</c:v>
                </c:pt>
                <c:pt idx="970">
                  <c:v>0.79120736908353695</c:v>
                </c:pt>
                <c:pt idx="971">
                  <c:v>0.79120736908353695</c:v>
                </c:pt>
                <c:pt idx="972">
                  <c:v>0.79266788904646424</c:v>
                </c:pt>
                <c:pt idx="973">
                  <c:v>0.79629989393929379</c:v>
                </c:pt>
                <c:pt idx="974">
                  <c:v>0.80060746826662921</c:v>
                </c:pt>
                <c:pt idx="975">
                  <c:v>0.80060746826662921</c:v>
                </c:pt>
                <c:pt idx="976">
                  <c:v>0.80075226378416897</c:v>
                </c:pt>
                <c:pt idx="977">
                  <c:v>0.80117128950944649</c:v>
                </c:pt>
                <c:pt idx="978">
                  <c:v>0.80117128950944649</c:v>
                </c:pt>
                <c:pt idx="979">
                  <c:v>0.80117128950944649</c:v>
                </c:pt>
                <c:pt idx="980">
                  <c:v>0.80117128950944649</c:v>
                </c:pt>
                <c:pt idx="981">
                  <c:v>0.80247176140680909</c:v>
                </c:pt>
                <c:pt idx="982">
                  <c:v>0.80292487514597499</c:v>
                </c:pt>
                <c:pt idx="983">
                  <c:v>0.80484169434267006</c:v>
                </c:pt>
                <c:pt idx="984">
                  <c:v>0.80484169434267006</c:v>
                </c:pt>
                <c:pt idx="985">
                  <c:v>0.80484169434267006</c:v>
                </c:pt>
                <c:pt idx="986">
                  <c:v>0.80484169434267006</c:v>
                </c:pt>
                <c:pt idx="987">
                  <c:v>0.80724387789492547</c:v>
                </c:pt>
                <c:pt idx="988">
                  <c:v>0.81033351412527843</c:v>
                </c:pt>
                <c:pt idx="989">
                  <c:v>0.81033351412527843</c:v>
                </c:pt>
                <c:pt idx="990">
                  <c:v>0.81058153604023064</c:v>
                </c:pt>
                <c:pt idx="991">
                  <c:v>0.81141708459127004</c:v>
                </c:pt>
                <c:pt idx="992">
                  <c:v>0.81201724827434374</c:v>
                </c:pt>
                <c:pt idx="993">
                  <c:v>0.81422397759702425</c:v>
                </c:pt>
                <c:pt idx="994">
                  <c:v>0.81607404451918697</c:v>
                </c:pt>
                <c:pt idx="995">
                  <c:v>0.81607404451918697</c:v>
                </c:pt>
                <c:pt idx="996">
                  <c:v>0.81607404451918697</c:v>
                </c:pt>
                <c:pt idx="997">
                  <c:v>0.82008747917553793</c:v>
                </c:pt>
                <c:pt idx="998">
                  <c:v>0.82086427525218819</c:v>
                </c:pt>
                <c:pt idx="999">
                  <c:v>0.82086427525218819</c:v>
                </c:pt>
                <c:pt idx="1000">
                  <c:v>0.82380063748045418</c:v>
                </c:pt>
                <c:pt idx="1001">
                  <c:v>0.82380063748045418</c:v>
                </c:pt>
                <c:pt idx="1002">
                  <c:v>0.83087492153172549</c:v>
                </c:pt>
                <c:pt idx="1003">
                  <c:v>0.84163105873021438</c:v>
                </c:pt>
                <c:pt idx="1004">
                  <c:v>0.84903407349719107</c:v>
                </c:pt>
                <c:pt idx="1005">
                  <c:v>0.85116235601670942</c:v>
                </c:pt>
                <c:pt idx="1006">
                  <c:v>0.85186247746179156</c:v>
                </c:pt>
                <c:pt idx="1007">
                  <c:v>0.85186247746179156</c:v>
                </c:pt>
                <c:pt idx="1008">
                  <c:v>0.85375222098583881</c:v>
                </c:pt>
                <c:pt idx="1009">
                  <c:v>0.85375222098583881</c:v>
                </c:pt>
                <c:pt idx="1010">
                  <c:v>0.85375222098583881</c:v>
                </c:pt>
                <c:pt idx="1011">
                  <c:v>0.85852893997856805</c:v>
                </c:pt>
                <c:pt idx="1012">
                  <c:v>0.85897293301414213</c:v>
                </c:pt>
                <c:pt idx="1013">
                  <c:v>0.86692966378915814</c:v>
                </c:pt>
                <c:pt idx="1014">
                  <c:v>0.86692966378915814</c:v>
                </c:pt>
                <c:pt idx="1015">
                  <c:v>0.86900570244603814</c:v>
                </c:pt>
                <c:pt idx="1016">
                  <c:v>0.86900570244603814</c:v>
                </c:pt>
                <c:pt idx="1017">
                  <c:v>0.87132808780199889</c:v>
                </c:pt>
                <c:pt idx="1018">
                  <c:v>0.87132808780199889</c:v>
                </c:pt>
                <c:pt idx="1019">
                  <c:v>0.87397372994030953</c:v>
                </c:pt>
                <c:pt idx="1020">
                  <c:v>0.87397372994030953</c:v>
                </c:pt>
                <c:pt idx="1021">
                  <c:v>0.87397372994030953</c:v>
                </c:pt>
                <c:pt idx="1022">
                  <c:v>0.87451263288575465</c:v>
                </c:pt>
                <c:pt idx="1023">
                  <c:v>0.88826282444782978</c:v>
                </c:pt>
                <c:pt idx="1024">
                  <c:v>0.89017175403525728</c:v>
                </c:pt>
                <c:pt idx="1025">
                  <c:v>0.89017175403525728</c:v>
                </c:pt>
                <c:pt idx="1026">
                  <c:v>0.89239392892243408</c:v>
                </c:pt>
                <c:pt idx="1027">
                  <c:v>0.89239392892243408</c:v>
                </c:pt>
                <c:pt idx="1028">
                  <c:v>0.8938863342052058</c:v>
                </c:pt>
                <c:pt idx="1029">
                  <c:v>0.8938863342052058</c:v>
                </c:pt>
                <c:pt idx="1030">
                  <c:v>0.8938863342052058</c:v>
                </c:pt>
                <c:pt idx="1031">
                  <c:v>0.90331686819252943</c:v>
                </c:pt>
                <c:pt idx="1032">
                  <c:v>0.90839020266182102</c:v>
                </c:pt>
                <c:pt idx="1033">
                  <c:v>0.90839020266182102</c:v>
                </c:pt>
                <c:pt idx="1034">
                  <c:v>0.91253248162131273</c:v>
                </c:pt>
                <c:pt idx="1035">
                  <c:v>0.91253248162131273</c:v>
                </c:pt>
                <c:pt idx="1036">
                  <c:v>0.92423078266256709</c:v>
                </c:pt>
                <c:pt idx="1037">
                  <c:v>0.92423078266256709</c:v>
                </c:pt>
                <c:pt idx="1038">
                  <c:v>0.92592724405420312</c:v>
                </c:pt>
                <c:pt idx="1039">
                  <c:v>0.92710120473619628</c:v>
                </c:pt>
                <c:pt idx="1040">
                  <c:v>0.93110045717712664</c:v>
                </c:pt>
                <c:pt idx="1041">
                  <c:v>0.93902955694623536</c:v>
                </c:pt>
                <c:pt idx="1042">
                  <c:v>0.93902955694623536</c:v>
                </c:pt>
                <c:pt idx="1043">
                  <c:v>0.95474731689435755</c:v>
                </c:pt>
                <c:pt idx="1044">
                  <c:v>0.95616979208444319</c:v>
                </c:pt>
                <c:pt idx="1045">
                  <c:v>0.95616979208444319</c:v>
                </c:pt>
                <c:pt idx="1046">
                  <c:v>0.9827762543433799</c:v>
                </c:pt>
              </c:numCache>
            </c:numRef>
          </c:yVal>
          <c:smooth val="1"/>
          <c:extLst>
            <c:ext xmlns:c16="http://schemas.microsoft.com/office/drawing/2014/chart" uri="{C3380CC4-5D6E-409C-BE32-E72D297353CC}">
              <c16:uniqueId val="{00000001-7A2A-4EF6-B298-4BFD92B6279B}"/>
            </c:ext>
          </c:extLst>
        </c:ser>
        <c:ser>
          <c:idx val="2"/>
          <c:order val="2"/>
          <c:tx>
            <c:v>Uniform</c:v>
          </c:tx>
          <c:spPr>
            <a:ln w="22225" cap="rnd">
              <a:solidFill>
                <a:schemeClr val="accent3"/>
              </a:solidFill>
              <a:round/>
            </a:ln>
            <a:effectLst/>
          </c:spPr>
          <c:marker>
            <c:symbol val="none"/>
          </c:marker>
          <c:xVal>
            <c:numRef>
              <c:f>'Data Fitting for Spread'!$D$12:$D$1058</c:f>
              <c:numCache>
                <c:formatCode>General</c:formatCode>
                <c:ptCount val="1047"/>
                <c:pt idx="0">
                  <c:v>-10.557040169472579</c:v>
                </c:pt>
                <c:pt idx="1">
                  <c:v>-9.4749421638325</c:v>
                </c:pt>
                <c:pt idx="2">
                  <c:v>-9.3969428915858852</c:v>
                </c:pt>
                <c:pt idx="3">
                  <c:v>-9.3969428915858852</c:v>
                </c:pt>
                <c:pt idx="4">
                  <c:v>-9.3694744664425205</c:v>
                </c:pt>
                <c:pt idx="5">
                  <c:v>-9.3694744664425205</c:v>
                </c:pt>
                <c:pt idx="6">
                  <c:v>-9.2067826616522837</c:v>
                </c:pt>
                <c:pt idx="7">
                  <c:v>-9.2067826616522837</c:v>
                </c:pt>
                <c:pt idx="8">
                  <c:v>-8.9627749865122404</c:v>
                </c:pt>
                <c:pt idx="9">
                  <c:v>-8.9627749865122404</c:v>
                </c:pt>
                <c:pt idx="10">
                  <c:v>-8.8380189677200178</c:v>
                </c:pt>
                <c:pt idx="11">
                  <c:v>-8.8380189677200178</c:v>
                </c:pt>
                <c:pt idx="12">
                  <c:v>-8.8345340198936455</c:v>
                </c:pt>
                <c:pt idx="13">
                  <c:v>-8.6904073981209429</c:v>
                </c:pt>
                <c:pt idx="14">
                  <c:v>-8.6796687879314849</c:v>
                </c:pt>
                <c:pt idx="15">
                  <c:v>-8.5983015040018493</c:v>
                </c:pt>
                <c:pt idx="16">
                  <c:v>-8.5983015040018493</c:v>
                </c:pt>
                <c:pt idx="17">
                  <c:v>-8.5645834686122519</c:v>
                </c:pt>
                <c:pt idx="18">
                  <c:v>-8.5645834686122519</c:v>
                </c:pt>
                <c:pt idx="19">
                  <c:v>-8.5062905977078227</c:v>
                </c:pt>
                <c:pt idx="20">
                  <c:v>-8.430266629291415</c:v>
                </c:pt>
                <c:pt idx="21">
                  <c:v>-8.4030336203185545</c:v>
                </c:pt>
                <c:pt idx="22">
                  <c:v>-8.4030336203185545</c:v>
                </c:pt>
                <c:pt idx="23">
                  <c:v>-8.4030336203185545</c:v>
                </c:pt>
                <c:pt idx="24">
                  <c:v>-8.4030336203185545</c:v>
                </c:pt>
                <c:pt idx="25">
                  <c:v>-8.3452027977052943</c:v>
                </c:pt>
                <c:pt idx="26">
                  <c:v>-8.3452027977052943</c:v>
                </c:pt>
                <c:pt idx="27">
                  <c:v>-8.2570581274640098</c:v>
                </c:pt>
                <c:pt idx="28">
                  <c:v>-8.2570581274640098</c:v>
                </c:pt>
                <c:pt idx="29">
                  <c:v>-8.0453601530142098</c:v>
                </c:pt>
                <c:pt idx="30">
                  <c:v>-8.0453601530142098</c:v>
                </c:pt>
                <c:pt idx="31">
                  <c:v>-7.9753644312383489</c:v>
                </c:pt>
                <c:pt idx="32">
                  <c:v>-7.9206292505871563</c:v>
                </c:pt>
                <c:pt idx="33">
                  <c:v>-7.8816964398058644</c:v>
                </c:pt>
                <c:pt idx="34">
                  <c:v>-7.8029321851402962</c:v>
                </c:pt>
                <c:pt idx="35">
                  <c:v>-7.8029321851402962</c:v>
                </c:pt>
                <c:pt idx="36">
                  <c:v>-7.8029321851402962</c:v>
                </c:pt>
                <c:pt idx="37">
                  <c:v>-7.7634390828302156</c:v>
                </c:pt>
                <c:pt idx="38">
                  <c:v>-7.7510258089760145</c:v>
                </c:pt>
                <c:pt idx="39">
                  <c:v>-7.7510258089760145</c:v>
                </c:pt>
                <c:pt idx="40">
                  <c:v>-7.7510258089760145</c:v>
                </c:pt>
                <c:pt idx="41">
                  <c:v>-7.7510258089760145</c:v>
                </c:pt>
                <c:pt idx="42">
                  <c:v>-7.6370522917097698</c:v>
                </c:pt>
                <c:pt idx="43">
                  <c:v>-7.6370522917097698</c:v>
                </c:pt>
                <c:pt idx="44">
                  <c:v>-7.6244333666664641</c:v>
                </c:pt>
                <c:pt idx="45">
                  <c:v>-7.6211147533777384</c:v>
                </c:pt>
                <c:pt idx="46">
                  <c:v>-7.5983654041963415</c:v>
                </c:pt>
                <c:pt idx="47">
                  <c:v>-7.5940883335899425</c:v>
                </c:pt>
                <c:pt idx="48">
                  <c:v>-7.5940883335899425</c:v>
                </c:pt>
                <c:pt idx="49">
                  <c:v>-7.5421329086255264</c:v>
                </c:pt>
                <c:pt idx="50">
                  <c:v>-7.5131558854915612</c:v>
                </c:pt>
                <c:pt idx="51">
                  <c:v>-7.5109979794978416</c:v>
                </c:pt>
                <c:pt idx="52">
                  <c:v>-7.4746839714245619</c:v>
                </c:pt>
                <c:pt idx="53">
                  <c:v>-7.4694083033709324</c:v>
                </c:pt>
                <c:pt idx="54">
                  <c:v>-7.428711406022356</c:v>
                </c:pt>
                <c:pt idx="55">
                  <c:v>-7.3090276030370678</c:v>
                </c:pt>
                <c:pt idx="56">
                  <c:v>-7.3090276030370678</c:v>
                </c:pt>
                <c:pt idx="57">
                  <c:v>-7.3077615239419247</c:v>
                </c:pt>
                <c:pt idx="58">
                  <c:v>-7.3077615239419247</c:v>
                </c:pt>
                <c:pt idx="59">
                  <c:v>-7.3077615239419247</c:v>
                </c:pt>
                <c:pt idx="60">
                  <c:v>-7.2381649661056198</c:v>
                </c:pt>
                <c:pt idx="61">
                  <c:v>-7.2381649661056198</c:v>
                </c:pt>
                <c:pt idx="62">
                  <c:v>-7.2104505201995366</c:v>
                </c:pt>
                <c:pt idx="63">
                  <c:v>-7.1896029581188881</c:v>
                </c:pt>
                <c:pt idx="64">
                  <c:v>-7.1896029581188881</c:v>
                </c:pt>
                <c:pt idx="65">
                  <c:v>-7.1507627258354294</c:v>
                </c:pt>
                <c:pt idx="66">
                  <c:v>-7.0477376108015486</c:v>
                </c:pt>
                <c:pt idx="67">
                  <c:v>-6.9973856907189687</c:v>
                </c:pt>
                <c:pt idx="68">
                  <c:v>-6.9824118505902177</c:v>
                </c:pt>
                <c:pt idx="69">
                  <c:v>-6.9793495033930277</c:v>
                </c:pt>
                <c:pt idx="70">
                  <c:v>-6.9793495033930277</c:v>
                </c:pt>
                <c:pt idx="71">
                  <c:v>-6.9793282222896087</c:v>
                </c:pt>
                <c:pt idx="72">
                  <c:v>-6.9793282222896087</c:v>
                </c:pt>
                <c:pt idx="73">
                  <c:v>-6.9608611107511065</c:v>
                </c:pt>
                <c:pt idx="74">
                  <c:v>-6.9608611107511065</c:v>
                </c:pt>
                <c:pt idx="75">
                  <c:v>-6.9286741062579811</c:v>
                </c:pt>
                <c:pt idx="76">
                  <c:v>-6.9201663814877117</c:v>
                </c:pt>
                <c:pt idx="77">
                  <c:v>-6.9083448372981842</c:v>
                </c:pt>
                <c:pt idx="78">
                  <c:v>-6.9083448372981842</c:v>
                </c:pt>
                <c:pt idx="79">
                  <c:v>-6.8599115711994454</c:v>
                </c:pt>
                <c:pt idx="80">
                  <c:v>-6.8557319068914016</c:v>
                </c:pt>
                <c:pt idx="81">
                  <c:v>-6.7882977249595973</c:v>
                </c:pt>
                <c:pt idx="82">
                  <c:v>-6.7882977249595973</c:v>
                </c:pt>
                <c:pt idx="83">
                  <c:v>-6.7549007259408853</c:v>
                </c:pt>
                <c:pt idx="84">
                  <c:v>-6.7549007259408853</c:v>
                </c:pt>
                <c:pt idx="85">
                  <c:v>-6.746011319526251</c:v>
                </c:pt>
                <c:pt idx="86">
                  <c:v>-6.6680527614467344</c:v>
                </c:pt>
                <c:pt idx="87">
                  <c:v>-6.6680527614467344</c:v>
                </c:pt>
                <c:pt idx="88">
                  <c:v>-6.6327133474136932</c:v>
                </c:pt>
                <c:pt idx="89">
                  <c:v>-6.5869292513421858</c:v>
                </c:pt>
                <c:pt idx="90">
                  <c:v>-6.4317441336703478</c:v>
                </c:pt>
                <c:pt idx="91">
                  <c:v>-6.4112041085652871</c:v>
                </c:pt>
                <c:pt idx="92">
                  <c:v>-6.3887048170498799</c:v>
                </c:pt>
                <c:pt idx="93">
                  <c:v>-6.3723330956543229</c:v>
                </c:pt>
                <c:pt idx="94">
                  <c:v>-6.2673751890276881</c:v>
                </c:pt>
                <c:pt idx="95">
                  <c:v>-6.2439591415453659</c:v>
                </c:pt>
                <c:pt idx="96">
                  <c:v>-6.2214549458306676</c:v>
                </c:pt>
                <c:pt idx="97">
                  <c:v>-6.2103021502277711</c:v>
                </c:pt>
                <c:pt idx="98">
                  <c:v>-6.2103021502277711</c:v>
                </c:pt>
                <c:pt idx="99">
                  <c:v>-6.1989996856396905</c:v>
                </c:pt>
                <c:pt idx="100">
                  <c:v>-6.161936327044109</c:v>
                </c:pt>
                <c:pt idx="101">
                  <c:v>-6.1283036726367364</c:v>
                </c:pt>
                <c:pt idx="102">
                  <c:v>-6.1099005098144055</c:v>
                </c:pt>
                <c:pt idx="103">
                  <c:v>-6.0941973645120475</c:v>
                </c:pt>
                <c:pt idx="104">
                  <c:v>-6.0941973645120475</c:v>
                </c:pt>
                <c:pt idx="105">
                  <c:v>-6.0168732609399713</c:v>
                </c:pt>
                <c:pt idx="106">
                  <c:v>-6.0021420332775719</c:v>
                </c:pt>
                <c:pt idx="107">
                  <c:v>-6.0021420332775719</c:v>
                </c:pt>
                <c:pt idx="108">
                  <c:v>-5.9967004158817279</c:v>
                </c:pt>
                <c:pt idx="109">
                  <c:v>-5.9967004158817279</c:v>
                </c:pt>
                <c:pt idx="110">
                  <c:v>-5.9967004158817279</c:v>
                </c:pt>
                <c:pt idx="111">
                  <c:v>-5.9967004158817279</c:v>
                </c:pt>
                <c:pt idx="112">
                  <c:v>-5.9818942590329796</c:v>
                </c:pt>
                <c:pt idx="113">
                  <c:v>-5.9818942590329796</c:v>
                </c:pt>
                <c:pt idx="114">
                  <c:v>-5.971359485526424</c:v>
                </c:pt>
                <c:pt idx="115">
                  <c:v>-5.970475136946753</c:v>
                </c:pt>
                <c:pt idx="116">
                  <c:v>-5.9382018545725099</c:v>
                </c:pt>
                <c:pt idx="117">
                  <c:v>-5.9382018545725099</c:v>
                </c:pt>
                <c:pt idx="118">
                  <c:v>-5.9133565773212418</c:v>
                </c:pt>
                <c:pt idx="119">
                  <c:v>-5.9133565773212418</c:v>
                </c:pt>
                <c:pt idx="120">
                  <c:v>-5.9133565773212418</c:v>
                </c:pt>
                <c:pt idx="121">
                  <c:v>-5.9133565773212418</c:v>
                </c:pt>
                <c:pt idx="122">
                  <c:v>-5.8761195529073147</c:v>
                </c:pt>
                <c:pt idx="123">
                  <c:v>-5.8761195529073147</c:v>
                </c:pt>
                <c:pt idx="124">
                  <c:v>-5.8761195529073147</c:v>
                </c:pt>
                <c:pt idx="125">
                  <c:v>-5.8698879420862582</c:v>
                </c:pt>
                <c:pt idx="126">
                  <c:v>-5.8234948650598382</c:v>
                </c:pt>
                <c:pt idx="127">
                  <c:v>-5.8095558231714399</c:v>
                </c:pt>
                <c:pt idx="128">
                  <c:v>-5.8073258952642215</c:v>
                </c:pt>
                <c:pt idx="129">
                  <c:v>-5.6963294285331205</c:v>
                </c:pt>
                <c:pt idx="130">
                  <c:v>-5.6725441978512796</c:v>
                </c:pt>
                <c:pt idx="131">
                  <c:v>-5.6725441978512796</c:v>
                </c:pt>
                <c:pt idx="132">
                  <c:v>-5.6161725129436633</c:v>
                </c:pt>
                <c:pt idx="133">
                  <c:v>-5.6108397489098571</c:v>
                </c:pt>
                <c:pt idx="134">
                  <c:v>-5.6108397489098571</c:v>
                </c:pt>
                <c:pt idx="135">
                  <c:v>-5.6023538537894018</c:v>
                </c:pt>
                <c:pt idx="136">
                  <c:v>-5.6023538537894018</c:v>
                </c:pt>
                <c:pt idx="137">
                  <c:v>-5.5426045173532312</c:v>
                </c:pt>
                <c:pt idx="138">
                  <c:v>-5.5426045173532312</c:v>
                </c:pt>
                <c:pt idx="139">
                  <c:v>-5.5426045173532312</c:v>
                </c:pt>
                <c:pt idx="140">
                  <c:v>-5.5198592607238623</c:v>
                </c:pt>
                <c:pt idx="141">
                  <c:v>-5.5198592607238623</c:v>
                </c:pt>
                <c:pt idx="142">
                  <c:v>-5.5054142331441369</c:v>
                </c:pt>
                <c:pt idx="143">
                  <c:v>-5.5030841968228961</c:v>
                </c:pt>
                <c:pt idx="144">
                  <c:v>-5.5030841968228961</c:v>
                </c:pt>
                <c:pt idx="145">
                  <c:v>-5.4984938425020804</c:v>
                </c:pt>
                <c:pt idx="146">
                  <c:v>-5.4785830371909698</c:v>
                </c:pt>
                <c:pt idx="147">
                  <c:v>-5.4785830371909698</c:v>
                </c:pt>
                <c:pt idx="148">
                  <c:v>-5.4785830371909698</c:v>
                </c:pt>
                <c:pt idx="149">
                  <c:v>-5.4477375445602929</c:v>
                </c:pt>
                <c:pt idx="150">
                  <c:v>-5.4477375445602929</c:v>
                </c:pt>
                <c:pt idx="151">
                  <c:v>-5.4345385815841567</c:v>
                </c:pt>
                <c:pt idx="152">
                  <c:v>-5.4198845944383711</c:v>
                </c:pt>
                <c:pt idx="153">
                  <c:v>-5.4130800680707924</c:v>
                </c:pt>
                <c:pt idx="154">
                  <c:v>-5.4105493214106231</c:v>
                </c:pt>
                <c:pt idx="155">
                  <c:v>-5.4105493214106231</c:v>
                </c:pt>
                <c:pt idx="156">
                  <c:v>-5.4091535922288783</c:v>
                </c:pt>
                <c:pt idx="157">
                  <c:v>-5.4091535922288783</c:v>
                </c:pt>
                <c:pt idx="158">
                  <c:v>-5.4091535922288783</c:v>
                </c:pt>
                <c:pt idx="159">
                  <c:v>-5.4031323511274509</c:v>
                </c:pt>
                <c:pt idx="160">
                  <c:v>-5.3897390856337646</c:v>
                </c:pt>
                <c:pt idx="161">
                  <c:v>-5.3801828981041666</c:v>
                </c:pt>
                <c:pt idx="162">
                  <c:v>-5.3793457414198853</c:v>
                </c:pt>
                <c:pt idx="163">
                  <c:v>-5.3479935260814013</c:v>
                </c:pt>
                <c:pt idx="164">
                  <c:v>-5.3479935260814013</c:v>
                </c:pt>
                <c:pt idx="165">
                  <c:v>-5.3313058971327187</c:v>
                </c:pt>
                <c:pt idx="166">
                  <c:v>-5.3313058971327187</c:v>
                </c:pt>
                <c:pt idx="167">
                  <c:v>-5.324102910243143</c:v>
                </c:pt>
                <c:pt idx="168">
                  <c:v>-5.3003711814364518</c:v>
                </c:pt>
                <c:pt idx="169">
                  <c:v>-5.3003711814364518</c:v>
                </c:pt>
                <c:pt idx="170">
                  <c:v>-5.2898702792590244</c:v>
                </c:pt>
                <c:pt idx="171">
                  <c:v>-5.2729364339996554</c:v>
                </c:pt>
                <c:pt idx="172">
                  <c:v>-5.2729364339996554</c:v>
                </c:pt>
                <c:pt idx="173">
                  <c:v>-5.2612838074647943</c:v>
                </c:pt>
                <c:pt idx="174">
                  <c:v>-5.2612838074647943</c:v>
                </c:pt>
                <c:pt idx="175">
                  <c:v>-5.2535696920062227</c:v>
                </c:pt>
                <c:pt idx="176">
                  <c:v>-5.2535696920062227</c:v>
                </c:pt>
                <c:pt idx="177">
                  <c:v>-5.2340139551836717</c:v>
                </c:pt>
                <c:pt idx="178">
                  <c:v>-5.2340139551836717</c:v>
                </c:pt>
                <c:pt idx="179">
                  <c:v>-5.2219907665963579</c:v>
                </c:pt>
                <c:pt idx="180">
                  <c:v>-5.2202276365214608</c:v>
                </c:pt>
                <c:pt idx="181">
                  <c:v>-5.2202276365214608</c:v>
                </c:pt>
                <c:pt idx="182">
                  <c:v>-5.2202276365214608</c:v>
                </c:pt>
                <c:pt idx="183">
                  <c:v>-5.2202276365214608</c:v>
                </c:pt>
                <c:pt idx="184">
                  <c:v>-5.2195699758876488</c:v>
                </c:pt>
                <c:pt idx="185">
                  <c:v>-5.2169528150132773</c:v>
                </c:pt>
                <c:pt idx="186">
                  <c:v>-5.1549273640603799</c:v>
                </c:pt>
                <c:pt idx="187">
                  <c:v>-5.1411208461508391</c:v>
                </c:pt>
                <c:pt idx="188">
                  <c:v>-5.1406818380857615</c:v>
                </c:pt>
                <c:pt idx="189">
                  <c:v>-5.1219275568046871</c:v>
                </c:pt>
                <c:pt idx="190">
                  <c:v>-5.1219275568046871</c:v>
                </c:pt>
                <c:pt idx="191">
                  <c:v>-5.0933377716328163</c:v>
                </c:pt>
                <c:pt idx="192">
                  <c:v>-5.0888007412819372</c:v>
                </c:pt>
                <c:pt idx="193">
                  <c:v>-5.0888007412819372</c:v>
                </c:pt>
                <c:pt idx="194">
                  <c:v>-5.0679686947907348</c:v>
                </c:pt>
                <c:pt idx="195">
                  <c:v>-5.0599654365349958</c:v>
                </c:pt>
                <c:pt idx="196">
                  <c:v>-5.0592975815611236</c:v>
                </c:pt>
                <c:pt idx="197">
                  <c:v>-5.0492107652510967</c:v>
                </c:pt>
                <c:pt idx="198">
                  <c:v>-5.048626645420847</c:v>
                </c:pt>
                <c:pt idx="199">
                  <c:v>-4.9874258743368074</c:v>
                </c:pt>
                <c:pt idx="200">
                  <c:v>-4.9734794799894937</c:v>
                </c:pt>
                <c:pt idx="201">
                  <c:v>-4.9688060513285244</c:v>
                </c:pt>
                <c:pt idx="202">
                  <c:v>-4.9681744808909878</c:v>
                </c:pt>
                <c:pt idx="203">
                  <c:v>-4.9681744808909878</c:v>
                </c:pt>
                <c:pt idx="204">
                  <c:v>-4.9134749442055856</c:v>
                </c:pt>
                <c:pt idx="205">
                  <c:v>-4.9134749442055856</c:v>
                </c:pt>
                <c:pt idx="206">
                  <c:v>-4.879047111642639</c:v>
                </c:pt>
                <c:pt idx="207">
                  <c:v>-4.8710215049834176</c:v>
                </c:pt>
                <c:pt idx="208">
                  <c:v>-4.8710215049834176</c:v>
                </c:pt>
                <c:pt idx="209">
                  <c:v>-4.8555567909868662</c:v>
                </c:pt>
                <c:pt idx="210">
                  <c:v>-4.8555567909868662</c:v>
                </c:pt>
                <c:pt idx="211">
                  <c:v>-4.8258696640201411</c:v>
                </c:pt>
                <c:pt idx="212">
                  <c:v>-4.8025316856553291</c:v>
                </c:pt>
                <c:pt idx="213">
                  <c:v>-4.8025316856553291</c:v>
                </c:pt>
                <c:pt idx="214">
                  <c:v>-4.7958866622651595</c:v>
                </c:pt>
                <c:pt idx="215">
                  <c:v>-4.7904646636593782</c:v>
                </c:pt>
                <c:pt idx="216">
                  <c:v>-4.7711307120310895</c:v>
                </c:pt>
                <c:pt idx="217">
                  <c:v>-4.7421910933954559</c:v>
                </c:pt>
                <c:pt idx="218">
                  <c:v>-4.6893005547197806</c:v>
                </c:pt>
                <c:pt idx="219">
                  <c:v>-4.6540957974308466</c:v>
                </c:pt>
                <c:pt idx="220">
                  <c:v>-4.6502414968635328</c:v>
                </c:pt>
                <c:pt idx="221">
                  <c:v>-4.6316295766208304</c:v>
                </c:pt>
                <c:pt idx="222">
                  <c:v>-4.6030824648111617</c:v>
                </c:pt>
                <c:pt idx="223">
                  <c:v>-4.5797416409072484</c:v>
                </c:pt>
                <c:pt idx="224">
                  <c:v>-4.5797416409072484</c:v>
                </c:pt>
                <c:pt idx="225">
                  <c:v>-4.5696802479178391</c:v>
                </c:pt>
                <c:pt idx="226">
                  <c:v>-4.5639764286935272</c:v>
                </c:pt>
                <c:pt idx="227">
                  <c:v>-4.5639764286935272</c:v>
                </c:pt>
                <c:pt idx="228">
                  <c:v>-4.5342054457721526</c:v>
                </c:pt>
                <c:pt idx="229">
                  <c:v>-4.5108503008695227</c:v>
                </c:pt>
                <c:pt idx="230">
                  <c:v>-4.5108503008695227</c:v>
                </c:pt>
                <c:pt idx="231">
                  <c:v>-4.5108503008695227</c:v>
                </c:pt>
                <c:pt idx="232">
                  <c:v>-4.4674724461531143</c:v>
                </c:pt>
                <c:pt idx="233">
                  <c:v>-4.4674724461531143</c:v>
                </c:pt>
                <c:pt idx="234">
                  <c:v>-4.4585154480362661</c:v>
                </c:pt>
                <c:pt idx="235">
                  <c:v>-4.4585154480362661</c:v>
                </c:pt>
                <c:pt idx="236">
                  <c:v>-4.4377349870857481</c:v>
                </c:pt>
                <c:pt idx="237">
                  <c:v>-4.435273887127642</c:v>
                </c:pt>
                <c:pt idx="238">
                  <c:v>-4.4225828143655992</c:v>
                </c:pt>
                <c:pt idx="239">
                  <c:v>-4.4174336821915894</c:v>
                </c:pt>
                <c:pt idx="240">
                  <c:v>-4.4174336821915894</c:v>
                </c:pt>
                <c:pt idx="241">
                  <c:v>-4.4003979656690966</c:v>
                </c:pt>
                <c:pt idx="242">
                  <c:v>-4.4003979656690966</c:v>
                </c:pt>
                <c:pt idx="243">
                  <c:v>-4.379051178941646</c:v>
                </c:pt>
                <c:pt idx="244">
                  <c:v>-4.3429764887093976</c:v>
                </c:pt>
                <c:pt idx="245">
                  <c:v>-4.3024223427352037</c:v>
                </c:pt>
                <c:pt idx="246">
                  <c:v>-4.3011590594374196</c:v>
                </c:pt>
                <c:pt idx="247">
                  <c:v>-4.2965498699270013</c:v>
                </c:pt>
                <c:pt idx="248">
                  <c:v>-4.2965498699270013</c:v>
                </c:pt>
                <c:pt idx="249">
                  <c:v>-4.260232560594285</c:v>
                </c:pt>
                <c:pt idx="250">
                  <c:v>-4.2425488437597751</c:v>
                </c:pt>
                <c:pt idx="251">
                  <c:v>-4.2372427129204002</c:v>
                </c:pt>
                <c:pt idx="252">
                  <c:v>-4.2145220209252905</c:v>
                </c:pt>
                <c:pt idx="253">
                  <c:v>-4.2114383777785109</c:v>
                </c:pt>
                <c:pt idx="254">
                  <c:v>-4.1930199625087816</c:v>
                </c:pt>
                <c:pt idx="255">
                  <c:v>-4.1930199625087816</c:v>
                </c:pt>
                <c:pt idx="256">
                  <c:v>-4.1907970265838257</c:v>
                </c:pt>
                <c:pt idx="257">
                  <c:v>-4.1859192185663421</c:v>
                </c:pt>
                <c:pt idx="258">
                  <c:v>-4.1758441851290851</c:v>
                </c:pt>
                <c:pt idx="259">
                  <c:v>-4.1486237646613038</c:v>
                </c:pt>
                <c:pt idx="260">
                  <c:v>-4.1229113736817187</c:v>
                </c:pt>
                <c:pt idx="261">
                  <c:v>-4.1229113736817187</c:v>
                </c:pt>
                <c:pt idx="262">
                  <c:v>-4.1223613971162987</c:v>
                </c:pt>
                <c:pt idx="263">
                  <c:v>-4.1140649977892574</c:v>
                </c:pt>
                <c:pt idx="264">
                  <c:v>-4.0947868341907521</c:v>
                </c:pt>
                <c:pt idx="265">
                  <c:v>-4.086917980630461</c:v>
                </c:pt>
                <c:pt idx="266">
                  <c:v>-4.086917980630461</c:v>
                </c:pt>
                <c:pt idx="267">
                  <c:v>-4.0797119913330748</c:v>
                </c:pt>
                <c:pt idx="268">
                  <c:v>-4.0797119913330748</c:v>
                </c:pt>
                <c:pt idx="269">
                  <c:v>-4.0713128190342314</c:v>
                </c:pt>
                <c:pt idx="270">
                  <c:v>-4.0528674726505391</c:v>
                </c:pt>
                <c:pt idx="271">
                  <c:v>-4.0408322974798185</c:v>
                </c:pt>
                <c:pt idx="272">
                  <c:v>-4.0408322974798185</c:v>
                </c:pt>
                <c:pt idx="273">
                  <c:v>-4.0367392891342844</c:v>
                </c:pt>
                <c:pt idx="274">
                  <c:v>-4.0367392891342844</c:v>
                </c:pt>
                <c:pt idx="275">
                  <c:v>-4.003349739492168</c:v>
                </c:pt>
                <c:pt idx="276">
                  <c:v>-3.9951751726507174</c:v>
                </c:pt>
                <c:pt idx="277">
                  <c:v>-3.9772833446164948</c:v>
                </c:pt>
                <c:pt idx="278">
                  <c:v>-3.9772833446164948</c:v>
                </c:pt>
                <c:pt idx="279">
                  <c:v>-3.9645132224085899</c:v>
                </c:pt>
                <c:pt idx="280">
                  <c:v>-3.9645132224085899</c:v>
                </c:pt>
                <c:pt idx="281">
                  <c:v>-3.9416655821241493</c:v>
                </c:pt>
                <c:pt idx="282">
                  <c:v>-3.9416655821241493</c:v>
                </c:pt>
                <c:pt idx="283">
                  <c:v>-3.9416655821241493</c:v>
                </c:pt>
                <c:pt idx="284">
                  <c:v>-3.9313099775037084</c:v>
                </c:pt>
                <c:pt idx="285">
                  <c:v>-3.9313099775037084</c:v>
                </c:pt>
                <c:pt idx="286">
                  <c:v>-3.9062172113429177</c:v>
                </c:pt>
                <c:pt idx="287">
                  <c:v>-3.9062172113429177</c:v>
                </c:pt>
                <c:pt idx="288">
                  <c:v>-3.8997275144205634</c:v>
                </c:pt>
                <c:pt idx="289">
                  <c:v>-3.8997275144205634</c:v>
                </c:pt>
                <c:pt idx="290">
                  <c:v>-3.8997275144205634</c:v>
                </c:pt>
                <c:pt idx="291">
                  <c:v>-3.8976819745926532</c:v>
                </c:pt>
                <c:pt idx="292">
                  <c:v>-3.8976819745926532</c:v>
                </c:pt>
                <c:pt idx="293">
                  <c:v>-3.8945968297916993</c:v>
                </c:pt>
                <c:pt idx="294">
                  <c:v>-3.8835304785118261</c:v>
                </c:pt>
                <c:pt idx="295">
                  <c:v>-3.8582966725947845</c:v>
                </c:pt>
                <c:pt idx="296">
                  <c:v>-3.856093990420244</c:v>
                </c:pt>
                <c:pt idx="297">
                  <c:v>-3.856093990420244</c:v>
                </c:pt>
                <c:pt idx="298">
                  <c:v>-3.8444090294756808</c:v>
                </c:pt>
                <c:pt idx="299">
                  <c:v>-3.8444090294756808</c:v>
                </c:pt>
                <c:pt idx="300">
                  <c:v>-3.8434894717042356</c:v>
                </c:pt>
                <c:pt idx="301">
                  <c:v>-3.8434894717042356</c:v>
                </c:pt>
                <c:pt idx="302">
                  <c:v>-3.8431861666184015</c:v>
                </c:pt>
                <c:pt idx="303">
                  <c:v>-3.8431861666184015</c:v>
                </c:pt>
                <c:pt idx="304">
                  <c:v>-3.8252806307285674</c:v>
                </c:pt>
                <c:pt idx="305">
                  <c:v>-3.8252806307285674</c:v>
                </c:pt>
                <c:pt idx="306">
                  <c:v>-3.8127276859696035</c:v>
                </c:pt>
                <c:pt idx="307">
                  <c:v>-3.7948520745586118</c:v>
                </c:pt>
                <c:pt idx="308">
                  <c:v>-3.7948520745586118</c:v>
                </c:pt>
                <c:pt idx="309">
                  <c:v>-3.7365345116400519</c:v>
                </c:pt>
                <c:pt idx="310">
                  <c:v>-3.7123528563601487</c:v>
                </c:pt>
                <c:pt idx="311">
                  <c:v>-3.6542381641214372</c:v>
                </c:pt>
                <c:pt idx="312">
                  <c:v>-3.6311857730787729</c:v>
                </c:pt>
                <c:pt idx="313">
                  <c:v>-3.6311857730787729</c:v>
                </c:pt>
                <c:pt idx="314">
                  <c:v>-3.6198671427398375</c:v>
                </c:pt>
                <c:pt idx="315">
                  <c:v>-3.592005440184733</c:v>
                </c:pt>
                <c:pt idx="316">
                  <c:v>-3.5839647552587479</c:v>
                </c:pt>
                <c:pt idx="317">
                  <c:v>-3.5839647552587479</c:v>
                </c:pt>
                <c:pt idx="318">
                  <c:v>-3.5810398604341258</c:v>
                </c:pt>
                <c:pt idx="319">
                  <c:v>-3.5650062224327113</c:v>
                </c:pt>
                <c:pt idx="320">
                  <c:v>-3.5547651247063738</c:v>
                </c:pt>
                <c:pt idx="321">
                  <c:v>-3.5544128607021035</c:v>
                </c:pt>
                <c:pt idx="322">
                  <c:v>-3.5544128607021035</c:v>
                </c:pt>
                <c:pt idx="323">
                  <c:v>-3.5544128607021035</c:v>
                </c:pt>
                <c:pt idx="324">
                  <c:v>-3.5435576941267204</c:v>
                </c:pt>
                <c:pt idx="325">
                  <c:v>-3.5435576941267204</c:v>
                </c:pt>
                <c:pt idx="326">
                  <c:v>-3.5435576941267204</c:v>
                </c:pt>
                <c:pt idx="327">
                  <c:v>-3.5435576941267204</c:v>
                </c:pt>
                <c:pt idx="328">
                  <c:v>-3.5435576941267204</c:v>
                </c:pt>
                <c:pt idx="329">
                  <c:v>-3.5435576941267204</c:v>
                </c:pt>
                <c:pt idx="330">
                  <c:v>-3.5320168016606321</c:v>
                </c:pt>
                <c:pt idx="331">
                  <c:v>-3.5268813421062424</c:v>
                </c:pt>
                <c:pt idx="332">
                  <c:v>-3.5053995484983456</c:v>
                </c:pt>
                <c:pt idx="333">
                  <c:v>-3.5024508085188994</c:v>
                </c:pt>
                <c:pt idx="334">
                  <c:v>-3.4846850239734719</c:v>
                </c:pt>
                <c:pt idx="335">
                  <c:v>-3.4846850239734719</c:v>
                </c:pt>
                <c:pt idx="336">
                  <c:v>-3.4838405041887279</c:v>
                </c:pt>
                <c:pt idx="337">
                  <c:v>-3.4735813214953426</c:v>
                </c:pt>
                <c:pt idx="338">
                  <c:v>-3.4413077098658711</c:v>
                </c:pt>
                <c:pt idx="339">
                  <c:v>-3.4339551822518781</c:v>
                </c:pt>
                <c:pt idx="340">
                  <c:v>-3.4339551822518781</c:v>
                </c:pt>
                <c:pt idx="341">
                  <c:v>-3.4339551822518781</c:v>
                </c:pt>
                <c:pt idx="342">
                  <c:v>-3.4321969479781207</c:v>
                </c:pt>
                <c:pt idx="343">
                  <c:v>-3.4126531111465264</c:v>
                </c:pt>
                <c:pt idx="344">
                  <c:v>-3.3987381371236749</c:v>
                </c:pt>
                <c:pt idx="345">
                  <c:v>-3.3987381371236749</c:v>
                </c:pt>
                <c:pt idx="346">
                  <c:v>-3.3744815664706187</c:v>
                </c:pt>
                <c:pt idx="347">
                  <c:v>-3.3212584196642849</c:v>
                </c:pt>
                <c:pt idx="348">
                  <c:v>-3.3105569510237087</c:v>
                </c:pt>
                <c:pt idx="349">
                  <c:v>-3.3105569510237087</c:v>
                </c:pt>
                <c:pt idx="350">
                  <c:v>-3.3004341573996796</c:v>
                </c:pt>
                <c:pt idx="351">
                  <c:v>-3.3004341573996796</c:v>
                </c:pt>
                <c:pt idx="352">
                  <c:v>-3.2850551795829475</c:v>
                </c:pt>
                <c:pt idx="353">
                  <c:v>-3.2540990803557732</c:v>
                </c:pt>
                <c:pt idx="354">
                  <c:v>-3.2537413504526391</c:v>
                </c:pt>
                <c:pt idx="355">
                  <c:v>-3.2499148023803826</c:v>
                </c:pt>
                <c:pt idx="356">
                  <c:v>-3.2404504116873327</c:v>
                </c:pt>
                <c:pt idx="357">
                  <c:v>-3.2398892742525005</c:v>
                </c:pt>
                <c:pt idx="358">
                  <c:v>-3.2020152073996573</c:v>
                </c:pt>
                <c:pt idx="359">
                  <c:v>-3.2020152073996573</c:v>
                </c:pt>
                <c:pt idx="360">
                  <c:v>-3.1908089060159992</c:v>
                </c:pt>
                <c:pt idx="361">
                  <c:v>-3.1908089060159992</c:v>
                </c:pt>
                <c:pt idx="362">
                  <c:v>-3.1908089060159992</c:v>
                </c:pt>
                <c:pt idx="363">
                  <c:v>-3.1908089060159992</c:v>
                </c:pt>
                <c:pt idx="364">
                  <c:v>-3.1876889172434453</c:v>
                </c:pt>
                <c:pt idx="365">
                  <c:v>-3.1875169313474339</c:v>
                </c:pt>
                <c:pt idx="366">
                  <c:v>-3.1875169313474339</c:v>
                </c:pt>
                <c:pt idx="367">
                  <c:v>-3.1801868147179184</c:v>
                </c:pt>
                <c:pt idx="368">
                  <c:v>-3.1801868147179184</c:v>
                </c:pt>
                <c:pt idx="369">
                  <c:v>-3.1801868147179184</c:v>
                </c:pt>
                <c:pt idx="370">
                  <c:v>-3.1613753416582018</c:v>
                </c:pt>
                <c:pt idx="371">
                  <c:v>-3.1582075577382644</c:v>
                </c:pt>
                <c:pt idx="372">
                  <c:v>-3.1321621543192579</c:v>
                </c:pt>
                <c:pt idx="373">
                  <c:v>-3.1225790871853767</c:v>
                </c:pt>
                <c:pt idx="374">
                  <c:v>-3.1225790871853767</c:v>
                </c:pt>
                <c:pt idx="375">
                  <c:v>-3.0953687562380989</c:v>
                </c:pt>
                <c:pt idx="376">
                  <c:v>-3.0953687562380989</c:v>
                </c:pt>
                <c:pt idx="377">
                  <c:v>-3.0953687562380989</c:v>
                </c:pt>
                <c:pt idx="378">
                  <c:v>-3.0953687562380989</c:v>
                </c:pt>
                <c:pt idx="379">
                  <c:v>-3.0819056770032351</c:v>
                </c:pt>
                <c:pt idx="380">
                  <c:v>-3.078621621061929</c:v>
                </c:pt>
                <c:pt idx="381">
                  <c:v>-3.0782388567848704</c:v>
                </c:pt>
                <c:pt idx="382">
                  <c:v>-3.0782388567848704</c:v>
                </c:pt>
                <c:pt idx="383">
                  <c:v>-3.0777212100095013</c:v>
                </c:pt>
                <c:pt idx="384">
                  <c:v>-3.0750909809471181</c:v>
                </c:pt>
                <c:pt idx="385">
                  <c:v>-3.0662103993688441</c:v>
                </c:pt>
                <c:pt idx="386">
                  <c:v>-3.0662103993688441</c:v>
                </c:pt>
                <c:pt idx="387">
                  <c:v>-3.0628639581748573</c:v>
                </c:pt>
                <c:pt idx="388">
                  <c:v>-3.0628639581748573</c:v>
                </c:pt>
                <c:pt idx="389">
                  <c:v>-3.0620435540163697</c:v>
                </c:pt>
                <c:pt idx="390">
                  <c:v>-3.0528055099453764</c:v>
                </c:pt>
                <c:pt idx="391">
                  <c:v>-3.0472453899851897</c:v>
                </c:pt>
                <c:pt idx="392">
                  <c:v>-3.0451262160964903</c:v>
                </c:pt>
                <c:pt idx="393">
                  <c:v>-3.0434361229752112</c:v>
                </c:pt>
                <c:pt idx="394">
                  <c:v>-3.0131126699759587</c:v>
                </c:pt>
                <c:pt idx="395">
                  <c:v>-3.0131126699759587</c:v>
                </c:pt>
                <c:pt idx="396">
                  <c:v>-3.0050874065230104</c:v>
                </c:pt>
                <c:pt idx="397">
                  <c:v>-3.0029495382912224</c:v>
                </c:pt>
                <c:pt idx="398">
                  <c:v>-2.9971678724339013</c:v>
                </c:pt>
                <c:pt idx="399">
                  <c:v>-2.9915383640297488</c:v>
                </c:pt>
                <c:pt idx="400">
                  <c:v>-2.9705319226727003</c:v>
                </c:pt>
                <c:pt idx="401">
                  <c:v>-2.9649239429437726</c:v>
                </c:pt>
                <c:pt idx="402">
                  <c:v>-2.9223405477296258</c:v>
                </c:pt>
                <c:pt idx="403">
                  <c:v>-2.9200318337772928</c:v>
                </c:pt>
                <c:pt idx="404">
                  <c:v>-2.9200318337772928</c:v>
                </c:pt>
                <c:pt idx="405">
                  <c:v>-2.9200318337772928</c:v>
                </c:pt>
                <c:pt idx="406">
                  <c:v>-2.8879590207137635</c:v>
                </c:pt>
                <c:pt idx="407">
                  <c:v>-2.8879590207137635</c:v>
                </c:pt>
                <c:pt idx="408">
                  <c:v>-2.8613544420986927</c:v>
                </c:pt>
                <c:pt idx="409">
                  <c:v>-2.8613544420986927</c:v>
                </c:pt>
                <c:pt idx="410">
                  <c:v>-2.8590530027689782</c:v>
                </c:pt>
                <c:pt idx="411">
                  <c:v>-2.8544562862584475</c:v>
                </c:pt>
                <c:pt idx="412">
                  <c:v>-2.8518239139864145</c:v>
                </c:pt>
                <c:pt idx="413">
                  <c:v>-2.8470563542986516</c:v>
                </c:pt>
                <c:pt idx="414">
                  <c:v>-2.8465932846805666</c:v>
                </c:pt>
                <c:pt idx="415">
                  <c:v>-2.8182378968985349</c:v>
                </c:pt>
                <c:pt idx="416">
                  <c:v>-2.7483282975755654</c:v>
                </c:pt>
                <c:pt idx="417">
                  <c:v>-2.7374128410528891</c:v>
                </c:pt>
                <c:pt idx="418">
                  <c:v>-2.711053143756148</c:v>
                </c:pt>
                <c:pt idx="419">
                  <c:v>-2.6999484507186478</c:v>
                </c:pt>
                <c:pt idx="420">
                  <c:v>-2.6807726837352135</c:v>
                </c:pt>
                <c:pt idx="421">
                  <c:v>-2.6677546624309869</c:v>
                </c:pt>
                <c:pt idx="422">
                  <c:v>-2.6677546624309869</c:v>
                </c:pt>
                <c:pt idx="423">
                  <c:v>-2.6662443096278778</c:v>
                </c:pt>
                <c:pt idx="424">
                  <c:v>-2.6583672881334444</c:v>
                </c:pt>
                <c:pt idx="425">
                  <c:v>-2.6577005573517414</c:v>
                </c:pt>
                <c:pt idx="426">
                  <c:v>-2.6573384984180883</c:v>
                </c:pt>
                <c:pt idx="427">
                  <c:v>-2.6573384984180883</c:v>
                </c:pt>
                <c:pt idx="428">
                  <c:v>-2.6401268487006209</c:v>
                </c:pt>
                <c:pt idx="429">
                  <c:v>-2.6300804833584239</c:v>
                </c:pt>
                <c:pt idx="430">
                  <c:v>-2.6300804833584239</c:v>
                </c:pt>
                <c:pt idx="431">
                  <c:v>-2.6268696259692192</c:v>
                </c:pt>
                <c:pt idx="432">
                  <c:v>-2.6251782655175555</c:v>
                </c:pt>
                <c:pt idx="433">
                  <c:v>-2.6135037037957631</c:v>
                </c:pt>
                <c:pt idx="434">
                  <c:v>-2.6135037037957631</c:v>
                </c:pt>
                <c:pt idx="435">
                  <c:v>-2.6018124652545609</c:v>
                </c:pt>
                <c:pt idx="436">
                  <c:v>-2.5867218246289587</c:v>
                </c:pt>
                <c:pt idx="437">
                  <c:v>-2.5842801496947283</c:v>
                </c:pt>
                <c:pt idx="438">
                  <c:v>-2.5842801496947283</c:v>
                </c:pt>
                <c:pt idx="439">
                  <c:v>-2.5817961220266219</c:v>
                </c:pt>
                <c:pt idx="440">
                  <c:v>-2.5817961220266219</c:v>
                </c:pt>
                <c:pt idx="441">
                  <c:v>-2.5817961220266219</c:v>
                </c:pt>
                <c:pt idx="442">
                  <c:v>-2.570919124661748</c:v>
                </c:pt>
                <c:pt idx="443">
                  <c:v>-2.570919124661748</c:v>
                </c:pt>
                <c:pt idx="444">
                  <c:v>-2.570919124661748</c:v>
                </c:pt>
                <c:pt idx="445">
                  <c:v>-2.5613472877233012</c:v>
                </c:pt>
                <c:pt idx="446">
                  <c:v>-2.5577935005873589</c:v>
                </c:pt>
                <c:pt idx="447">
                  <c:v>-2.5573847881123903</c:v>
                </c:pt>
                <c:pt idx="448">
                  <c:v>-2.5573847881123903</c:v>
                </c:pt>
                <c:pt idx="449">
                  <c:v>-2.5529296632132716</c:v>
                </c:pt>
                <c:pt idx="450">
                  <c:v>-2.5124077801908289</c:v>
                </c:pt>
                <c:pt idx="451">
                  <c:v>-2.5123024907082496</c:v>
                </c:pt>
                <c:pt idx="452">
                  <c:v>-2.5021088185325193</c:v>
                </c:pt>
                <c:pt idx="453">
                  <c:v>-2.5021088185325193</c:v>
                </c:pt>
                <c:pt idx="454">
                  <c:v>-2.5021088185325193</c:v>
                </c:pt>
                <c:pt idx="455">
                  <c:v>-2.4970030841932416</c:v>
                </c:pt>
                <c:pt idx="456">
                  <c:v>-2.4970030841932416</c:v>
                </c:pt>
                <c:pt idx="457">
                  <c:v>-2.4970030841932416</c:v>
                </c:pt>
                <c:pt idx="458">
                  <c:v>-2.4970030841932416</c:v>
                </c:pt>
                <c:pt idx="459">
                  <c:v>-2.4934243567732071</c:v>
                </c:pt>
                <c:pt idx="460">
                  <c:v>-2.4907126903516952</c:v>
                </c:pt>
                <c:pt idx="461">
                  <c:v>-2.4578287411067068</c:v>
                </c:pt>
                <c:pt idx="462">
                  <c:v>-2.4516970950763612</c:v>
                </c:pt>
                <c:pt idx="463">
                  <c:v>-2.445056243389224</c:v>
                </c:pt>
                <c:pt idx="464">
                  <c:v>-2.445056243389224</c:v>
                </c:pt>
                <c:pt idx="465">
                  <c:v>-2.4227644338035317</c:v>
                </c:pt>
                <c:pt idx="466">
                  <c:v>-2.4227644338035317</c:v>
                </c:pt>
                <c:pt idx="467">
                  <c:v>-2.421702262777607</c:v>
                </c:pt>
                <c:pt idx="468">
                  <c:v>-2.4142684252260382</c:v>
                </c:pt>
                <c:pt idx="469">
                  <c:v>-2.4142684252260382</c:v>
                </c:pt>
                <c:pt idx="470">
                  <c:v>-2.3627680138145224</c:v>
                </c:pt>
                <c:pt idx="471">
                  <c:v>-2.3627680138145224</c:v>
                </c:pt>
                <c:pt idx="472">
                  <c:v>-2.3282033323495233</c:v>
                </c:pt>
                <c:pt idx="473">
                  <c:v>-2.3106225835274947</c:v>
                </c:pt>
                <c:pt idx="474">
                  <c:v>-2.305204018649516</c:v>
                </c:pt>
                <c:pt idx="475">
                  <c:v>-2.305204018649516</c:v>
                </c:pt>
                <c:pt idx="476">
                  <c:v>-2.2939324069143958</c:v>
                </c:pt>
                <c:pt idx="477">
                  <c:v>-2.2932224166570472</c:v>
                </c:pt>
                <c:pt idx="478">
                  <c:v>-2.2932224166570472</c:v>
                </c:pt>
                <c:pt idx="479">
                  <c:v>-2.2766296816926608</c:v>
                </c:pt>
                <c:pt idx="480">
                  <c:v>-2.2766296816926608</c:v>
                </c:pt>
                <c:pt idx="481">
                  <c:v>-2.2720031958621822</c:v>
                </c:pt>
                <c:pt idx="482">
                  <c:v>-2.2573945670423607</c:v>
                </c:pt>
                <c:pt idx="483">
                  <c:v>-2.2573945670423607</c:v>
                </c:pt>
                <c:pt idx="484">
                  <c:v>-2.2456603237001862</c:v>
                </c:pt>
                <c:pt idx="485">
                  <c:v>-2.2456603237001862</c:v>
                </c:pt>
                <c:pt idx="486">
                  <c:v>-2.2423638037174922</c:v>
                </c:pt>
                <c:pt idx="487">
                  <c:v>-2.236898682898893</c:v>
                </c:pt>
                <c:pt idx="488">
                  <c:v>-2.2354766486249531</c:v>
                </c:pt>
                <c:pt idx="489">
                  <c:v>-2.2354766486249531</c:v>
                </c:pt>
                <c:pt idx="490">
                  <c:v>-2.2290820876883939</c:v>
                </c:pt>
                <c:pt idx="491">
                  <c:v>-2.2282074389197115</c:v>
                </c:pt>
                <c:pt idx="492">
                  <c:v>-2.2282074389197115</c:v>
                </c:pt>
                <c:pt idx="493">
                  <c:v>-2.2089945434020186</c:v>
                </c:pt>
                <c:pt idx="494">
                  <c:v>-2.2089945434020186</c:v>
                </c:pt>
                <c:pt idx="495">
                  <c:v>-2.1973069614944234</c:v>
                </c:pt>
                <c:pt idx="496">
                  <c:v>-2.1973069614944234</c:v>
                </c:pt>
                <c:pt idx="497">
                  <c:v>-2.183797393039085</c:v>
                </c:pt>
                <c:pt idx="498">
                  <c:v>-2.1528325136323216</c:v>
                </c:pt>
                <c:pt idx="499">
                  <c:v>-2.1528325136323216</c:v>
                </c:pt>
                <c:pt idx="500">
                  <c:v>-2.1528325136323216</c:v>
                </c:pt>
                <c:pt idx="501">
                  <c:v>-2.1404079553295206</c:v>
                </c:pt>
                <c:pt idx="502">
                  <c:v>-2.1322495138833428</c:v>
                </c:pt>
                <c:pt idx="503">
                  <c:v>-2.1322495138833428</c:v>
                </c:pt>
                <c:pt idx="504">
                  <c:v>-2.1200650497239351</c:v>
                </c:pt>
                <c:pt idx="505">
                  <c:v>-2.0934573127545586</c:v>
                </c:pt>
                <c:pt idx="506">
                  <c:v>-2.0934573127545586</c:v>
                </c:pt>
                <c:pt idx="507">
                  <c:v>-2.0743734160370284</c:v>
                </c:pt>
                <c:pt idx="508">
                  <c:v>-2.0510571619055082</c:v>
                </c:pt>
                <c:pt idx="509">
                  <c:v>-2.0510571619055082</c:v>
                </c:pt>
                <c:pt idx="510">
                  <c:v>-2.0510571619055082</c:v>
                </c:pt>
                <c:pt idx="511">
                  <c:v>-2.0510571619055082</c:v>
                </c:pt>
                <c:pt idx="512">
                  <c:v>-2.0510571619055082</c:v>
                </c:pt>
                <c:pt idx="513">
                  <c:v>-2.0510571619055082</c:v>
                </c:pt>
                <c:pt idx="514">
                  <c:v>-2.0476639480070156</c:v>
                </c:pt>
                <c:pt idx="515">
                  <c:v>-2.0476639480070156</c:v>
                </c:pt>
                <c:pt idx="516">
                  <c:v>-2.0346124369997316</c:v>
                </c:pt>
                <c:pt idx="517">
                  <c:v>-2.0196573016128681</c:v>
                </c:pt>
                <c:pt idx="518">
                  <c:v>-1.9844830760168208</c:v>
                </c:pt>
                <c:pt idx="519">
                  <c:v>-1.9844830760168208</c:v>
                </c:pt>
                <c:pt idx="520">
                  <c:v>-1.9506778200274439</c:v>
                </c:pt>
                <c:pt idx="521">
                  <c:v>-1.9506778200274439</c:v>
                </c:pt>
                <c:pt idx="522">
                  <c:v>-1.9506778200274439</c:v>
                </c:pt>
                <c:pt idx="523">
                  <c:v>-1.9249529143973694</c:v>
                </c:pt>
                <c:pt idx="524">
                  <c:v>-1.9249529143973694</c:v>
                </c:pt>
                <c:pt idx="525">
                  <c:v>-1.9163652575122272</c:v>
                </c:pt>
                <c:pt idx="526">
                  <c:v>-1.9125626959224256</c:v>
                </c:pt>
                <c:pt idx="527">
                  <c:v>-1.9068865633026626</c:v>
                </c:pt>
                <c:pt idx="528">
                  <c:v>-1.8945688596608239</c:v>
                </c:pt>
                <c:pt idx="529">
                  <c:v>-1.8903022117074757</c:v>
                </c:pt>
                <c:pt idx="530">
                  <c:v>-1.8903022117074757</c:v>
                </c:pt>
                <c:pt idx="531">
                  <c:v>-1.8903022117074757</c:v>
                </c:pt>
                <c:pt idx="532">
                  <c:v>-1.8903022117074757</c:v>
                </c:pt>
                <c:pt idx="533">
                  <c:v>-1.8903022117074757</c:v>
                </c:pt>
                <c:pt idx="534">
                  <c:v>-1.8903022117074757</c:v>
                </c:pt>
                <c:pt idx="535">
                  <c:v>-1.8841270442141063</c:v>
                </c:pt>
                <c:pt idx="536">
                  <c:v>-1.8718300622784865</c:v>
                </c:pt>
                <c:pt idx="537">
                  <c:v>-1.867502976809869</c:v>
                </c:pt>
                <c:pt idx="538">
                  <c:v>-1.867502976809869</c:v>
                </c:pt>
                <c:pt idx="539">
                  <c:v>-1.8590212448018926</c:v>
                </c:pt>
                <c:pt idx="540">
                  <c:v>-1.858709849242004</c:v>
                </c:pt>
                <c:pt idx="541">
                  <c:v>-1.8442235384763344</c:v>
                </c:pt>
                <c:pt idx="542">
                  <c:v>-1.8442235384763344</c:v>
                </c:pt>
                <c:pt idx="543">
                  <c:v>-1.8424871273013379</c:v>
                </c:pt>
                <c:pt idx="544">
                  <c:v>-1.841564285108648</c:v>
                </c:pt>
                <c:pt idx="545">
                  <c:v>-1.8314717130448663</c:v>
                </c:pt>
                <c:pt idx="546">
                  <c:v>-1.8246767521568741</c:v>
                </c:pt>
                <c:pt idx="547">
                  <c:v>-1.8246767521568741</c:v>
                </c:pt>
                <c:pt idx="548">
                  <c:v>-1.8030049151175609</c:v>
                </c:pt>
                <c:pt idx="549">
                  <c:v>-1.7726421837159536</c:v>
                </c:pt>
                <c:pt idx="550">
                  <c:v>-1.7604440470466574</c:v>
                </c:pt>
                <c:pt idx="551">
                  <c:v>-1.7586160960429456</c:v>
                </c:pt>
                <c:pt idx="552">
                  <c:v>-1.7310292812562955</c:v>
                </c:pt>
                <c:pt idx="553">
                  <c:v>-1.7187366734070737</c:v>
                </c:pt>
                <c:pt idx="554">
                  <c:v>-1.7010578336892015</c:v>
                </c:pt>
                <c:pt idx="555">
                  <c:v>-1.6888763048072664</c:v>
                </c:pt>
                <c:pt idx="556">
                  <c:v>-1.6888763048072664</c:v>
                </c:pt>
                <c:pt idx="557">
                  <c:v>-1.6869817986596816</c:v>
                </c:pt>
                <c:pt idx="558">
                  <c:v>-1.6494734196947345</c:v>
                </c:pt>
                <c:pt idx="559">
                  <c:v>-1.6298437392082101</c:v>
                </c:pt>
                <c:pt idx="560">
                  <c:v>-1.621420290592803</c:v>
                </c:pt>
                <c:pt idx="561">
                  <c:v>-1.6204761389739297</c:v>
                </c:pt>
                <c:pt idx="562">
                  <c:v>-1.6204761389739297</c:v>
                </c:pt>
                <c:pt idx="563">
                  <c:v>-1.6204761389739297</c:v>
                </c:pt>
                <c:pt idx="564">
                  <c:v>-1.6186939938122995</c:v>
                </c:pt>
                <c:pt idx="565">
                  <c:v>-1.6020977750604108</c:v>
                </c:pt>
                <c:pt idx="566">
                  <c:v>-1.6020977750604108</c:v>
                </c:pt>
                <c:pt idx="567">
                  <c:v>-1.6013498976799294</c:v>
                </c:pt>
                <c:pt idx="568">
                  <c:v>-1.5823827498569423</c:v>
                </c:pt>
                <c:pt idx="569">
                  <c:v>-1.5691053511405146</c:v>
                </c:pt>
                <c:pt idx="570">
                  <c:v>-1.5610967955293378</c:v>
                </c:pt>
                <c:pt idx="571">
                  <c:v>-1.5299331779837213</c:v>
                </c:pt>
                <c:pt idx="572">
                  <c:v>-1.5299331779837213</c:v>
                </c:pt>
                <c:pt idx="573">
                  <c:v>-1.5020185522211693</c:v>
                </c:pt>
                <c:pt idx="574">
                  <c:v>-1.5005342837637115</c:v>
                </c:pt>
                <c:pt idx="575">
                  <c:v>-1.4934548974235811</c:v>
                </c:pt>
                <c:pt idx="576">
                  <c:v>-1.4934548974235811</c:v>
                </c:pt>
                <c:pt idx="577">
                  <c:v>-1.4934548974235811</c:v>
                </c:pt>
                <c:pt idx="578">
                  <c:v>-1.4649756934319367</c:v>
                </c:pt>
                <c:pt idx="579">
                  <c:v>-1.4649756934319367</c:v>
                </c:pt>
                <c:pt idx="580">
                  <c:v>-1.4628542778350224</c:v>
                </c:pt>
                <c:pt idx="581">
                  <c:v>-1.4592433146546908</c:v>
                </c:pt>
                <c:pt idx="582">
                  <c:v>-1.4592433146546908</c:v>
                </c:pt>
                <c:pt idx="583">
                  <c:v>-1.455340122883938</c:v>
                </c:pt>
                <c:pt idx="584">
                  <c:v>-1.452577057770106</c:v>
                </c:pt>
                <c:pt idx="585">
                  <c:v>-1.4465650104131074</c:v>
                </c:pt>
                <c:pt idx="586">
                  <c:v>-1.4246500575542798</c:v>
                </c:pt>
                <c:pt idx="587">
                  <c:v>-1.4151730024006697</c:v>
                </c:pt>
                <c:pt idx="588">
                  <c:v>-1.4036067804310177</c:v>
                </c:pt>
                <c:pt idx="589">
                  <c:v>-1.4036067804310177</c:v>
                </c:pt>
                <c:pt idx="590">
                  <c:v>-1.3873755926142188</c:v>
                </c:pt>
                <c:pt idx="591">
                  <c:v>-1.3858896724755758</c:v>
                </c:pt>
                <c:pt idx="592">
                  <c:v>-1.3858896724755758</c:v>
                </c:pt>
                <c:pt idx="593">
                  <c:v>-1.3779807756614728</c:v>
                </c:pt>
                <c:pt idx="594">
                  <c:v>-1.3601311809991268</c:v>
                </c:pt>
                <c:pt idx="595">
                  <c:v>-1.3601311809991268</c:v>
                </c:pt>
                <c:pt idx="596">
                  <c:v>-1.3453582907603325</c:v>
                </c:pt>
                <c:pt idx="597">
                  <c:v>-1.3453582907603325</c:v>
                </c:pt>
                <c:pt idx="598">
                  <c:v>-1.3068620299478964</c:v>
                </c:pt>
                <c:pt idx="599">
                  <c:v>-1.2775729785676071</c:v>
                </c:pt>
                <c:pt idx="600">
                  <c:v>-1.2760118790932324</c:v>
                </c:pt>
                <c:pt idx="601">
                  <c:v>-1.2713747370428756</c:v>
                </c:pt>
                <c:pt idx="602">
                  <c:v>-1.2713747370428756</c:v>
                </c:pt>
                <c:pt idx="603">
                  <c:v>-1.2560260771162968</c:v>
                </c:pt>
                <c:pt idx="604">
                  <c:v>-1.2560260771162968</c:v>
                </c:pt>
                <c:pt idx="605">
                  <c:v>-1.2560260771162968</c:v>
                </c:pt>
                <c:pt idx="606">
                  <c:v>-1.2397286699667198</c:v>
                </c:pt>
                <c:pt idx="607">
                  <c:v>-1.2285360275133959</c:v>
                </c:pt>
                <c:pt idx="608">
                  <c:v>-1.221548798916452</c:v>
                </c:pt>
                <c:pt idx="609">
                  <c:v>-1.221548798916452</c:v>
                </c:pt>
                <c:pt idx="610">
                  <c:v>-1.2206395231333307</c:v>
                </c:pt>
                <c:pt idx="611">
                  <c:v>-1.198184230869324</c:v>
                </c:pt>
                <c:pt idx="612">
                  <c:v>-1.198184230869324</c:v>
                </c:pt>
                <c:pt idx="613">
                  <c:v>-1.1976737193172393</c:v>
                </c:pt>
                <c:pt idx="614">
                  <c:v>-1.1786905056556298</c:v>
                </c:pt>
                <c:pt idx="615">
                  <c:v>-1.1757009048106815</c:v>
                </c:pt>
                <c:pt idx="616">
                  <c:v>-1.1757009048106815</c:v>
                </c:pt>
                <c:pt idx="617">
                  <c:v>-1.1757009048106815</c:v>
                </c:pt>
                <c:pt idx="618">
                  <c:v>-1.1757009048106815</c:v>
                </c:pt>
                <c:pt idx="619">
                  <c:v>-1.1626992097966289</c:v>
                </c:pt>
                <c:pt idx="620">
                  <c:v>-1.1626992097966289</c:v>
                </c:pt>
                <c:pt idx="621">
                  <c:v>-1.1626992097966289</c:v>
                </c:pt>
                <c:pt idx="622">
                  <c:v>-1.1610735970893045</c:v>
                </c:pt>
                <c:pt idx="623">
                  <c:v>-1.152206484096769</c:v>
                </c:pt>
                <c:pt idx="624">
                  <c:v>-1.152206484096769</c:v>
                </c:pt>
                <c:pt idx="625">
                  <c:v>-1.1290946510971975</c:v>
                </c:pt>
                <c:pt idx="626">
                  <c:v>-1.1194567683903167</c:v>
                </c:pt>
                <c:pt idx="627">
                  <c:v>-1.1106213566977163</c:v>
                </c:pt>
                <c:pt idx="628">
                  <c:v>-1.0706887559168059</c:v>
                </c:pt>
                <c:pt idx="629">
                  <c:v>-1.0698623994880123</c:v>
                </c:pt>
                <c:pt idx="630">
                  <c:v>-1.0698623994880123</c:v>
                </c:pt>
                <c:pt idx="631">
                  <c:v>-1.0608857874587017</c:v>
                </c:pt>
                <c:pt idx="632">
                  <c:v>-1.054108313833565</c:v>
                </c:pt>
                <c:pt idx="633">
                  <c:v>-1.054108313833565</c:v>
                </c:pt>
                <c:pt idx="634">
                  <c:v>-1.053240527382225</c:v>
                </c:pt>
                <c:pt idx="635">
                  <c:v>-1.0371546591471108</c:v>
                </c:pt>
                <c:pt idx="636">
                  <c:v>-1.0072786869129611</c:v>
                </c:pt>
                <c:pt idx="637">
                  <c:v>-0.99452691644589875</c:v>
                </c:pt>
                <c:pt idx="638">
                  <c:v>-0.9864729855514649</c:v>
                </c:pt>
                <c:pt idx="639">
                  <c:v>-0.97314255862666077</c:v>
                </c:pt>
                <c:pt idx="640">
                  <c:v>-0.96861880560468883</c:v>
                </c:pt>
                <c:pt idx="641">
                  <c:v>-0.96861880560468883</c:v>
                </c:pt>
                <c:pt idx="642">
                  <c:v>-0.96861880560468883</c:v>
                </c:pt>
                <c:pt idx="643">
                  <c:v>-0.96690310735077245</c:v>
                </c:pt>
                <c:pt idx="644">
                  <c:v>-0.96690310735077245</c:v>
                </c:pt>
                <c:pt idx="645">
                  <c:v>-0.94785184193735961</c:v>
                </c:pt>
                <c:pt idx="646">
                  <c:v>-0.92705084571698482</c:v>
                </c:pt>
                <c:pt idx="647">
                  <c:v>-0.92705084571698482</c:v>
                </c:pt>
                <c:pt idx="648">
                  <c:v>-0.92705084571698482</c:v>
                </c:pt>
                <c:pt idx="649">
                  <c:v>-0.92029534044743866</c:v>
                </c:pt>
                <c:pt idx="650">
                  <c:v>-0.90374135842413028</c:v>
                </c:pt>
                <c:pt idx="651">
                  <c:v>-0.88183282487044157</c:v>
                </c:pt>
                <c:pt idx="652">
                  <c:v>-0.88183282487044157</c:v>
                </c:pt>
                <c:pt idx="653">
                  <c:v>-0.88183282487044157</c:v>
                </c:pt>
                <c:pt idx="654">
                  <c:v>-0.88183282487044157</c:v>
                </c:pt>
                <c:pt idx="655">
                  <c:v>-0.86022968752430395</c:v>
                </c:pt>
                <c:pt idx="656">
                  <c:v>-0.83514903257326523</c:v>
                </c:pt>
                <c:pt idx="657">
                  <c:v>-0.83514903257326523</c:v>
                </c:pt>
                <c:pt idx="658">
                  <c:v>-0.82422393870172594</c:v>
                </c:pt>
                <c:pt idx="659">
                  <c:v>-0.815963783745706</c:v>
                </c:pt>
                <c:pt idx="660">
                  <c:v>-0.815963783745706</c:v>
                </c:pt>
                <c:pt idx="661">
                  <c:v>-0.815963783745706</c:v>
                </c:pt>
                <c:pt idx="662">
                  <c:v>-0.80419875661910489</c:v>
                </c:pt>
                <c:pt idx="663">
                  <c:v>-0.80305087183008195</c:v>
                </c:pt>
                <c:pt idx="664">
                  <c:v>-0.80231111383528975</c:v>
                </c:pt>
                <c:pt idx="665">
                  <c:v>-0.78468501618635367</c:v>
                </c:pt>
                <c:pt idx="666">
                  <c:v>-0.77704415821524231</c:v>
                </c:pt>
                <c:pt idx="667">
                  <c:v>-0.77394999608198001</c:v>
                </c:pt>
                <c:pt idx="668">
                  <c:v>-0.77101899315988032</c:v>
                </c:pt>
                <c:pt idx="669">
                  <c:v>-0.75832905845100329</c:v>
                </c:pt>
                <c:pt idx="670">
                  <c:v>-0.7513176247147747</c:v>
                </c:pt>
                <c:pt idx="671">
                  <c:v>-0.7513176247147747</c:v>
                </c:pt>
                <c:pt idx="672">
                  <c:v>-0.73336752241255654</c:v>
                </c:pt>
                <c:pt idx="673">
                  <c:v>-0.73336752241255654</c:v>
                </c:pt>
                <c:pt idx="674">
                  <c:v>-0.73336752241255654</c:v>
                </c:pt>
                <c:pt idx="675">
                  <c:v>-0.73336752241255654</c:v>
                </c:pt>
                <c:pt idx="676">
                  <c:v>-0.73336752241255654</c:v>
                </c:pt>
                <c:pt idx="677">
                  <c:v>-0.73336752241255654</c:v>
                </c:pt>
                <c:pt idx="678">
                  <c:v>-0.72800376230772168</c:v>
                </c:pt>
                <c:pt idx="679">
                  <c:v>-0.7278353955567114</c:v>
                </c:pt>
                <c:pt idx="680">
                  <c:v>-0.7278353955567114</c:v>
                </c:pt>
                <c:pt idx="681">
                  <c:v>-0.7278353955567114</c:v>
                </c:pt>
                <c:pt idx="682">
                  <c:v>-0.71907211186291298</c:v>
                </c:pt>
                <c:pt idx="683">
                  <c:v>-0.71326273567894471</c:v>
                </c:pt>
                <c:pt idx="684">
                  <c:v>-0.71326273567894471</c:v>
                </c:pt>
                <c:pt idx="685">
                  <c:v>-0.70053664705433738</c:v>
                </c:pt>
                <c:pt idx="686">
                  <c:v>-0.7001412398201835</c:v>
                </c:pt>
                <c:pt idx="687">
                  <c:v>-0.7001412398201835</c:v>
                </c:pt>
                <c:pt idx="688">
                  <c:v>-0.6707923479207164</c:v>
                </c:pt>
                <c:pt idx="689">
                  <c:v>-0.6707923479207164</c:v>
                </c:pt>
                <c:pt idx="690">
                  <c:v>-0.66564097930019839</c:v>
                </c:pt>
                <c:pt idx="691">
                  <c:v>-0.65311455113872696</c:v>
                </c:pt>
                <c:pt idx="692">
                  <c:v>-0.65217628136943651</c:v>
                </c:pt>
                <c:pt idx="693">
                  <c:v>-0.65061944315071818</c:v>
                </c:pt>
                <c:pt idx="694">
                  <c:v>-0.65061944315071818</c:v>
                </c:pt>
                <c:pt idx="695">
                  <c:v>-0.64176957953908287</c:v>
                </c:pt>
                <c:pt idx="696">
                  <c:v>-0.62848591209016147</c:v>
                </c:pt>
                <c:pt idx="697">
                  <c:v>-0.62414156318188019</c:v>
                </c:pt>
                <c:pt idx="698">
                  <c:v>-0.60484415441643402</c:v>
                </c:pt>
                <c:pt idx="699">
                  <c:v>-0.59013801461222504</c:v>
                </c:pt>
                <c:pt idx="700">
                  <c:v>-0.57476282494505504</c:v>
                </c:pt>
                <c:pt idx="701">
                  <c:v>-0.55469413490967334</c:v>
                </c:pt>
                <c:pt idx="702">
                  <c:v>-0.54675008261031355</c:v>
                </c:pt>
                <c:pt idx="703">
                  <c:v>-0.54353958287302129</c:v>
                </c:pt>
                <c:pt idx="704">
                  <c:v>-0.54113629888347647</c:v>
                </c:pt>
                <c:pt idx="705">
                  <c:v>-0.53499370110129996</c:v>
                </c:pt>
                <c:pt idx="706">
                  <c:v>-0.5300347776417158</c:v>
                </c:pt>
                <c:pt idx="707">
                  <c:v>-0.52796887723933628</c:v>
                </c:pt>
                <c:pt idx="708">
                  <c:v>-0.49180738752915726</c:v>
                </c:pt>
                <c:pt idx="709">
                  <c:v>-0.48940779224552894</c:v>
                </c:pt>
                <c:pt idx="710">
                  <c:v>-0.41837686608980257</c:v>
                </c:pt>
                <c:pt idx="711">
                  <c:v>-0.41389033259048857</c:v>
                </c:pt>
                <c:pt idx="712">
                  <c:v>-0.41034065584542878</c:v>
                </c:pt>
                <c:pt idx="713">
                  <c:v>-0.41034065584542878</c:v>
                </c:pt>
                <c:pt idx="714">
                  <c:v>-0.40294094676110315</c:v>
                </c:pt>
                <c:pt idx="715">
                  <c:v>-0.37806797255616192</c:v>
                </c:pt>
                <c:pt idx="716">
                  <c:v>-0.36480308240860554</c:v>
                </c:pt>
                <c:pt idx="717">
                  <c:v>-0.36462629373567912</c:v>
                </c:pt>
                <c:pt idx="718">
                  <c:v>-0.36000213574425682</c:v>
                </c:pt>
                <c:pt idx="719">
                  <c:v>-0.36000213574425682</c:v>
                </c:pt>
                <c:pt idx="720">
                  <c:v>-0.32102821822085797</c:v>
                </c:pt>
                <c:pt idx="721">
                  <c:v>-0.29176278250368631</c:v>
                </c:pt>
                <c:pt idx="722">
                  <c:v>-0.29176278250368631</c:v>
                </c:pt>
                <c:pt idx="723">
                  <c:v>-0.28836267265236443</c:v>
                </c:pt>
                <c:pt idx="724">
                  <c:v>-0.28836267265236443</c:v>
                </c:pt>
                <c:pt idx="725">
                  <c:v>-0.28836267265236443</c:v>
                </c:pt>
                <c:pt idx="726">
                  <c:v>-0.28836267265236443</c:v>
                </c:pt>
                <c:pt idx="727">
                  <c:v>-0.27062075549174375</c:v>
                </c:pt>
                <c:pt idx="728">
                  <c:v>-0.25569467700746656</c:v>
                </c:pt>
                <c:pt idx="729">
                  <c:v>-0.25139269772821587</c:v>
                </c:pt>
                <c:pt idx="730">
                  <c:v>-0.24313047975298741</c:v>
                </c:pt>
                <c:pt idx="731">
                  <c:v>-0.21806286805837508</c:v>
                </c:pt>
                <c:pt idx="732">
                  <c:v>-0.21806286805837508</c:v>
                </c:pt>
                <c:pt idx="733">
                  <c:v>-0.21806286805837508</c:v>
                </c:pt>
                <c:pt idx="734">
                  <c:v>-0.21292845127732229</c:v>
                </c:pt>
                <c:pt idx="735">
                  <c:v>-0.21292845127732229</c:v>
                </c:pt>
                <c:pt idx="736">
                  <c:v>-0.21159120290235264</c:v>
                </c:pt>
                <c:pt idx="737">
                  <c:v>-0.1780388771308497</c:v>
                </c:pt>
                <c:pt idx="738">
                  <c:v>-0.17536398485476795</c:v>
                </c:pt>
                <c:pt idx="739">
                  <c:v>-0.16144006805452329</c:v>
                </c:pt>
                <c:pt idx="740">
                  <c:v>-0.15203579924662797</c:v>
                </c:pt>
                <c:pt idx="741">
                  <c:v>-0.15203579924662797</c:v>
                </c:pt>
                <c:pt idx="742">
                  <c:v>-0.14019701546163013</c:v>
                </c:pt>
                <c:pt idx="743">
                  <c:v>-0.13004051915671289</c:v>
                </c:pt>
                <c:pt idx="744">
                  <c:v>-0.12178449905047987</c:v>
                </c:pt>
                <c:pt idx="745">
                  <c:v>-0.11805594940068477</c:v>
                </c:pt>
                <c:pt idx="746">
                  <c:v>-0.10996870003753224</c:v>
                </c:pt>
                <c:pt idx="747">
                  <c:v>-0.10996870003753224</c:v>
                </c:pt>
                <c:pt idx="748">
                  <c:v>-9.4876655543158023E-2</c:v>
                </c:pt>
                <c:pt idx="749">
                  <c:v>-9.3323561386988454E-2</c:v>
                </c:pt>
                <c:pt idx="750">
                  <c:v>-8.9333375936215098E-2</c:v>
                </c:pt>
                <c:pt idx="751">
                  <c:v>-8.1138522890108186E-2</c:v>
                </c:pt>
                <c:pt idx="752">
                  <c:v>-7.5693611247874062E-2</c:v>
                </c:pt>
                <c:pt idx="753">
                  <c:v>-5.3221649877158217E-2</c:v>
                </c:pt>
                <c:pt idx="754">
                  <c:v>-4.9003241634020714E-2</c:v>
                </c:pt>
                <c:pt idx="755">
                  <c:v>-3.6966803135105634E-2</c:v>
                </c:pt>
                <c:pt idx="756">
                  <c:v>-3.5656372868269164E-2</c:v>
                </c:pt>
                <c:pt idx="757">
                  <c:v>-2.2215249218076504E-2</c:v>
                </c:pt>
                <c:pt idx="758">
                  <c:v>-1.1402697095481832E-2</c:v>
                </c:pt>
                <c:pt idx="759">
                  <c:v>-6.6554580166462204E-3</c:v>
                </c:pt>
                <c:pt idx="760">
                  <c:v>-6.3902685583833822E-3</c:v>
                </c:pt>
                <c:pt idx="761">
                  <c:v>2.7146035266939022E-2</c:v>
                </c:pt>
                <c:pt idx="762">
                  <c:v>2.7146035266939022E-2</c:v>
                </c:pt>
                <c:pt idx="763">
                  <c:v>3.5832695421665978E-2</c:v>
                </c:pt>
                <c:pt idx="764">
                  <c:v>3.5832695421665978E-2</c:v>
                </c:pt>
                <c:pt idx="765">
                  <c:v>3.5832695421665978E-2</c:v>
                </c:pt>
                <c:pt idx="766">
                  <c:v>3.5832695421665978E-2</c:v>
                </c:pt>
                <c:pt idx="767">
                  <c:v>4.2660956448134148E-2</c:v>
                </c:pt>
                <c:pt idx="768">
                  <c:v>7.4031539551773537E-2</c:v>
                </c:pt>
                <c:pt idx="769">
                  <c:v>7.4031539551773537E-2</c:v>
                </c:pt>
                <c:pt idx="770">
                  <c:v>7.8062316186574096E-2</c:v>
                </c:pt>
                <c:pt idx="771">
                  <c:v>7.8062316186574096E-2</c:v>
                </c:pt>
                <c:pt idx="772">
                  <c:v>7.8062316186574096E-2</c:v>
                </c:pt>
                <c:pt idx="773">
                  <c:v>0.10022857542619452</c:v>
                </c:pt>
                <c:pt idx="774">
                  <c:v>0.10022857542619452</c:v>
                </c:pt>
                <c:pt idx="775">
                  <c:v>0.10668372316390243</c:v>
                </c:pt>
                <c:pt idx="776">
                  <c:v>0.1090355933817279</c:v>
                </c:pt>
                <c:pt idx="777">
                  <c:v>0.15323369106482476</c:v>
                </c:pt>
                <c:pt idx="778">
                  <c:v>0.15387093333460036</c:v>
                </c:pt>
                <c:pt idx="779">
                  <c:v>0.1623651735684418</c:v>
                </c:pt>
                <c:pt idx="780">
                  <c:v>0.1623651735684418</c:v>
                </c:pt>
                <c:pt idx="781">
                  <c:v>0.1623651735684418</c:v>
                </c:pt>
                <c:pt idx="782">
                  <c:v>0.17969478935675023</c:v>
                </c:pt>
                <c:pt idx="783">
                  <c:v>0.22144181802997059</c:v>
                </c:pt>
                <c:pt idx="784">
                  <c:v>0.23645485115333506</c:v>
                </c:pt>
                <c:pt idx="785">
                  <c:v>0.23645485115333506</c:v>
                </c:pt>
                <c:pt idx="786">
                  <c:v>0.25059622724850039</c:v>
                </c:pt>
                <c:pt idx="787">
                  <c:v>0.25059622724850039</c:v>
                </c:pt>
                <c:pt idx="788">
                  <c:v>0.2573822211821491</c:v>
                </c:pt>
                <c:pt idx="789">
                  <c:v>0.25790284076785047</c:v>
                </c:pt>
                <c:pt idx="790">
                  <c:v>0.29384419007042767</c:v>
                </c:pt>
                <c:pt idx="791">
                  <c:v>0.29384419007042767</c:v>
                </c:pt>
                <c:pt idx="792">
                  <c:v>0.29384419007042767</c:v>
                </c:pt>
                <c:pt idx="793">
                  <c:v>0.32127544445299355</c:v>
                </c:pt>
                <c:pt idx="794">
                  <c:v>0.32468966035556507</c:v>
                </c:pt>
                <c:pt idx="795">
                  <c:v>0.33859447325130859</c:v>
                </c:pt>
                <c:pt idx="796">
                  <c:v>0.33948415986593317</c:v>
                </c:pt>
                <c:pt idx="797">
                  <c:v>0.34442512986387119</c:v>
                </c:pt>
                <c:pt idx="798">
                  <c:v>0.35181864806327751</c:v>
                </c:pt>
                <c:pt idx="799">
                  <c:v>0.3521743063241487</c:v>
                </c:pt>
                <c:pt idx="800">
                  <c:v>0.36747405743794243</c:v>
                </c:pt>
                <c:pt idx="801">
                  <c:v>0.36747405743794243</c:v>
                </c:pt>
                <c:pt idx="802">
                  <c:v>0.37809961975966727</c:v>
                </c:pt>
                <c:pt idx="803">
                  <c:v>0.3814713661874039</c:v>
                </c:pt>
                <c:pt idx="804">
                  <c:v>0.38325630940167477</c:v>
                </c:pt>
                <c:pt idx="805">
                  <c:v>0.38325630940167477</c:v>
                </c:pt>
                <c:pt idx="806">
                  <c:v>0.41339878989736628</c:v>
                </c:pt>
                <c:pt idx="807">
                  <c:v>0.42433022080724597</c:v>
                </c:pt>
                <c:pt idx="808">
                  <c:v>0.43432822507462171</c:v>
                </c:pt>
                <c:pt idx="809">
                  <c:v>0.44961643944148177</c:v>
                </c:pt>
                <c:pt idx="810">
                  <c:v>0.45486911455565471</c:v>
                </c:pt>
                <c:pt idx="811">
                  <c:v>0.45486911455565471</c:v>
                </c:pt>
                <c:pt idx="812">
                  <c:v>0.45590950420934812</c:v>
                </c:pt>
                <c:pt idx="813">
                  <c:v>0.46089970629515409</c:v>
                </c:pt>
                <c:pt idx="814">
                  <c:v>0.46557901563880844</c:v>
                </c:pt>
                <c:pt idx="815">
                  <c:v>0.46557901563880844</c:v>
                </c:pt>
                <c:pt idx="816">
                  <c:v>0.46557901563880844</c:v>
                </c:pt>
                <c:pt idx="817">
                  <c:v>0.46557901563880844</c:v>
                </c:pt>
                <c:pt idx="818">
                  <c:v>0.4827345902706619</c:v>
                </c:pt>
                <c:pt idx="819">
                  <c:v>0.49791660351216582</c:v>
                </c:pt>
                <c:pt idx="820">
                  <c:v>0.49791660351216582</c:v>
                </c:pt>
                <c:pt idx="821">
                  <c:v>0.50082437780130318</c:v>
                </c:pt>
                <c:pt idx="822">
                  <c:v>0.50859666498365164</c:v>
                </c:pt>
                <c:pt idx="823">
                  <c:v>0.50859666498365164</c:v>
                </c:pt>
                <c:pt idx="824">
                  <c:v>0.52507317123261832</c:v>
                </c:pt>
                <c:pt idx="825">
                  <c:v>0.53043272144699216</c:v>
                </c:pt>
                <c:pt idx="826">
                  <c:v>0.53682782791444683</c:v>
                </c:pt>
                <c:pt idx="827">
                  <c:v>0.55092448764442459</c:v>
                </c:pt>
                <c:pt idx="828">
                  <c:v>0.58643562972067964</c:v>
                </c:pt>
                <c:pt idx="829">
                  <c:v>0.60047906381079119</c:v>
                </c:pt>
                <c:pt idx="830">
                  <c:v>0.60258316717413973</c:v>
                </c:pt>
                <c:pt idx="831">
                  <c:v>0.60258316717413973</c:v>
                </c:pt>
                <c:pt idx="832">
                  <c:v>0.61353069835635188</c:v>
                </c:pt>
                <c:pt idx="833">
                  <c:v>0.63351818847726638</c:v>
                </c:pt>
                <c:pt idx="834">
                  <c:v>0.66444207247015041</c:v>
                </c:pt>
                <c:pt idx="835">
                  <c:v>0.68085762513722903</c:v>
                </c:pt>
                <c:pt idx="836">
                  <c:v>0.70847796426757692</c:v>
                </c:pt>
                <c:pt idx="837">
                  <c:v>0.70847796426757692</c:v>
                </c:pt>
                <c:pt idx="838">
                  <c:v>0.71420235951027677</c:v>
                </c:pt>
                <c:pt idx="839">
                  <c:v>0.75908929287554006</c:v>
                </c:pt>
                <c:pt idx="840">
                  <c:v>0.76023079296714591</c:v>
                </c:pt>
                <c:pt idx="841">
                  <c:v>0.76389236304681929</c:v>
                </c:pt>
                <c:pt idx="842">
                  <c:v>0.76389236304681929</c:v>
                </c:pt>
                <c:pt idx="843">
                  <c:v>0.79054515939963899</c:v>
                </c:pt>
                <c:pt idx="844">
                  <c:v>0.80100658570773697</c:v>
                </c:pt>
                <c:pt idx="845">
                  <c:v>0.80100658570773697</c:v>
                </c:pt>
                <c:pt idx="846">
                  <c:v>0.8466144548860618</c:v>
                </c:pt>
                <c:pt idx="847">
                  <c:v>0.85384579924758586</c:v>
                </c:pt>
                <c:pt idx="848">
                  <c:v>0.86207592847276093</c:v>
                </c:pt>
                <c:pt idx="849">
                  <c:v>0.88933093828414367</c:v>
                </c:pt>
                <c:pt idx="850">
                  <c:v>0.9260206392964565</c:v>
                </c:pt>
                <c:pt idx="851">
                  <c:v>1.0075317484462591</c:v>
                </c:pt>
                <c:pt idx="852">
                  <c:v>1.0093149583422014</c:v>
                </c:pt>
                <c:pt idx="853">
                  <c:v>1.0093149583422014</c:v>
                </c:pt>
                <c:pt idx="854">
                  <c:v>1.0197099264858913</c:v>
                </c:pt>
                <c:pt idx="855">
                  <c:v>1.0272941877410935</c:v>
                </c:pt>
                <c:pt idx="856">
                  <c:v>1.0360056169204821</c:v>
                </c:pt>
                <c:pt idx="857">
                  <c:v>1.0374978040408103</c:v>
                </c:pt>
                <c:pt idx="858">
                  <c:v>1.0808358954328148</c:v>
                </c:pt>
                <c:pt idx="859">
                  <c:v>1.0808358954328148</c:v>
                </c:pt>
                <c:pt idx="860">
                  <c:v>1.0923337809973588</c:v>
                </c:pt>
                <c:pt idx="861">
                  <c:v>1.0940575366602876</c:v>
                </c:pt>
                <c:pt idx="862">
                  <c:v>1.0940575366602876</c:v>
                </c:pt>
                <c:pt idx="863">
                  <c:v>1.0941567425667078</c:v>
                </c:pt>
                <c:pt idx="864">
                  <c:v>1.1170410189884807</c:v>
                </c:pt>
                <c:pt idx="865">
                  <c:v>1.1249341102616011</c:v>
                </c:pt>
                <c:pt idx="866">
                  <c:v>1.1487940020995138</c:v>
                </c:pt>
                <c:pt idx="867">
                  <c:v>1.1975159554992878</c:v>
                </c:pt>
                <c:pt idx="868">
                  <c:v>1.2055663706995923</c:v>
                </c:pt>
                <c:pt idx="869">
                  <c:v>1.2116146885288006</c:v>
                </c:pt>
                <c:pt idx="870">
                  <c:v>1.2524936934083526</c:v>
                </c:pt>
                <c:pt idx="871">
                  <c:v>1.2587631074000651</c:v>
                </c:pt>
                <c:pt idx="872">
                  <c:v>1.2587631074000651</c:v>
                </c:pt>
                <c:pt idx="873">
                  <c:v>1.2599195208073315</c:v>
                </c:pt>
                <c:pt idx="874">
                  <c:v>1.3283075197768215</c:v>
                </c:pt>
                <c:pt idx="875">
                  <c:v>1.3283075197768215</c:v>
                </c:pt>
                <c:pt idx="876">
                  <c:v>1.3428260412898851</c:v>
                </c:pt>
                <c:pt idx="877">
                  <c:v>1.3469714538492992</c:v>
                </c:pt>
                <c:pt idx="878">
                  <c:v>1.3502381832542267</c:v>
                </c:pt>
                <c:pt idx="879">
                  <c:v>1.3502381832542267</c:v>
                </c:pt>
                <c:pt idx="880">
                  <c:v>1.3507104030791239</c:v>
                </c:pt>
                <c:pt idx="881">
                  <c:v>1.3566362998235177</c:v>
                </c:pt>
                <c:pt idx="882">
                  <c:v>1.3582311232343756</c:v>
                </c:pt>
                <c:pt idx="883">
                  <c:v>1.3582311232343756</c:v>
                </c:pt>
                <c:pt idx="884">
                  <c:v>1.3836753464886467</c:v>
                </c:pt>
                <c:pt idx="885">
                  <c:v>1.3968086595341027</c:v>
                </c:pt>
                <c:pt idx="886">
                  <c:v>1.4012092789595019</c:v>
                </c:pt>
                <c:pt idx="887">
                  <c:v>1.4175660608212202</c:v>
                </c:pt>
                <c:pt idx="888">
                  <c:v>1.4218381584853637</c:v>
                </c:pt>
                <c:pt idx="889">
                  <c:v>1.4455075351744302</c:v>
                </c:pt>
                <c:pt idx="890">
                  <c:v>1.4502733920249742</c:v>
                </c:pt>
                <c:pt idx="891">
                  <c:v>1.4822881321314194</c:v>
                </c:pt>
                <c:pt idx="892">
                  <c:v>1.5046078070594444</c:v>
                </c:pt>
                <c:pt idx="893">
                  <c:v>1.5162729874143783</c:v>
                </c:pt>
                <c:pt idx="894">
                  <c:v>1.5259011804460749</c:v>
                </c:pt>
                <c:pt idx="895">
                  <c:v>1.5408863685901566</c:v>
                </c:pt>
                <c:pt idx="896">
                  <c:v>1.551233844700638</c:v>
                </c:pt>
                <c:pt idx="897">
                  <c:v>1.5630368414789844</c:v>
                </c:pt>
                <c:pt idx="898">
                  <c:v>1.5659590263515277</c:v>
                </c:pt>
                <c:pt idx="899">
                  <c:v>1.5811184912911542</c:v>
                </c:pt>
                <c:pt idx="900">
                  <c:v>1.596360858899627</c:v>
                </c:pt>
                <c:pt idx="901">
                  <c:v>1.6193925950371992</c:v>
                </c:pt>
                <c:pt idx="902">
                  <c:v>1.654461106063563</c:v>
                </c:pt>
                <c:pt idx="903">
                  <c:v>1.6671967995350241</c:v>
                </c:pt>
                <c:pt idx="904">
                  <c:v>1.6779679055295758</c:v>
                </c:pt>
                <c:pt idx="905">
                  <c:v>1.6779679055295758</c:v>
                </c:pt>
                <c:pt idx="906">
                  <c:v>1.6794528308620571</c:v>
                </c:pt>
                <c:pt idx="907">
                  <c:v>1.6794528308620571</c:v>
                </c:pt>
                <c:pt idx="908">
                  <c:v>1.7208763161515419</c:v>
                </c:pt>
                <c:pt idx="909">
                  <c:v>1.7208763161515419</c:v>
                </c:pt>
                <c:pt idx="910">
                  <c:v>1.7208763161515419</c:v>
                </c:pt>
                <c:pt idx="911">
                  <c:v>1.7272807418324652</c:v>
                </c:pt>
                <c:pt idx="912">
                  <c:v>1.7272807418324652</c:v>
                </c:pt>
                <c:pt idx="913">
                  <c:v>1.7574818759321043</c:v>
                </c:pt>
                <c:pt idx="914">
                  <c:v>1.794393135079589</c:v>
                </c:pt>
                <c:pt idx="915">
                  <c:v>1.8105205877071984</c:v>
                </c:pt>
                <c:pt idx="916">
                  <c:v>1.8132731220330751</c:v>
                </c:pt>
                <c:pt idx="917">
                  <c:v>1.827784420830874</c:v>
                </c:pt>
                <c:pt idx="918">
                  <c:v>1.8381170669971425</c:v>
                </c:pt>
                <c:pt idx="919">
                  <c:v>1.8387098287409693</c:v>
                </c:pt>
                <c:pt idx="920">
                  <c:v>1.8387098287409693</c:v>
                </c:pt>
                <c:pt idx="921">
                  <c:v>1.8387098287409693</c:v>
                </c:pt>
                <c:pt idx="922">
                  <c:v>1.8387098287409693</c:v>
                </c:pt>
                <c:pt idx="923">
                  <c:v>1.8591797599434405</c:v>
                </c:pt>
                <c:pt idx="924">
                  <c:v>1.8644073400873296</c:v>
                </c:pt>
                <c:pt idx="925">
                  <c:v>1.8644073400873296</c:v>
                </c:pt>
                <c:pt idx="926">
                  <c:v>1.8813655574404289</c:v>
                </c:pt>
                <c:pt idx="927">
                  <c:v>1.8813655574404289</c:v>
                </c:pt>
                <c:pt idx="928">
                  <c:v>1.9594088558134806</c:v>
                </c:pt>
                <c:pt idx="929">
                  <c:v>1.9594088558134806</c:v>
                </c:pt>
                <c:pt idx="930">
                  <c:v>1.9594088558134806</c:v>
                </c:pt>
                <c:pt idx="931">
                  <c:v>2.0097052752250408</c:v>
                </c:pt>
                <c:pt idx="932">
                  <c:v>2.0176889176386159</c:v>
                </c:pt>
                <c:pt idx="933">
                  <c:v>2.0176889176386159</c:v>
                </c:pt>
                <c:pt idx="934">
                  <c:v>2.0176889176386159</c:v>
                </c:pt>
                <c:pt idx="935">
                  <c:v>2.046549929775022</c:v>
                </c:pt>
                <c:pt idx="936">
                  <c:v>2.0894200810538637</c:v>
                </c:pt>
                <c:pt idx="937">
                  <c:v>2.1241575918562563</c:v>
                </c:pt>
                <c:pt idx="938">
                  <c:v>2.1298083857081553</c:v>
                </c:pt>
                <c:pt idx="939">
                  <c:v>2.1724568367545842</c:v>
                </c:pt>
                <c:pt idx="940">
                  <c:v>2.2095441745701505</c:v>
                </c:pt>
                <c:pt idx="941">
                  <c:v>2.2095441745701505</c:v>
                </c:pt>
                <c:pt idx="942">
                  <c:v>2.2504458000484457</c:v>
                </c:pt>
                <c:pt idx="943">
                  <c:v>2.3072215560909166</c:v>
                </c:pt>
                <c:pt idx="944">
                  <c:v>2.3085640293551606</c:v>
                </c:pt>
                <c:pt idx="945">
                  <c:v>2.3213088039159535</c:v>
                </c:pt>
                <c:pt idx="946">
                  <c:v>2.4119736299374721</c:v>
                </c:pt>
                <c:pt idx="947">
                  <c:v>2.4119736299374721</c:v>
                </c:pt>
                <c:pt idx="948">
                  <c:v>2.4119736299374721</c:v>
                </c:pt>
                <c:pt idx="949">
                  <c:v>2.4502309687170958</c:v>
                </c:pt>
                <c:pt idx="950">
                  <c:v>2.4502309687170958</c:v>
                </c:pt>
                <c:pt idx="951">
                  <c:v>2.4502309687170958</c:v>
                </c:pt>
                <c:pt idx="952">
                  <c:v>2.4502309687170958</c:v>
                </c:pt>
                <c:pt idx="953">
                  <c:v>2.4965410817063152</c:v>
                </c:pt>
                <c:pt idx="954">
                  <c:v>2.4965410817063152</c:v>
                </c:pt>
                <c:pt idx="955">
                  <c:v>2.498058254299695</c:v>
                </c:pt>
                <c:pt idx="956">
                  <c:v>2.504798239470353</c:v>
                </c:pt>
                <c:pt idx="957">
                  <c:v>2.5119093777376493</c:v>
                </c:pt>
                <c:pt idx="958">
                  <c:v>2.5504166952743694</c:v>
                </c:pt>
                <c:pt idx="959">
                  <c:v>2.5504166952743694</c:v>
                </c:pt>
                <c:pt idx="960">
                  <c:v>2.5687041300626152</c:v>
                </c:pt>
                <c:pt idx="961">
                  <c:v>2.7020350054767373</c:v>
                </c:pt>
                <c:pt idx="962">
                  <c:v>2.7604090636054539</c:v>
                </c:pt>
                <c:pt idx="963">
                  <c:v>2.7709807424543742</c:v>
                </c:pt>
                <c:pt idx="964">
                  <c:v>2.7709807424543742</c:v>
                </c:pt>
                <c:pt idx="965">
                  <c:v>2.7715996251092063</c:v>
                </c:pt>
                <c:pt idx="966">
                  <c:v>2.8385668864604767</c:v>
                </c:pt>
                <c:pt idx="967">
                  <c:v>2.8386209774681319</c:v>
                </c:pt>
                <c:pt idx="968">
                  <c:v>2.9187970547147062</c:v>
                </c:pt>
                <c:pt idx="969">
                  <c:v>2.9518723683980914</c:v>
                </c:pt>
                <c:pt idx="970">
                  <c:v>3.0319587909289942</c:v>
                </c:pt>
                <c:pt idx="971">
                  <c:v>3.0319587909289942</c:v>
                </c:pt>
                <c:pt idx="972">
                  <c:v>3.0510173831524021</c:v>
                </c:pt>
                <c:pt idx="973">
                  <c:v>3.0987594767610966</c:v>
                </c:pt>
                <c:pt idx="974">
                  <c:v>3.1560448364907492</c:v>
                </c:pt>
                <c:pt idx="975">
                  <c:v>3.1560448364907492</c:v>
                </c:pt>
                <c:pt idx="976">
                  <c:v>3.1579832802182461</c:v>
                </c:pt>
                <c:pt idx="977">
                  <c:v>3.1635977546565446</c:v>
                </c:pt>
                <c:pt idx="978">
                  <c:v>3.1635977546565446</c:v>
                </c:pt>
                <c:pt idx="979">
                  <c:v>3.1635977546565446</c:v>
                </c:pt>
                <c:pt idx="980">
                  <c:v>3.1635977546565446</c:v>
                </c:pt>
                <c:pt idx="981">
                  <c:v>3.1810682061482458</c:v>
                </c:pt>
                <c:pt idx="982">
                  <c:v>3.1871716257169775</c:v>
                </c:pt>
                <c:pt idx="983">
                  <c:v>3.2130855829598701</c:v>
                </c:pt>
                <c:pt idx="984">
                  <c:v>3.2130855829598701</c:v>
                </c:pt>
                <c:pt idx="985">
                  <c:v>3.2130855829598701</c:v>
                </c:pt>
                <c:pt idx="986">
                  <c:v>3.2130855829598701</c:v>
                </c:pt>
                <c:pt idx="987">
                  <c:v>3.2457807400290912</c:v>
                </c:pt>
                <c:pt idx="988">
                  <c:v>3.2882008644833531</c:v>
                </c:pt>
                <c:pt idx="989">
                  <c:v>3.2882008644833531</c:v>
                </c:pt>
                <c:pt idx="990">
                  <c:v>3.2916244955455829</c:v>
                </c:pt>
                <c:pt idx="991">
                  <c:v>3.3031785479946474</c:v>
                </c:pt>
                <c:pt idx="992">
                  <c:v>3.3114971621273672</c:v>
                </c:pt>
                <c:pt idx="993">
                  <c:v>3.3422256358979205</c:v>
                </c:pt>
                <c:pt idx="994">
                  <c:v>3.3681625233862178</c:v>
                </c:pt>
                <c:pt idx="995">
                  <c:v>3.3681625233862178</c:v>
                </c:pt>
                <c:pt idx="996">
                  <c:v>3.3681625233862178</c:v>
                </c:pt>
                <c:pt idx="997">
                  <c:v>3.424993376053862</c:v>
                </c:pt>
                <c:pt idx="998">
                  <c:v>3.4360844368723855</c:v>
                </c:pt>
                <c:pt idx="999">
                  <c:v>3.4360844368723855</c:v>
                </c:pt>
                <c:pt idx="1000">
                  <c:v>3.4782856292594646</c:v>
                </c:pt>
                <c:pt idx="1001">
                  <c:v>3.4782856292594646</c:v>
                </c:pt>
                <c:pt idx="1002">
                  <c:v>3.5818241107251274</c:v>
                </c:pt>
                <c:pt idx="1003">
                  <c:v>3.7447351256953931</c:v>
                </c:pt>
                <c:pt idx="1004">
                  <c:v>3.8611166706311559</c:v>
                </c:pt>
                <c:pt idx="1005">
                  <c:v>3.8952736278377587</c:v>
                </c:pt>
                <c:pt idx="1006">
                  <c:v>3.9065811693491299</c:v>
                </c:pt>
                <c:pt idx="1007">
                  <c:v>3.9065811693491299</c:v>
                </c:pt>
                <c:pt idx="1008">
                  <c:v>3.9372818480936393</c:v>
                </c:pt>
                <c:pt idx="1009">
                  <c:v>3.9372818480936393</c:v>
                </c:pt>
                <c:pt idx="1010">
                  <c:v>3.9372818480936393</c:v>
                </c:pt>
                <c:pt idx="1011">
                  <c:v>4.0160928691557443</c:v>
                </c:pt>
                <c:pt idx="1012">
                  <c:v>4.0235091418323918</c:v>
                </c:pt>
                <c:pt idx="1013">
                  <c:v>4.1591991924657901</c:v>
                </c:pt>
                <c:pt idx="1014">
                  <c:v>4.1591991924657901</c:v>
                </c:pt>
                <c:pt idx="1015">
                  <c:v>4.1955146084063557</c:v>
                </c:pt>
                <c:pt idx="1016">
                  <c:v>4.1955146084063557</c:v>
                </c:pt>
                <c:pt idx="1017">
                  <c:v>4.2366137260066301</c:v>
                </c:pt>
                <c:pt idx="1018">
                  <c:v>4.2366137260066301</c:v>
                </c:pt>
                <c:pt idx="1019">
                  <c:v>4.2840657016900234</c:v>
                </c:pt>
                <c:pt idx="1020">
                  <c:v>4.2840657016900234</c:v>
                </c:pt>
                <c:pt idx="1021">
                  <c:v>4.2840657016900234</c:v>
                </c:pt>
                <c:pt idx="1022">
                  <c:v>4.2938162707065315</c:v>
                </c:pt>
                <c:pt idx="1023">
                  <c:v>4.553230261945731</c:v>
                </c:pt>
                <c:pt idx="1024">
                  <c:v>4.5910097942541856</c:v>
                </c:pt>
                <c:pt idx="1025">
                  <c:v>4.5910097942541856</c:v>
                </c:pt>
                <c:pt idx="1026">
                  <c:v>4.6355872665892157</c:v>
                </c:pt>
                <c:pt idx="1027">
                  <c:v>4.6355872665892157</c:v>
                </c:pt>
                <c:pt idx="1028">
                  <c:v>4.6658988740115799</c:v>
                </c:pt>
                <c:pt idx="1029">
                  <c:v>4.6658988740115799</c:v>
                </c:pt>
                <c:pt idx="1030">
                  <c:v>4.6658988740115799</c:v>
                </c:pt>
                <c:pt idx="1031">
                  <c:v>4.8649612995715703</c:v>
                </c:pt>
                <c:pt idx="1032">
                  <c:v>4.9780006833243471</c:v>
                </c:pt>
                <c:pt idx="1033">
                  <c:v>4.9780006833243471</c:v>
                </c:pt>
                <c:pt idx="1034">
                  <c:v>5.0737861170932224</c:v>
                </c:pt>
                <c:pt idx="1035">
                  <c:v>5.0737861170932224</c:v>
                </c:pt>
                <c:pt idx="1036">
                  <c:v>5.3640433330622761</c:v>
                </c:pt>
                <c:pt idx="1037">
                  <c:v>5.3640433330622761</c:v>
                </c:pt>
                <c:pt idx="1038">
                  <c:v>5.4089062251081428</c:v>
                </c:pt>
                <c:pt idx="1039">
                  <c:v>5.4404131434319547</c:v>
                </c:pt>
                <c:pt idx="1040">
                  <c:v>5.5507539167267899</c:v>
                </c:pt>
                <c:pt idx="1041">
                  <c:v>5.7850505808493757</c:v>
                </c:pt>
                <c:pt idx="1042">
                  <c:v>5.7850505808493757</c:v>
                </c:pt>
                <c:pt idx="1043">
                  <c:v>6.3313590641579625</c:v>
                </c:pt>
                <c:pt idx="1044">
                  <c:v>6.3879587577447134</c:v>
                </c:pt>
                <c:pt idx="1045">
                  <c:v>6.3879587577447134</c:v>
                </c:pt>
                <c:pt idx="1046">
                  <c:v>7.9099790766584634</c:v>
                </c:pt>
              </c:numCache>
            </c:numRef>
          </c:xVal>
          <c:yVal>
            <c:numRef>
              <c:f>'Data Fitting for Spread'!$G$12:$G$1058</c:f>
              <c:numCache>
                <c:formatCode>0.0000000</c:formatCode>
                <c:ptCount val="1047"/>
                <c:pt idx="0">
                  <c:v>-0.75146802765867604</c:v>
                </c:pt>
                <c:pt idx="1">
                  <c:v>-0.67444245600430941</c:v>
                </c:pt>
                <c:pt idx="2">
                  <c:v>-0.66889033549202159</c:v>
                </c:pt>
                <c:pt idx="3">
                  <c:v>-0.66889033549202159</c:v>
                </c:pt>
                <c:pt idx="4">
                  <c:v>-0.66693508639435661</c:v>
                </c:pt>
                <c:pt idx="5">
                  <c:v>-0.66693508639435661</c:v>
                </c:pt>
                <c:pt idx="6">
                  <c:v>-0.65535440774775278</c:v>
                </c:pt>
                <c:pt idx="7">
                  <c:v>-0.65535440774775278</c:v>
                </c:pt>
                <c:pt idx="8">
                  <c:v>-0.63798552750977711</c:v>
                </c:pt>
                <c:pt idx="9">
                  <c:v>-0.63798552750977711</c:v>
                </c:pt>
                <c:pt idx="10">
                  <c:v>-0.62910518246274072</c:v>
                </c:pt>
                <c:pt idx="11">
                  <c:v>-0.62910518246274072</c:v>
                </c:pt>
                <c:pt idx="12">
                  <c:v>-0.62885711796478139</c:v>
                </c:pt>
                <c:pt idx="13">
                  <c:v>-0.61859794053834438</c:v>
                </c:pt>
                <c:pt idx="14">
                  <c:v>-0.61783354804865753</c:v>
                </c:pt>
                <c:pt idx="15">
                  <c:v>-0.6120416867514582</c:v>
                </c:pt>
                <c:pt idx="16">
                  <c:v>-0.6120416867514582</c:v>
                </c:pt>
                <c:pt idx="17">
                  <c:v>-0.60964157979496347</c:v>
                </c:pt>
                <c:pt idx="18">
                  <c:v>-0.60964157979496347</c:v>
                </c:pt>
                <c:pt idx="19">
                  <c:v>-0.60549219435909263</c:v>
                </c:pt>
                <c:pt idx="20">
                  <c:v>-0.60008067932423814</c:v>
                </c:pt>
                <c:pt idx="21">
                  <c:v>-0.598142187548937</c:v>
                </c:pt>
                <c:pt idx="22">
                  <c:v>-0.598142187548937</c:v>
                </c:pt>
                <c:pt idx="23">
                  <c:v>-0.598142187548937</c:v>
                </c:pt>
                <c:pt idx="24">
                  <c:v>-0.598142187548937</c:v>
                </c:pt>
                <c:pt idx="25">
                  <c:v>-0.59402569149422535</c:v>
                </c:pt>
                <c:pt idx="26">
                  <c:v>-0.59402569149422535</c:v>
                </c:pt>
                <c:pt idx="27">
                  <c:v>-0.58775140434256901</c:v>
                </c:pt>
                <c:pt idx="28">
                  <c:v>-0.58775140434256901</c:v>
                </c:pt>
                <c:pt idx="29">
                  <c:v>-0.5726823834081648</c:v>
                </c:pt>
                <c:pt idx="30">
                  <c:v>-0.5726823834081648</c:v>
                </c:pt>
                <c:pt idx="31">
                  <c:v>-0.56769996919517807</c:v>
                </c:pt>
                <c:pt idx="32">
                  <c:v>-0.56380382618660718</c:v>
                </c:pt>
                <c:pt idx="33">
                  <c:v>-0.56103252267166681</c:v>
                </c:pt>
                <c:pt idx="34">
                  <c:v>-0.55542594941312273</c:v>
                </c:pt>
                <c:pt idx="35">
                  <c:v>-0.55542594941312273</c:v>
                </c:pt>
                <c:pt idx="36">
                  <c:v>-0.55542594941312273</c:v>
                </c:pt>
                <c:pt idx="37">
                  <c:v>-0.55261476339671478</c:v>
                </c:pt>
                <c:pt idx="38">
                  <c:v>-0.55173116550656209</c:v>
                </c:pt>
                <c:pt idx="39">
                  <c:v>-0.55173116550656209</c:v>
                </c:pt>
                <c:pt idx="40">
                  <c:v>-0.55173116550656209</c:v>
                </c:pt>
                <c:pt idx="41">
                  <c:v>-0.55173116550656209</c:v>
                </c:pt>
                <c:pt idx="42">
                  <c:v>-0.54361833720900099</c:v>
                </c:pt>
                <c:pt idx="43">
                  <c:v>-0.54361833720900099</c:v>
                </c:pt>
                <c:pt idx="44">
                  <c:v>-0.54272010071835208</c:v>
                </c:pt>
                <c:pt idx="45">
                  <c:v>-0.54248387619494343</c:v>
                </c:pt>
                <c:pt idx="46">
                  <c:v>-0.54086453892943809</c:v>
                </c:pt>
                <c:pt idx="47">
                  <c:v>-0.54056008978828196</c:v>
                </c:pt>
                <c:pt idx="48">
                  <c:v>-0.54056008978828196</c:v>
                </c:pt>
                <c:pt idx="49">
                  <c:v>-0.53686181450492387</c:v>
                </c:pt>
                <c:pt idx="50">
                  <c:v>-0.53479918084318345</c:v>
                </c:pt>
                <c:pt idx="51">
                  <c:v>-0.53464557743399466</c:v>
                </c:pt>
                <c:pt idx="52">
                  <c:v>-0.53206068473820678</c:v>
                </c:pt>
                <c:pt idx="53">
                  <c:v>-0.53168515373678971</c:v>
                </c:pt>
                <c:pt idx="54">
                  <c:v>-0.52878827954748842</c:v>
                </c:pt>
                <c:pt idx="55">
                  <c:v>-0.52026898342582384</c:v>
                </c:pt>
                <c:pt idx="56">
                  <c:v>-0.52026898342582384</c:v>
                </c:pt>
                <c:pt idx="57">
                  <c:v>-0.52017886176812311</c:v>
                </c:pt>
                <c:pt idx="58">
                  <c:v>-0.52017886176812311</c:v>
                </c:pt>
                <c:pt idx="59">
                  <c:v>-0.52017886176812311</c:v>
                </c:pt>
                <c:pt idx="60">
                  <c:v>-0.51522486072147422</c:v>
                </c:pt>
                <c:pt idx="61">
                  <c:v>-0.51522486072147422</c:v>
                </c:pt>
                <c:pt idx="62">
                  <c:v>-0.51325209944858252</c:v>
                </c:pt>
                <c:pt idx="63">
                  <c:v>-0.51176813461499804</c:v>
                </c:pt>
                <c:pt idx="64">
                  <c:v>-0.51176813461499804</c:v>
                </c:pt>
                <c:pt idx="65">
                  <c:v>-0.50900342099457863</c:v>
                </c:pt>
                <c:pt idx="66">
                  <c:v>-0.50166991854019827</c:v>
                </c:pt>
                <c:pt idx="67">
                  <c:v>-0.49808578345442889</c:v>
                </c:pt>
                <c:pt idx="68">
                  <c:v>-0.49701992011324669</c:v>
                </c:pt>
                <c:pt idx="69">
                  <c:v>-0.49680193704494946</c:v>
                </c:pt>
                <c:pt idx="70">
                  <c:v>-0.49680193704494946</c:v>
                </c:pt>
                <c:pt idx="71">
                  <c:v>-0.496800422219908</c:v>
                </c:pt>
                <c:pt idx="72">
                  <c:v>-0.496800422219908</c:v>
                </c:pt>
                <c:pt idx="73">
                  <c:v>-0.49548590189398178</c:v>
                </c:pt>
                <c:pt idx="74">
                  <c:v>-0.49548590189398178</c:v>
                </c:pt>
                <c:pt idx="75">
                  <c:v>-0.49319477631385639</c:v>
                </c:pt>
                <c:pt idx="76">
                  <c:v>-0.4925891820326615</c:v>
                </c:pt>
                <c:pt idx="77">
                  <c:v>-0.49174770446381866</c:v>
                </c:pt>
                <c:pt idx="78">
                  <c:v>-0.49174770446381866</c:v>
                </c:pt>
                <c:pt idx="79">
                  <c:v>-0.48830014242332059</c:v>
                </c:pt>
                <c:pt idx="80">
                  <c:v>-0.48800262682771611</c:v>
                </c:pt>
                <c:pt idx="81">
                  <c:v>-0.48320254736608792</c:v>
                </c:pt>
                <c:pt idx="82">
                  <c:v>-0.48320254736608792</c:v>
                </c:pt>
                <c:pt idx="83">
                  <c:v>-0.48082529232306159</c:v>
                </c:pt>
                <c:pt idx="84">
                  <c:v>-0.48082529232306159</c:v>
                </c:pt>
                <c:pt idx="85">
                  <c:v>-0.48019252929495659</c:v>
                </c:pt>
                <c:pt idx="86">
                  <c:v>-0.47464330688614809</c:v>
                </c:pt>
                <c:pt idx="87">
                  <c:v>-0.47464330688614809</c:v>
                </c:pt>
                <c:pt idx="88">
                  <c:v>-0.47212778744739337</c:v>
                </c:pt>
                <c:pt idx="89">
                  <c:v>-0.46886879782334329</c:v>
                </c:pt>
                <c:pt idx="90">
                  <c:v>-0.45782245789976772</c:v>
                </c:pt>
                <c:pt idx="91">
                  <c:v>-0.45636038406979473</c:v>
                </c:pt>
                <c:pt idx="92">
                  <c:v>-0.45475884633313901</c:v>
                </c:pt>
                <c:pt idx="93">
                  <c:v>-0.45359347943209488</c:v>
                </c:pt>
                <c:pt idx="94">
                  <c:v>-0.44612239759345856</c:v>
                </c:pt>
                <c:pt idx="95">
                  <c:v>-0.44445560361194225</c:v>
                </c:pt>
                <c:pt idx="96">
                  <c:v>-0.44285371678606178</c:v>
                </c:pt>
                <c:pt idx="97">
                  <c:v>-0.44205984187604447</c:v>
                </c:pt>
                <c:pt idx="98">
                  <c:v>-0.44205984187604447</c:v>
                </c:pt>
                <c:pt idx="99">
                  <c:v>-0.44125531327377138</c:v>
                </c:pt>
                <c:pt idx="100">
                  <c:v>-0.43861708053664811</c:v>
                </c:pt>
                <c:pt idx="101">
                  <c:v>-0.43622305114330379</c:v>
                </c:pt>
                <c:pt idx="102">
                  <c:v>-0.4349130827954738</c:v>
                </c:pt>
                <c:pt idx="103">
                  <c:v>-0.43379530627488017</c:v>
                </c:pt>
                <c:pt idx="104">
                  <c:v>-0.43379530627488017</c:v>
                </c:pt>
                <c:pt idx="105">
                  <c:v>-0.4282912454141658</c:v>
                </c:pt>
                <c:pt idx="106">
                  <c:v>-0.42724265163989328</c:v>
                </c:pt>
                <c:pt idx="107">
                  <c:v>-0.42724265163989328</c:v>
                </c:pt>
                <c:pt idx="108">
                  <c:v>-0.42685530808278976</c:v>
                </c:pt>
                <c:pt idx="109">
                  <c:v>-0.42685530808278976</c:v>
                </c:pt>
                <c:pt idx="110">
                  <c:v>-0.42685530808278976</c:v>
                </c:pt>
                <c:pt idx="111">
                  <c:v>-0.42685530808278976</c:v>
                </c:pt>
                <c:pt idx="112">
                  <c:v>-0.42580138072192703</c:v>
                </c:pt>
                <c:pt idx="113">
                  <c:v>-0.42580138072192703</c:v>
                </c:pt>
                <c:pt idx="114">
                  <c:v>-0.42505149767310679</c:v>
                </c:pt>
                <c:pt idx="115">
                  <c:v>-0.42498854824104437</c:v>
                </c:pt>
                <c:pt idx="116">
                  <c:v>-0.4226912812549839</c:v>
                </c:pt>
                <c:pt idx="117">
                  <c:v>-0.4226912812549839</c:v>
                </c:pt>
                <c:pt idx="118">
                  <c:v>-0.42092275227404546</c:v>
                </c:pt>
                <c:pt idx="119">
                  <c:v>-0.42092275227404546</c:v>
                </c:pt>
                <c:pt idx="120">
                  <c:v>-0.42092275227404546</c:v>
                </c:pt>
                <c:pt idx="121">
                  <c:v>-0.42092275227404546</c:v>
                </c:pt>
                <c:pt idx="122">
                  <c:v>-0.41827215770937498</c:v>
                </c:pt>
                <c:pt idx="123">
                  <c:v>-0.41827215770937498</c:v>
                </c:pt>
                <c:pt idx="124">
                  <c:v>-0.41827215770937498</c:v>
                </c:pt>
                <c:pt idx="125">
                  <c:v>-0.41782858108016246</c:v>
                </c:pt>
                <c:pt idx="126">
                  <c:v>-0.41452624315869913</c:v>
                </c:pt>
                <c:pt idx="127">
                  <c:v>-0.41353403851164133</c:v>
                </c:pt>
                <c:pt idx="128">
                  <c:v>-0.41337530846047571</c:v>
                </c:pt>
                <c:pt idx="129">
                  <c:v>-0.40547439167011462</c:v>
                </c:pt>
                <c:pt idx="130">
                  <c:v>-0.40378131860219402</c:v>
                </c:pt>
                <c:pt idx="131">
                  <c:v>-0.40378131860219402</c:v>
                </c:pt>
                <c:pt idx="132">
                  <c:v>-0.39976868644457297</c:v>
                </c:pt>
                <c:pt idx="133">
                  <c:v>-0.39938909125443234</c:v>
                </c:pt>
                <c:pt idx="134">
                  <c:v>-0.39938909125443234</c:v>
                </c:pt>
                <c:pt idx="135">
                  <c:v>-0.39878505084474186</c:v>
                </c:pt>
                <c:pt idx="136">
                  <c:v>-0.39878505084474186</c:v>
                </c:pt>
                <c:pt idx="137">
                  <c:v>-0.39453199172165176</c:v>
                </c:pt>
                <c:pt idx="138">
                  <c:v>-0.39453199172165176</c:v>
                </c:pt>
                <c:pt idx="139">
                  <c:v>-0.39453199172165176</c:v>
                </c:pt>
                <c:pt idx="140">
                  <c:v>-0.39291294577094227</c:v>
                </c:pt>
                <c:pt idx="141">
                  <c:v>-0.39291294577094227</c:v>
                </c:pt>
                <c:pt idx="142">
                  <c:v>-0.39188472420404891</c:v>
                </c:pt>
                <c:pt idx="143">
                  <c:v>-0.3917188682661546</c:v>
                </c:pt>
                <c:pt idx="144">
                  <c:v>-0.3917188682661546</c:v>
                </c:pt>
                <c:pt idx="145">
                  <c:v>-0.39139211905876853</c:v>
                </c:pt>
                <c:pt idx="146">
                  <c:v>-0.38997483416110351</c:v>
                </c:pt>
                <c:pt idx="147">
                  <c:v>-0.38997483416110351</c:v>
                </c:pt>
                <c:pt idx="148">
                  <c:v>-0.38997483416110351</c:v>
                </c:pt>
                <c:pt idx="149">
                  <c:v>-0.38777919967101587</c:v>
                </c:pt>
                <c:pt idx="150">
                  <c:v>-0.38777919967101587</c:v>
                </c:pt>
                <c:pt idx="151">
                  <c:v>-0.38683967509636297</c:v>
                </c:pt>
                <c:pt idx="152">
                  <c:v>-0.38579657943308965</c:v>
                </c:pt>
                <c:pt idx="153">
                  <c:v>-0.38531222170341256</c:v>
                </c:pt>
                <c:pt idx="154">
                  <c:v>-0.38513207886311907</c:v>
                </c:pt>
                <c:pt idx="155">
                  <c:v>-0.38513207886311907</c:v>
                </c:pt>
                <c:pt idx="156">
                  <c:v>-0.38503272849232251</c:v>
                </c:pt>
                <c:pt idx="157">
                  <c:v>-0.38503272849232251</c:v>
                </c:pt>
                <c:pt idx="158">
                  <c:v>-0.38503272849232251</c:v>
                </c:pt>
                <c:pt idx="159">
                  <c:v>-0.38460412633661306</c:v>
                </c:pt>
                <c:pt idx="160">
                  <c:v>-0.38365077097915662</c:v>
                </c:pt>
                <c:pt idx="161">
                  <c:v>-0.38297054534019687</c:v>
                </c:pt>
                <c:pt idx="162">
                  <c:v>-0.38291095510730211</c:v>
                </c:pt>
                <c:pt idx="163">
                  <c:v>-0.38067925123529556</c:v>
                </c:pt>
                <c:pt idx="164">
                  <c:v>-0.38067925123529556</c:v>
                </c:pt>
                <c:pt idx="165">
                  <c:v>-0.37949139749873134</c:v>
                </c:pt>
                <c:pt idx="166">
                  <c:v>-0.37949139749873134</c:v>
                </c:pt>
                <c:pt idx="167">
                  <c:v>-0.37897867667317148</c:v>
                </c:pt>
                <c:pt idx="168">
                  <c:v>-0.37728941195948179</c:v>
                </c:pt>
                <c:pt idx="169">
                  <c:v>-0.37728941195948179</c:v>
                </c:pt>
                <c:pt idx="170">
                  <c:v>-0.37654193992932633</c:v>
                </c:pt>
                <c:pt idx="171">
                  <c:v>-0.37533656009809935</c:v>
                </c:pt>
                <c:pt idx="172">
                  <c:v>-0.37533656009809935</c:v>
                </c:pt>
                <c:pt idx="173">
                  <c:v>-0.3745071063744585</c:v>
                </c:pt>
                <c:pt idx="174">
                  <c:v>-0.3745071063744585</c:v>
                </c:pt>
                <c:pt idx="175">
                  <c:v>-0.37395800255030648</c:v>
                </c:pt>
                <c:pt idx="176">
                  <c:v>-0.37395800255030648</c:v>
                </c:pt>
                <c:pt idx="177">
                  <c:v>-0.37256599202997626</c:v>
                </c:pt>
                <c:pt idx="178">
                  <c:v>-0.37256599202997626</c:v>
                </c:pt>
                <c:pt idx="179">
                  <c:v>-0.37171016107084026</c:v>
                </c:pt>
                <c:pt idx="180">
                  <c:v>-0.37158465848122996</c:v>
                </c:pt>
                <c:pt idx="181">
                  <c:v>-0.37158465848122996</c:v>
                </c:pt>
                <c:pt idx="182">
                  <c:v>-0.37158465848122996</c:v>
                </c:pt>
                <c:pt idx="183">
                  <c:v>-0.37158465848122996</c:v>
                </c:pt>
                <c:pt idx="184">
                  <c:v>-0.37153784508169507</c:v>
                </c:pt>
                <c:pt idx="185">
                  <c:v>-0.37135155113104623</c:v>
                </c:pt>
                <c:pt idx="186">
                  <c:v>-0.36693647431557719</c:v>
                </c:pt>
                <c:pt idx="187">
                  <c:v>-0.36595370295014107</c:v>
                </c:pt>
                <c:pt idx="188">
                  <c:v>-0.36592245361135917</c:v>
                </c:pt>
                <c:pt idx="189">
                  <c:v>-0.36458749205601731</c:v>
                </c:pt>
                <c:pt idx="190">
                  <c:v>-0.36458749205601731</c:v>
                </c:pt>
                <c:pt idx="191">
                  <c:v>-0.36255242264930837</c:v>
                </c:pt>
                <c:pt idx="192">
                  <c:v>-0.36222946913255832</c:v>
                </c:pt>
                <c:pt idx="193">
                  <c:v>-0.36222946913255832</c:v>
                </c:pt>
                <c:pt idx="194">
                  <c:v>-0.3607466087249504</c:v>
                </c:pt>
                <c:pt idx="195">
                  <c:v>-0.36017692322600969</c:v>
                </c:pt>
                <c:pt idx="196">
                  <c:v>-0.36012938417605617</c:v>
                </c:pt>
                <c:pt idx="197">
                  <c:v>-0.35941138748037532</c:v>
                </c:pt>
                <c:pt idx="198">
                  <c:v>-0.35936980883998865</c:v>
                </c:pt>
                <c:pt idx="199">
                  <c:v>-0.35501343413652753</c:v>
                </c:pt>
                <c:pt idx="200">
                  <c:v>-0.3540207061289718</c:v>
                </c:pt>
                <c:pt idx="201">
                  <c:v>-0.3536880435491308</c:v>
                </c:pt>
                <c:pt idx="202">
                  <c:v>-0.35364308729402477</c:v>
                </c:pt>
                <c:pt idx="203">
                  <c:v>-0.35364308729402477</c:v>
                </c:pt>
                <c:pt idx="204">
                  <c:v>-0.34974948148340335</c:v>
                </c:pt>
                <c:pt idx="205">
                  <c:v>-0.34974948148340335</c:v>
                </c:pt>
                <c:pt idx="206">
                  <c:v>-0.34729884996004773</c:v>
                </c:pt>
                <c:pt idx="207">
                  <c:v>-0.3467275736638365</c:v>
                </c:pt>
                <c:pt idx="208">
                  <c:v>-0.3467275736638365</c:v>
                </c:pt>
                <c:pt idx="209">
                  <c:v>-0.34562676908805223</c:v>
                </c:pt>
                <c:pt idx="210">
                  <c:v>-0.34562676908805223</c:v>
                </c:pt>
                <c:pt idx="211">
                  <c:v>-0.34351358903091389</c:v>
                </c:pt>
                <c:pt idx="212">
                  <c:v>-0.34185235214161425</c:v>
                </c:pt>
                <c:pt idx="213">
                  <c:v>-0.34185235214161425</c:v>
                </c:pt>
                <c:pt idx="214">
                  <c:v>-0.34137934810444137</c:v>
                </c:pt>
                <c:pt idx="215">
                  <c:v>-0.34099340104609482</c:v>
                </c:pt>
                <c:pt idx="216">
                  <c:v>-0.33961717757211668</c:v>
                </c:pt>
                <c:pt idx="217">
                  <c:v>-0.33755720642601844</c:v>
                </c:pt>
                <c:pt idx="218">
                  <c:v>-0.33379236816241631</c:v>
                </c:pt>
                <c:pt idx="219">
                  <c:v>-0.33128643381913159</c:v>
                </c:pt>
                <c:pt idx="220">
                  <c:v>-0.33101207816652184</c:v>
                </c:pt>
                <c:pt idx="221">
                  <c:v>-0.329687250111385</c:v>
                </c:pt>
                <c:pt idx="222">
                  <c:v>-0.3276552182669864</c:v>
                </c:pt>
                <c:pt idx="223">
                  <c:v>-0.3259937788273865</c:v>
                </c:pt>
                <c:pt idx="224">
                  <c:v>-0.3259937788273865</c:v>
                </c:pt>
                <c:pt idx="225">
                  <c:v>-0.32527759180679394</c:v>
                </c:pt>
                <c:pt idx="226">
                  <c:v>-0.32487158427875501</c:v>
                </c:pt>
                <c:pt idx="227">
                  <c:v>-0.32487158427875501</c:v>
                </c:pt>
                <c:pt idx="228">
                  <c:v>-0.32275243521251601</c:v>
                </c:pt>
                <c:pt idx="229">
                  <c:v>-0.32108997637993408</c:v>
                </c:pt>
                <c:pt idx="230">
                  <c:v>-0.32108997637993408</c:v>
                </c:pt>
                <c:pt idx="231">
                  <c:v>-0.32108997637993408</c:v>
                </c:pt>
                <c:pt idx="232">
                  <c:v>-0.31800226709735852</c:v>
                </c:pt>
                <c:pt idx="233">
                  <c:v>-0.31800226709735852</c:v>
                </c:pt>
                <c:pt idx="234">
                  <c:v>-0.31736469277723095</c:v>
                </c:pt>
                <c:pt idx="235">
                  <c:v>-0.31736469277723095</c:v>
                </c:pt>
                <c:pt idx="236">
                  <c:v>-0.31588550431591589</c:v>
                </c:pt>
                <c:pt idx="237">
                  <c:v>-0.31571031904602015</c:v>
                </c:pt>
                <c:pt idx="238">
                  <c:v>-0.31480694695836414</c:v>
                </c:pt>
                <c:pt idx="239">
                  <c:v>-0.31444042299550701</c:v>
                </c:pt>
                <c:pt idx="240">
                  <c:v>-0.31444042299550701</c:v>
                </c:pt>
                <c:pt idx="241">
                  <c:v>-0.31322779179496191</c:v>
                </c:pt>
                <c:pt idx="242">
                  <c:v>-0.31322779179496191</c:v>
                </c:pt>
                <c:pt idx="243">
                  <c:v>-0.31170829130416017</c:v>
                </c:pt>
                <c:pt idx="244">
                  <c:v>-0.30914043365826283</c:v>
                </c:pt>
                <c:pt idx="245">
                  <c:v>-0.3062537207539458</c:v>
                </c:pt>
                <c:pt idx="246">
                  <c:v>-0.30616379810584365</c:v>
                </c:pt>
                <c:pt idx="247">
                  <c:v>-0.30583570817771066</c:v>
                </c:pt>
                <c:pt idx="248">
                  <c:v>-0.30583570817771066</c:v>
                </c:pt>
                <c:pt idx="249">
                  <c:v>-0.30325058049267606</c:v>
                </c:pt>
                <c:pt idx="250">
                  <c:v>-0.30199182353068871</c:v>
                </c:pt>
                <c:pt idx="251">
                  <c:v>-0.30161412413650679</c:v>
                </c:pt>
                <c:pt idx="252">
                  <c:v>-0.29999682673813394</c:v>
                </c:pt>
                <c:pt idx="253">
                  <c:v>-0.29977732778801969</c:v>
                </c:pt>
                <c:pt idx="254">
                  <c:v>-0.29846627374511048</c:v>
                </c:pt>
                <c:pt idx="255">
                  <c:v>-0.29846627374511048</c:v>
                </c:pt>
                <c:pt idx="256">
                  <c:v>-0.29830804139510303</c:v>
                </c:pt>
                <c:pt idx="257">
                  <c:v>-0.29796083074596719</c:v>
                </c:pt>
                <c:pt idx="258">
                  <c:v>-0.2972436727751579</c:v>
                </c:pt>
                <c:pt idx="259">
                  <c:v>-0.29530607707100276</c:v>
                </c:pt>
                <c:pt idx="260">
                  <c:v>-0.29347582546395762</c:v>
                </c:pt>
                <c:pt idx="261">
                  <c:v>-0.29347582546395762</c:v>
                </c:pt>
                <c:pt idx="262">
                  <c:v>-0.29343667719908029</c:v>
                </c:pt>
                <c:pt idx="263">
                  <c:v>-0.29284612542141553</c:v>
                </c:pt>
                <c:pt idx="264">
                  <c:v>-0.29147387303403322</c:v>
                </c:pt>
                <c:pt idx="265">
                  <c:v>-0.29091375468931135</c:v>
                </c:pt>
                <c:pt idx="266">
                  <c:v>-0.29091375468931135</c:v>
                </c:pt>
                <c:pt idx="267">
                  <c:v>-0.29040082014727042</c:v>
                </c:pt>
                <c:pt idx="268">
                  <c:v>-0.29040082014727042</c:v>
                </c:pt>
                <c:pt idx="269">
                  <c:v>-0.28980295281513418</c:v>
                </c:pt>
                <c:pt idx="270">
                  <c:v>-0.28848998176984864</c:v>
                </c:pt>
                <c:pt idx="271">
                  <c:v>-0.28763329758537232</c:v>
                </c:pt>
                <c:pt idx="272">
                  <c:v>-0.28763329758537232</c:v>
                </c:pt>
                <c:pt idx="273">
                  <c:v>-0.28734195030817783</c:v>
                </c:pt>
                <c:pt idx="274">
                  <c:v>-0.28734195030817783</c:v>
                </c:pt>
                <c:pt idx="275">
                  <c:v>-0.28496522552441428</c:v>
                </c:pt>
                <c:pt idx="276">
                  <c:v>-0.28438334598974391</c:v>
                </c:pt>
                <c:pt idx="277">
                  <c:v>-0.28310977531953235</c:v>
                </c:pt>
                <c:pt idx="278">
                  <c:v>-0.28310977531953235</c:v>
                </c:pt>
                <c:pt idx="279">
                  <c:v>-0.28220077635822466</c:v>
                </c:pt>
                <c:pt idx="280">
                  <c:v>-0.28220077635822466</c:v>
                </c:pt>
                <c:pt idx="281">
                  <c:v>-0.28057444256526898</c:v>
                </c:pt>
                <c:pt idx="282">
                  <c:v>-0.28057444256526898</c:v>
                </c:pt>
                <c:pt idx="283">
                  <c:v>-0.28057444256526898</c:v>
                </c:pt>
                <c:pt idx="284">
                  <c:v>-0.27983731306169485</c:v>
                </c:pt>
                <c:pt idx="285">
                  <c:v>-0.27983731306169485</c:v>
                </c:pt>
                <c:pt idx="286">
                  <c:v>-0.27805116740034969</c:v>
                </c:pt>
                <c:pt idx="287">
                  <c:v>-0.27805116740034969</c:v>
                </c:pt>
                <c:pt idx="288">
                  <c:v>-0.2775892197646434</c:v>
                </c:pt>
                <c:pt idx="289">
                  <c:v>-0.2775892197646434</c:v>
                </c:pt>
                <c:pt idx="290">
                  <c:v>-0.2775892197646434</c:v>
                </c:pt>
                <c:pt idx="291">
                  <c:v>-0.27744361476974894</c:v>
                </c:pt>
                <c:pt idx="292">
                  <c:v>-0.27744361476974894</c:v>
                </c:pt>
                <c:pt idx="293">
                  <c:v>-0.27722400892934318</c:v>
                </c:pt>
                <c:pt idx="294">
                  <c:v>-0.27643628727287817</c:v>
                </c:pt>
                <c:pt idx="295">
                  <c:v>-0.27464010216243084</c:v>
                </c:pt>
                <c:pt idx="296">
                  <c:v>-0.27448331150873539</c:v>
                </c:pt>
                <c:pt idx="297">
                  <c:v>-0.27448331150873539</c:v>
                </c:pt>
                <c:pt idx="298">
                  <c:v>-0.27365155616696157</c:v>
                </c:pt>
                <c:pt idx="299">
                  <c:v>-0.27365155616696157</c:v>
                </c:pt>
                <c:pt idx="300">
                  <c:v>-0.27358610048490173</c:v>
                </c:pt>
                <c:pt idx="301">
                  <c:v>-0.27358610048490173</c:v>
                </c:pt>
                <c:pt idx="302">
                  <c:v>-0.27356451071438159</c:v>
                </c:pt>
                <c:pt idx="303">
                  <c:v>-0.27356451071438159</c:v>
                </c:pt>
                <c:pt idx="304">
                  <c:v>-0.27228996429575436</c:v>
                </c:pt>
                <c:pt idx="305">
                  <c:v>-0.27228996429575436</c:v>
                </c:pt>
                <c:pt idx="306">
                  <c:v>-0.2713964243936704</c:v>
                </c:pt>
                <c:pt idx="307">
                  <c:v>-0.27012400805020942</c:v>
                </c:pt>
                <c:pt idx="308">
                  <c:v>-0.27012400805020942</c:v>
                </c:pt>
                <c:pt idx="309">
                  <c:v>-0.26597286499488654</c:v>
                </c:pt>
                <c:pt idx="310">
                  <c:v>-0.26425157375160252</c:v>
                </c:pt>
                <c:pt idx="311">
                  <c:v>-0.26011487137541012</c:v>
                </c:pt>
                <c:pt idx="312">
                  <c:v>-0.25847396307615594</c:v>
                </c:pt>
                <c:pt idx="313">
                  <c:v>-0.25847396307615594</c:v>
                </c:pt>
                <c:pt idx="314">
                  <c:v>-0.25766828376831424</c:v>
                </c:pt>
                <c:pt idx="315">
                  <c:v>-0.25568504051734697</c:v>
                </c:pt>
                <c:pt idx="316">
                  <c:v>-0.25511269092452954</c:v>
                </c:pt>
                <c:pt idx="317">
                  <c:v>-0.25511269092452954</c:v>
                </c:pt>
                <c:pt idx="318">
                  <c:v>-0.25490449194927856</c:v>
                </c:pt>
                <c:pt idx="319">
                  <c:v>-0.25376319039773598</c:v>
                </c:pt>
                <c:pt idx="320">
                  <c:v>-0.25303421168912743</c:v>
                </c:pt>
                <c:pt idx="321">
                  <c:v>-0.25300913693974175</c:v>
                </c:pt>
                <c:pt idx="322">
                  <c:v>-0.25300913693974175</c:v>
                </c:pt>
                <c:pt idx="323">
                  <c:v>-0.25300913693974175</c:v>
                </c:pt>
                <c:pt idx="324">
                  <c:v>-0.25223644776878473</c:v>
                </c:pt>
                <c:pt idx="325">
                  <c:v>-0.25223644776878473</c:v>
                </c:pt>
                <c:pt idx="326">
                  <c:v>-0.25223644776878473</c:v>
                </c:pt>
                <c:pt idx="327">
                  <c:v>-0.25223644776878473</c:v>
                </c:pt>
                <c:pt idx="328">
                  <c:v>-0.25223644776878473</c:v>
                </c:pt>
                <c:pt idx="329">
                  <c:v>-0.25223644776878473</c:v>
                </c:pt>
                <c:pt idx="330">
                  <c:v>-0.25141494746569881</c:v>
                </c:pt>
                <c:pt idx="331">
                  <c:v>-0.25104939674309973</c:v>
                </c:pt>
                <c:pt idx="332">
                  <c:v>-0.24952028623352937</c:v>
                </c:pt>
                <c:pt idx="333">
                  <c:v>-0.24931038991970836</c:v>
                </c:pt>
                <c:pt idx="334">
                  <c:v>-0.24804579123884266</c:v>
                </c:pt>
                <c:pt idx="335">
                  <c:v>-0.24804579123884266</c:v>
                </c:pt>
                <c:pt idx="336">
                  <c:v>-0.24798567688796658</c:v>
                </c:pt>
                <c:pt idx="337">
                  <c:v>-0.24725541086072522</c:v>
                </c:pt>
                <c:pt idx="338">
                  <c:v>-0.24495812043771903</c:v>
                </c:pt>
                <c:pt idx="339">
                  <c:v>-0.24443475504972229</c:v>
                </c:pt>
                <c:pt idx="340">
                  <c:v>-0.24443475504972229</c:v>
                </c:pt>
                <c:pt idx="341">
                  <c:v>-0.24443475504972229</c:v>
                </c:pt>
                <c:pt idx="342">
                  <c:v>-0.24430960095154208</c:v>
                </c:pt>
                <c:pt idx="343">
                  <c:v>-0.24291843749275466</c:v>
                </c:pt>
                <c:pt idx="344">
                  <c:v>-0.24192794603719395</c:v>
                </c:pt>
                <c:pt idx="345">
                  <c:v>-0.24192794603719395</c:v>
                </c:pt>
                <c:pt idx="346">
                  <c:v>-0.24020132219056647</c:v>
                </c:pt>
                <c:pt idx="347">
                  <c:v>-0.23641280831600556</c:v>
                </c:pt>
                <c:pt idx="348">
                  <c:v>-0.23565105962477303</c:v>
                </c:pt>
                <c:pt idx="349">
                  <c:v>-0.23565105962477303</c:v>
                </c:pt>
                <c:pt idx="350">
                  <c:v>-0.23493050200285154</c:v>
                </c:pt>
                <c:pt idx="351">
                  <c:v>-0.23493050200285154</c:v>
                </c:pt>
                <c:pt idx="352">
                  <c:v>-0.233835800273785</c:v>
                </c:pt>
                <c:pt idx="353">
                  <c:v>-0.23163229261853158</c:v>
                </c:pt>
                <c:pt idx="354">
                  <c:v>-0.23160682879719272</c:v>
                </c:pt>
                <c:pt idx="355">
                  <c:v>-0.23133444861425898</c:v>
                </c:pt>
                <c:pt idx="356">
                  <c:v>-0.23066075722984392</c:v>
                </c:pt>
                <c:pt idx="357">
                  <c:v>-0.23062081451534916</c:v>
                </c:pt>
                <c:pt idx="358">
                  <c:v>-0.2279248741892321</c:v>
                </c:pt>
                <c:pt idx="359">
                  <c:v>-0.2279248741892321</c:v>
                </c:pt>
                <c:pt idx="360">
                  <c:v>-0.22712719064697587</c:v>
                </c:pt>
                <c:pt idx="361">
                  <c:v>-0.22712719064697587</c:v>
                </c:pt>
                <c:pt idx="362">
                  <c:v>-0.22712719064697587</c:v>
                </c:pt>
                <c:pt idx="363">
                  <c:v>-0.22712719064697587</c:v>
                </c:pt>
                <c:pt idx="364">
                  <c:v>-0.22690510455356419</c:v>
                </c:pt>
                <c:pt idx="365">
                  <c:v>-0.22689286230573846</c:v>
                </c:pt>
                <c:pt idx="366">
                  <c:v>-0.22689286230573846</c:v>
                </c:pt>
                <c:pt idx="367">
                  <c:v>-0.22637109216963361</c:v>
                </c:pt>
                <c:pt idx="368">
                  <c:v>-0.22637109216963361</c:v>
                </c:pt>
                <c:pt idx="369">
                  <c:v>-0.22637109216963361</c:v>
                </c:pt>
                <c:pt idx="370">
                  <c:v>-0.22503205960647099</c:v>
                </c:pt>
                <c:pt idx="371">
                  <c:v>-0.22480657137339147</c:v>
                </c:pt>
                <c:pt idx="372">
                  <c:v>-0.22295261537600386</c:v>
                </c:pt>
                <c:pt idx="373">
                  <c:v>-0.22227047640121411</c:v>
                </c:pt>
                <c:pt idx="374">
                  <c:v>-0.22227047640121411</c:v>
                </c:pt>
                <c:pt idx="375">
                  <c:v>-0.22033359888624371</c:v>
                </c:pt>
                <c:pt idx="376">
                  <c:v>-0.22033359888624371</c:v>
                </c:pt>
                <c:pt idx="377">
                  <c:v>-0.22033359888624371</c:v>
                </c:pt>
                <c:pt idx="378">
                  <c:v>-0.22033359888624371</c:v>
                </c:pt>
                <c:pt idx="379">
                  <c:v>-0.21937527406826199</c:v>
                </c:pt>
                <c:pt idx="380">
                  <c:v>-0.21914150939546378</c:v>
                </c:pt>
                <c:pt idx="381">
                  <c:v>-0.219114263584922</c:v>
                </c:pt>
                <c:pt idx="382">
                  <c:v>-0.219114263584922</c:v>
                </c:pt>
                <c:pt idx="383">
                  <c:v>-0.21907741660934307</c:v>
                </c:pt>
                <c:pt idx="384">
                  <c:v>-0.21889019244290339</c:v>
                </c:pt>
                <c:pt idx="385">
                  <c:v>-0.21825805758162051</c:v>
                </c:pt>
                <c:pt idx="386">
                  <c:v>-0.21825805758162051</c:v>
                </c:pt>
                <c:pt idx="387">
                  <c:v>-0.21801985222070952</c:v>
                </c:pt>
                <c:pt idx="388">
                  <c:v>-0.21801985222070952</c:v>
                </c:pt>
                <c:pt idx="389">
                  <c:v>-0.21796145446101883</c:v>
                </c:pt>
                <c:pt idx="390">
                  <c:v>-0.21730387481312402</c:v>
                </c:pt>
                <c:pt idx="391">
                  <c:v>-0.21690809604246922</c:v>
                </c:pt>
                <c:pt idx="392">
                  <c:v>-0.21675724965021889</c:v>
                </c:pt>
                <c:pt idx="393">
                  <c:v>-0.2166369459548631</c:v>
                </c:pt>
                <c:pt idx="394">
                  <c:v>-0.2144784711313002</c:v>
                </c:pt>
                <c:pt idx="395">
                  <c:v>-0.2144784711313002</c:v>
                </c:pt>
                <c:pt idx="396">
                  <c:v>-0.21390721926509368</c:v>
                </c:pt>
                <c:pt idx="397">
                  <c:v>-0.21375504217779023</c:v>
                </c:pt>
                <c:pt idx="398">
                  <c:v>-0.21334349339435885</c:v>
                </c:pt>
                <c:pt idx="399">
                  <c:v>-0.21294277543655576</c:v>
                </c:pt>
                <c:pt idx="400">
                  <c:v>-0.21144750130656279</c:v>
                </c:pt>
                <c:pt idx="401">
                  <c:v>-0.21104831579638228</c:v>
                </c:pt>
                <c:pt idx="402">
                  <c:v>-0.20801715748885605</c:v>
                </c:pt>
                <c:pt idx="403">
                  <c:v>-0.2078528193133507</c:v>
                </c:pt>
                <c:pt idx="404">
                  <c:v>-0.2078528193133507</c:v>
                </c:pt>
                <c:pt idx="405">
                  <c:v>-0.2078528193133507</c:v>
                </c:pt>
                <c:pt idx="406">
                  <c:v>-0.20556982207289218</c:v>
                </c:pt>
                <c:pt idx="407">
                  <c:v>-0.20556982207289218</c:v>
                </c:pt>
                <c:pt idx="408">
                  <c:v>-0.20367606303649399</c:v>
                </c:pt>
                <c:pt idx="409">
                  <c:v>-0.20367606303649399</c:v>
                </c:pt>
                <c:pt idx="410">
                  <c:v>-0.2035122426809669</c:v>
                </c:pt>
                <c:pt idx="411">
                  <c:v>-0.20318504060212444</c:v>
                </c:pt>
                <c:pt idx="412">
                  <c:v>-0.2029976638783863</c:v>
                </c:pt>
                <c:pt idx="413">
                  <c:v>-0.20265830089237927</c:v>
                </c:pt>
                <c:pt idx="414">
                  <c:v>-0.20262533881143757</c:v>
                </c:pt>
                <c:pt idx="415">
                  <c:v>-0.20060695420855651</c:v>
                </c:pt>
                <c:pt idx="416">
                  <c:v>-0.19563067033786014</c:v>
                </c:pt>
                <c:pt idx="417">
                  <c:v>-0.19485368962618216</c:v>
                </c:pt>
                <c:pt idx="418">
                  <c:v>-0.19297736165742618</c:v>
                </c:pt>
                <c:pt idx="419">
                  <c:v>-0.19218691076961242</c:v>
                </c:pt>
                <c:pt idx="420">
                  <c:v>-0.19082194714699094</c:v>
                </c:pt>
                <c:pt idx="421">
                  <c:v>-0.18989530230748433</c:v>
                </c:pt>
                <c:pt idx="422">
                  <c:v>-0.18989530230748433</c:v>
                </c:pt>
                <c:pt idx="423">
                  <c:v>-0.18978779283287769</c:v>
                </c:pt>
                <c:pt idx="424">
                  <c:v>-0.18922709308074795</c:v>
                </c:pt>
                <c:pt idx="425">
                  <c:v>-0.18917963405270008</c:v>
                </c:pt>
                <c:pt idx="426">
                  <c:v>-0.18915386208362533</c:v>
                </c:pt>
                <c:pt idx="427">
                  <c:v>-0.18915386208362533</c:v>
                </c:pt>
                <c:pt idx="428">
                  <c:v>-0.18792870765981834</c:v>
                </c:pt>
                <c:pt idx="429">
                  <c:v>-0.18721359033264648</c:v>
                </c:pt>
                <c:pt idx="430">
                  <c:v>-0.18721359033264648</c:v>
                </c:pt>
                <c:pt idx="431">
                  <c:v>-0.18698503605695696</c:v>
                </c:pt>
                <c:pt idx="432">
                  <c:v>-0.18686464215087456</c:v>
                </c:pt>
                <c:pt idx="433">
                  <c:v>-0.18603362704341828</c:v>
                </c:pt>
                <c:pt idx="434">
                  <c:v>-0.18603362704341828</c:v>
                </c:pt>
                <c:pt idx="435">
                  <c:v>-0.18520142485166671</c:v>
                </c:pt>
                <c:pt idx="436">
                  <c:v>-0.18412724745298453</c:v>
                </c:pt>
                <c:pt idx="437">
                  <c:v>-0.18395344488923987</c:v>
                </c:pt>
                <c:pt idx="438">
                  <c:v>-0.18395344488923987</c:v>
                </c:pt>
                <c:pt idx="439">
                  <c:v>-0.18377662758605301</c:v>
                </c:pt>
                <c:pt idx="440">
                  <c:v>-0.18377662758605301</c:v>
                </c:pt>
                <c:pt idx="441">
                  <c:v>-0.18377662758605301</c:v>
                </c:pt>
                <c:pt idx="442">
                  <c:v>-0.18300238446246747</c:v>
                </c:pt>
                <c:pt idx="443">
                  <c:v>-0.18300238446246747</c:v>
                </c:pt>
                <c:pt idx="444">
                  <c:v>-0.18300238446246747</c:v>
                </c:pt>
                <c:pt idx="445">
                  <c:v>-0.18232104487203904</c:v>
                </c:pt>
                <c:pt idx="446">
                  <c:v>-0.18206808027524915</c:v>
                </c:pt>
                <c:pt idx="447">
                  <c:v>-0.18203898742796301</c:v>
                </c:pt>
                <c:pt idx="448">
                  <c:v>-0.18203898742796301</c:v>
                </c:pt>
                <c:pt idx="449">
                  <c:v>-0.18172186408020927</c:v>
                </c:pt>
                <c:pt idx="450">
                  <c:v>-0.17883744770752705</c:v>
                </c:pt>
                <c:pt idx="451">
                  <c:v>-0.17882995302354962</c:v>
                </c:pt>
                <c:pt idx="452">
                  <c:v>-0.17810435014608347</c:v>
                </c:pt>
                <c:pt idx="453">
                  <c:v>-0.17810435014608347</c:v>
                </c:pt>
                <c:pt idx="454">
                  <c:v>-0.17810435014608347</c:v>
                </c:pt>
                <c:pt idx="455">
                  <c:v>-0.17774091531472033</c:v>
                </c:pt>
                <c:pt idx="456">
                  <c:v>-0.17774091531472033</c:v>
                </c:pt>
                <c:pt idx="457">
                  <c:v>-0.17774091531472033</c:v>
                </c:pt>
                <c:pt idx="458">
                  <c:v>-0.17774091531472033</c:v>
                </c:pt>
                <c:pt idx="459">
                  <c:v>-0.17748617542620138</c:v>
                </c:pt>
                <c:pt idx="460">
                  <c:v>-0.17729315441039298</c:v>
                </c:pt>
                <c:pt idx="461">
                  <c:v>-0.17495241912057036</c:v>
                </c:pt>
                <c:pt idx="462">
                  <c:v>-0.17451595815473556</c:v>
                </c:pt>
                <c:pt idx="463">
                  <c:v>-0.17404325106646118</c:v>
                </c:pt>
                <c:pt idx="464">
                  <c:v>-0.17404325106646118</c:v>
                </c:pt>
                <c:pt idx="465">
                  <c:v>-0.17245648224552376</c:v>
                </c:pt>
                <c:pt idx="466">
                  <c:v>-0.17245648224552376</c:v>
                </c:pt>
                <c:pt idx="467">
                  <c:v>-0.17238087511008859</c:v>
                </c:pt>
                <c:pt idx="468">
                  <c:v>-0.1718517219428054</c:v>
                </c:pt>
                <c:pt idx="469">
                  <c:v>-0.1718517219428054</c:v>
                </c:pt>
                <c:pt idx="470">
                  <c:v>-0.16818583529600337</c:v>
                </c:pt>
                <c:pt idx="471">
                  <c:v>-0.16818583529600337</c:v>
                </c:pt>
                <c:pt idx="472">
                  <c:v>-0.16572546263565657</c:v>
                </c:pt>
                <c:pt idx="473">
                  <c:v>-0.16447403511146705</c:v>
                </c:pt>
                <c:pt idx="474">
                  <c:v>-0.16408833247169025</c:v>
                </c:pt>
                <c:pt idx="475">
                  <c:v>-0.16408833247169025</c:v>
                </c:pt>
                <c:pt idx="476">
                  <c:v>-0.16328600002782798</c:v>
                </c:pt>
                <c:pt idx="477">
                  <c:v>-0.16323546171692058</c:v>
                </c:pt>
                <c:pt idx="478">
                  <c:v>-0.16323546171692058</c:v>
                </c:pt>
                <c:pt idx="479">
                  <c:v>-0.16205436269513165</c:v>
                </c:pt>
                <c:pt idx="480">
                  <c:v>-0.16205436269513165</c:v>
                </c:pt>
                <c:pt idx="481">
                  <c:v>-0.16172504158559625</c:v>
                </c:pt>
                <c:pt idx="482">
                  <c:v>-0.16068517460490847</c:v>
                </c:pt>
                <c:pt idx="483">
                  <c:v>-0.16068517460490847</c:v>
                </c:pt>
                <c:pt idx="484">
                  <c:v>-0.15984991125847267</c:v>
                </c:pt>
                <c:pt idx="485">
                  <c:v>-0.15984991125847267</c:v>
                </c:pt>
                <c:pt idx="486">
                  <c:v>-0.15961525937406518</c:v>
                </c:pt>
                <c:pt idx="487">
                  <c:v>-0.15922624280346001</c:v>
                </c:pt>
                <c:pt idx="488">
                  <c:v>-0.15912501999157844</c:v>
                </c:pt>
                <c:pt idx="489">
                  <c:v>-0.15912501999157844</c:v>
                </c:pt>
                <c:pt idx="490">
                  <c:v>-0.15866984429672462</c:v>
                </c:pt>
                <c:pt idx="491">
                  <c:v>-0.15860758531366265</c:v>
                </c:pt>
                <c:pt idx="492">
                  <c:v>-0.15860758531366265</c:v>
                </c:pt>
                <c:pt idx="493">
                  <c:v>-0.1572399788189898</c:v>
                </c:pt>
                <c:pt idx="494">
                  <c:v>-0.1572399788189898</c:v>
                </c:pt>
                <c:pt idx="495">
                  <c:v>-0.15640803691262128</c:v>
                </c:pt>
                <c:pt idx="496">
                  <c:v>-0.15640803691262128</c:v>
                </c:pt>
                <c:pt idx="497">
                  <c:v>-0.15544640291306436</c:v>
                </c:pt>
                <c:pt idx="498">
                  <c:v>-0.15324227026973355</c:v>
                </c:pt>
                <c:pt idx="499">
                  <c:v>-0.15324227026973355</c:v>
                </c:pt>
                <c:pt idx="500">
                  <c:v>-0.15324227026973355</c:v>
                </c:pt>
                <c:pt idx="501">
                  <c:v>-0.15235786913338714</c:v>
                </c:pt>
                <c:pt idx="502">
                  <c:v>-0.15177713743170657</c:v>
                </c:pt>
                <c:pt idx="503">
                  <c:v>-0.15177713743170657</c:v>
                </c:pt>
                <c:pt idx="504">
                  <c:v>-0.15090982660376973</c:v>
                </c:pt>
                <c:pt idx="505">
                  <c:v>-0.14901584275035437</c:v>
                </c:pt>
                <c:pt idx="506">
                  <c:v>-0.14901584275035437</c:v>
                </c:pt>
                <c:pt idx="507">
                  <c:v>-0.14765741860910372</c:v>
                </c:pt>
                <c:pt idx="508">
                  <c:v>-0.14599772808758163</c:v>
                </c:pt>
                <c:pt idx="509">
                  <c:v>-0.14599772808758163</c:v>
                </c:pt>
                <c:pt idx="510">
                  <c:v>-0.14599772808758163</c:v>
                </c:pt>
                <c:pt idx="511">
                  <c:v>-0.14599772808758163</c:v>
                </c:pt>
                <c:pt idx="512">
                  <c:v>-0.14599772808758163</c:v>
                </c:pt>
                <c:pt idx="513">
                  <c:v>-0.14599772808758163</c:v>
                </c:pt>
                <c:pt idx="514">
                  <c:v>-0.1457561933662212</c:v>
                </c:pt>
                <c:pt idx="515">
                  <c:v>-0.1457561933662212</c:v>
                </c:pt>
                <c:pt idx="516">
                  <c:v>-0.14482716467284082</c:v>
                </c:pt>
                <c:pt idx="517">
                  <c:v>-0.14376263276691589</c:v>
                </c:pt>
                <c:pt idx="518">
                  <c:v>-0.14125887172132318</c:v>
                </c:pt>
                <c:pt idx="519">
                  <c:v>-0.14125887172132318</c:v>
                </c:pt>
                <c:pt idx="520">
                  <c:v>-0.13885255625457973</c:v>
                </c:pt>
                <c:pt idx="521">
                  <c:v>-0.13885255625457973</c:v>
                </c:pt>
                <c:pt idx="522">
                  <c:v>-0.13885255625457973</c:v>
                </c:pt>
                <c:pt idx="523">
                  <c:v>-0.13702141383348354</c:v>
                </c:pt>
                <c:pt idx="524">
                  <c:v>-0.13702141383348354</c:v>
                </c:pt>
                <c:pt idx="525">
                  <c:v>-0.13641012984875947</c:v>
                </c:pt>
                <c:pt idx="526">
                  <c:v>-0.13613945706433625</c:v>
                </c:pt>
                <c:pt idx="527">
                  <c:v>-0.13573542031577518</c:v>
                </c:pt>
                <c:pt idx="528">
                  <c:v>-0.13485862527545858</c:v>
                </c:pt>
                <c:pt idx="529">
                  <c:v>-0.13455491803642697</c:v>
                </c:pt>
                <c:pt idx="530">
                  <c:v>-0.13455491803642697</c:v>
                </c:pt>
                <c:pt idx="531">
                  <c:v>-0.13455491803642697</c:v>
                </c:pt>
                <c:pt idx="532">
                  <c:v>-0.13455491803642697</c:v>
                </c:pt>
                <c:pt idx="533">
                  <c:v>-0.13455491803642697</c:v>
                </c:pt>
                <c:pt idx="534">
                  <c:v>-0.13455491803642697</c:v>
                </c:pt>
                <c:pt idx="535">
                  <c:v>-0.13411535913902664</c:v>
                </c:pt>
                <c:pt idx="536">
                  <c:v>-0.13324003910490989</c:v>
                </c:pt>
                <c:pt idx="537">
                  <c:v>-0.13293202982101845</c:v>
                </c:pt>
                <c:pt idx="538">
                  <c:v>-0.13293202982101845</c:v>
                </c:pt>
                <c:pt idx="539">
                  <c:v>-0.13232828574873631</c:v>
                </c:pt>
                <c:pt idx="540">
                  <c:v>-0.13230612008454876</c:v>
                </c:pt>
                <c:pt idx="541">
                  <c:v>-0.13127495991044927</c:v>
                </c:pt>
                <c:pt idx="542">
                  <c:v>-0.13127495991044927</c:v>
                </c:pt>
                <c:pt idx="543">
                  <c:v>-0.13115135921745844</c:v>
                </c:pt>
                <c:pt idx="544">
                  <c:v>-0.13108566974472285</c:v>
                </c:pt>
                <c:pt idx="545">
                  <c:v>-0.13036726334472601</c:v>
                </c:pt>
                <c:pt idx="546">
                  <c:v>-0.12988358650211221</c:v>
                </c:pt>
                <c:pt idx="547">
                  <c:v>-0.12988358650211221</c:v>
                </c:pt>
                <c:pt idx="548">
                  <c:v>-0.12834094837871418</c:v>
                </c:pt>
                <c:pt idx="549">
                  <c:v>-0.12617967765184188</c:v>
                </c:pt>
                <c:pt idx="550">
                  <c:v>-0.12531139359145785</c:v>
                </c:pt>
                <c:pt idx="551">
                  <c:v>-0.1251812769381758</c:v>
                </c:pt>
                <c:pt idx="552">
                  <c:v>-0.12321760066487192</c:v>
                </c:pt>
                <c:pt idx="553">
                  <c:v>-0.12234259198564496</c:v>
                </c:pt>
                <c:pt idx="554">
                  <c:v>-0.12108418218509316</c:v>
                </c:pt>
                <c:pt idx="555">
                  <c:v>-0.12021708029518605</c:v>
                </c:pt>
                <c:pt idx="556">
                  <c:v>-0.12021708029518605</c:v>
                </c:pt>
                <c:pt idx="557">
                  <c:v>-0.12008222613386253</c:v>
                </c:pt>
                <c:pt idx="558">
                  <c:v>-0.1174123160919392</c:v>
                </c:pt>
                <c:pt idx="559">
                  <c:v>-0.11601504213617329</c:v>
                </c:pt>
                <c:pt idx="560">
                  <c:v>-0.11541544677464305</c:v>
                </c:pt>
                <c:pt idx="561">
                  <c:v>-0.11534824046080358</c:v>
                </c:pt>
                <c:pt idx="562">
                  <c:v>-0.11534824046080358</c:v>
                </c:pt>
                <c:pt idx="563">
                  <c:v>-0.11534824046080358</c:v>
                </c:pt>
                <c:pt idx="564">
                  <c:v>-0.11522138434506346</c:v>
                </c:pt>
                <c:pt idx="565">
                  <c:v>-0.1140400373413704</c:v>
                </c:pt>
                <c:pt idx="566">
                  <c:v>-0.1140400373413704</c:v>
                </c:pt>
                <c:pt idx="567">
                  <c:v>-0.11398680216076873</c:v>
                </c:pt>
                <c:pt idx="568">
                  <c:v>-0.11263668840387822</c:v>
                </c:pt>
                <c:pt idx="569">
                  <c:v>-0.11169158064017723</c:v>
                </c:pt>
                <c:pt idx="570">
                  <c:v>-0.1111215180664903</c:v>
                </c:pt>
                <c:pt idx="571">
                  <c:v>-0.10890323890530722</c:v>
                </c:pt>
                <c:pt idx="572">
                  <c:v>-0.10890323890530722</c:v>
                </c:pt>
                <c:pt idx="573">
                  <c:v>-0.10691622849065772</c:v>
                </c:pt>
                <c:pt idx="574">
                  <c:v>-0.10681057574402263</c:v>
                </c:pt>
                <c:pt idx="575">
                  <c:v>-0.1063066530152416</c:v>
                </c:pt>
                <c:pt idx="576">
                  <c:v>-0.1063066530152416</c:v>
                </c:pt>
                <c:pt idx="577">
                  <c:v>-0.1063066530152416</c:v>
                </c:pt>
                <c:pt idx="578">
                  <c:v>-0.10427945496452515</c:v>
                </c:pt>
                <c:pt idx="579">
                  <c:v>-0.10427945496452515</c:v>
                </c:pt>
                <c:pt idx="580">
                  <c:v>-0.10412844900368137</c:v>
                </c:pt>
                <c:pt idx="581">
                  <c:v>-0.10387141451906148</c:v>
                </c:pt>
                <c:pt idx="582">
                  <c:v>-0.10387141451906148</c:v>
                </c:pt>
                <c:pt idx="583">
                  <c:v>-0.10359357870765454</c:v>
                </c:pt>
                <c:pt idx="584">
                  <c:v>-0.1033968990457368</c:v>
                </c:pt>
                <c:pt idx="585">
                  <c:v>-0.10296895131635157</c:v>
                </c:pt>
                <c:pt idx="586">
                  <c:v>-0.10140900779651189</c:v>
                </c:pt>
                <c:pt idx="587">
                  <c:v>-0.10073441493431085</c:v>
                </c:pt>
                <c:pt idx="588">
                  <c:v>-9.9911111634193639E-2</c:v>
                </c:pt>
                <c:pt idx="589">
                  <c:v>-9.9911111634193639E-2</c:v>
                </c:pt>
                <c:pt idx="590">
                  <c:v>-9.8755748151679118E-2</c:v>
                </c:pt>
                <c:pt idx="591">
                  <c:v>-9.8649977835575442E-2</c:v>
                </c:pt>
                <c:pt idx="592">
                  <c:v>-9.8649977835575442E-2</c:v>
                </c:pt>
                <c:pt idx="593">
                  <c:v>-9.8087009144120052E-2</c:v>
                </c:pt>
                <c:pt idx="594">
                  <c:v>-9.6816444716961103E-2</c:v>
                </c:pt>
                <c:pt idx="595">
                  <c:v>-9.6816444716961103E-2</c:v>
                </c:pt>
                <c:pt idx="596">
                  <c:v>-9.5764885329826605E-2</c:v>
                </c:pt>
                <c:pt idx="597">
                  <c:v>-9.5764885329826605E-2</c:v>
                </c:pt>
                <c:pt idx="598">
                  <c:v>-9.3024656182209314E-2</c:v>
                </c:pt>
                <c:pt idx="599">
                  <c:v>-9.0939811820587524E-2</c:v>
                </c:pt>
                <c:pt idx="600">
                  <c:v>-9.082869011183628E-2</c:v>
                </c:pt>
                <c:pt idx="601">
                  <c:v>-9.0498610474493299E-2</c:v>
                </c:pt>
                <c:pt idx="602">
                  <c:v>-9.0498610474493299E-2</c:v>
                </c:pt>
                <c:pt idx="603">
                  <c:v>-8.9406066824277541E-2</c:v>
                </c:pt>
                <c:pt idx="604">
                  <c:v>-8.9406066824277541E-2</c:v>
                </c:pt>
                <c:pt idx="605">
                  <c:v>-8.9406066824277541E-2</c:v>
                </c:pt>
                <c:pt idx="606">
                  <c:v>-8.8245989737324976E-2</c:v>
                </c:pt>
                <c:pt idx="607">
                  <c:v>-8.7449278460900198E-2</c:v>
                </c:pt>
                <c:pt idx="608">
                  <c:v>-8.6951915676610633E-2</c:v>
                </c:pt>
                <c:pt idx="609">
                  <c:v>-8.6951915676610633E-2</c:v>
                </c:pt>
                <c:pt idx="610">
                  <c:v>-8.688719188392148E-2</c:v>
                </c:pt>
                <c:pt idx="611">
                  <c:v>-8.5288786088618423E-2</c:v>
                </c:pt>
                <c:pt idx="612">
                  <c:v>-8.5288786088618423E-2</c:v>
                </c:pt>
                <c:pt idx="613">
                  <c:v>-8.5252447010336671E-2</c:v>
                </c:pt>
                <c:pt idx="614">
                  <c:v>-8.3901189659799785E-2</c:v>
                </c:pt>
                <c:pt idx="615">
                  <c:v>-8.3688384800258142E-2</c:v>
                </c:pt>
                <c:pt idx="616">
                  <c:v>-8.3688384800258142E-2</c:v>
                </c:pt>
                <c:pt idx="617">
                  <c:v>-8.3688384800258142E-2</c:v>
                </c:pt>
                <c:pt idx="618">
                  <c:v>-8.3688384800258142E-2</c:v>
                </c:pt>
                <c:pt idx="619">
                  <c:v>-8.2762902093781163E-2</c:v>
                </c:pt>
                <c:pt idx="620">
                  <c:v>-8.2762902093781163E-2</c:v>
                </c:pt>
                <c:pt idx="621">
                  <c:v>-8.2762902093781163E-2</c:v>
                </c:pt>
                <c:pt idx="622">
                  <c:v>-8.2647188223671772E-2</c:v>
                </c:pt>
                <c:pt idx="623">
                  <c:v>-8.2016012079169129E-2</c:v>
                </c:pt>
                <c:pt idx="624">
                  <c:v>-8.2016012079169129E-2</c:v>
                </c:pt>
                <c:pt idx="625">
                  <c:v>-8.0370872600588145E-2</c:v>
                </c:pt>
                <c:pt idx="626">
                  <c:v>-7.9684831760326064E-2</c:v>
                </c:pt>
                <c:pt idx="627">
                  <c:v>-7.9055912168129183E-2</c:v>
                </c:pt>
                <c:pt idx="628">
                  <c:v>-7.621344190502595E-2</c:v>
                </c:pt>
                <c:pt idx="629">
                  <c:v>-7.6154620452637795E-2</c:v>
                </c:pt>
                <c:pt idx="630">
                  <c:v>-7.6154620452637795E-2</c:v>
                </c:pt>
                <c:pt idx="631">
                  <c:v>-7.5515649980949201E-2</c:v>
                </c:pt>
                <c:pt idx="632">
                  <c:v>-7.5033217911369937E-2</c:v>
                </c:pt>
                <c:pt idx="633">
                  <c:v>-7.5033217911369937E-2</c:v>
                </c:pt>
                <c:pt idx="634">
                  <c:v>-7.4971447399697244E-2</c:v>
                </c:pt>
                <c:pt idx="635">
                  <c:v>-7.3826428011519396E-2</c:v>
                </c:pt>
                <c:pt idx="636">
                  <c:v>-7.1699805627898822E-2</c:v>
                </c:pt>
                <c:pt idx="637">
                  <c:v>-7.0792112974635168E-2</c:v>
                </c:pt>
                <c:pt idx="638">
                  <c:v>-7.0218820511313812E-2</c:v>
                </c:pt>
                <c:pt idx="639">
                  <c:v>-6.9269938109786391E-2</c:v>
                </c:pt>
                <c:pt idx="640">
                  <c:v>-6.8947929695830898E-2</c:v>
                </c:pt>
                <c:pt idx="641">
                  <c:v>-6.8947929695830898E-2</c:v>
                </c:pt>
                <c:pt idx="642">
                  <c:v>-6.8947929695830898E-2</c:v>
                </c:pt>
                <c:pt idx="643">
                  <c:v>-6.8825803383698814E-2</c:v>
                </c:pt>
                <c:pt idx="644">
                  <c:v>-6.8825803383698814E-2</c:v>
                </c:pt>
                <c:pt idx="645">
                  <c:v>-6.7469701994029241E-2</c:v>
                </c:pt>
                <c:pt idx="646">
                  <c:v>-6.5989051797370801E-2</c:v>
                </c:pt>
                <c:pt idx="647">
                  <c:v>-6.5989051797370801E-2</c:v>
                </c:pt>
                <c:pt idx="648">
                  <c:v>-6.5989051797370801E-2</c:v>
                </c:pt>
                <c:pt idx="649">
                  <c:v>-6.5508183472608394E-2</c:v>
                </c:pt>
                <c:pt idx="650">
                  <c:v>-6.4329842950903798E-2</c:v>
                </c:pt>
                <c:pt idx="651">
                  <c:v>-6.2770356368093264E-2</c:v>
                </c:pt>
                <c:pt idx="652">
                  <c:v>-6.2770356368093264E-2</c:v>
                </c:pt>
                <c:pt idx="653">
                  <c:v>-6.2770356368093264E-2</c:v>
                </c:pt>
                <c:pt idx="654">
                  <c:v>-6.2770356368093264E-2</c:v>
                </c:pt>
                <c:pt idx="655">
                  <c:v>-6.1232608405393921E-2</c:v>
                </c:pt>
                <c:pt idx="656">
                  <c:v>-5.9447324840503739E-2</c:v>
                </c:pt>
                <c:pt idx="657">
                  <c:v>-5.9447324840503739E-2</c:v>
                </c:pt>
                <c:pt idx="658">
                  <c:v>-5.866965812598543E-2</c:v>
                </c:pt>
                <c:pt idx="659">
                  <c:v>-5.8081686284132961E-2</c:v>
                </c:pt>
                <c:pt idx="660">
                  <c:v>-5.8081686284132961E-2</c:v>
                </c:pt>
                <c:pt idx="661">
                  <c:v>-5.8081686284132961E-2</c:v>
                </c:pt>
                <c:pt idx="662">
                  <c:v>-5.7244231695701718E-2</c:v>
                </c:pt>
                <c:pt idx="663">
                  <c:v>-5.7162523309208992E-2</c:v>
                </c:pt>
                <c:pt idx="664">
                  <c:v>-5.7109866080253979E-2</c:v>
                </c:pt>
                <c:pt idx="665">
                  <c:v>-5.5855210549637865E-2</c:v>
                </c:pt>
                <c:pt idx="666">
                  <c:v>-5.5311321317713311E-2</c:v>
                </c:pt>
                <c:pt idx="667">
                  <c:v>-5.5091073608297333E-2</c:v>
                </c:pt>
                <c:pt idx="668">
                  <c:v>-5.488243984830643E-2</c:v>
                </c:pt>
                <c:pt idx="669">
                  <c:v>-5.3979148769205267E-2</c:v>
                </c:pt>
                <c:pt idx="670">
                  <c:v>-5.3480063022041113E-2</c:v>
                </c:pt>
                <c:pt idx="671">
                  <c:v>-5.3480063022041113E-2</c:v>
                </c:pt>
                <c:pt idx="672">
                  <c:v>-5.2202344290580301E-2</c:v>
                </c:pt>
                <c:pt idx="673">
                  <c:v>-5.2202344290580301E-2</c:v>
                </c:pt>
                <c:pt idx="674">
                  <c:v>-5.2202344290580301E-2</c:v>
                </c:pt>
                <c:pt idx="675">
                  <c:v>-5.2202344290580301E-2</c:v>
                </c:pt>
                <c:pt idx="676">
                  <c:v>-5.2202344290580301E-2</c:v>
                </c:pt>
                <c:pt idx="677">
                  <c:v>-5.2202344290580301E-2</c:v>
                </c:pt>
                <c:pt idx="678">
                  <c:v>-5.1820542747523755E-2</c:v>
                </c:pt>
                <c:pt idx="679">
                  <c:v>-5.1808558116578536E-2</c:v>
                </c:pt>
                <c:pt idx="680">
                  <c:v>-5.1808558116578536E-2</c:v>
                </c:pt>
                <c:pt idx="681">
                  <c:v>-5.1808558116578536E-2</c:v>
                </c:pt>
                <c:pt idx="682">
                  <c:v>-5.1184772717690438E-2</c:v>
                </c:pt>
                <c:pt idx="683">
                  <c:v>-5.0771251466202011E-2</c:v>
                </c:pt>
                <c:pt idx="684">
                  <c:v>-5.0771251466202011E-2</c:v>
                </c:pt>
                <c:pt idx="685">
                  <c:v>-4.9865386890049608E-2</c:v>
                </c:pt>
                <c:pt idx="686">
                  <c:v>-4.9837241132374949E-2</c:v>
                </c:pt>
                <c:pt idx="687">
                  <c:v>-4.9837241132374949E-2</c:v>
                </c:pt>
                <c:pt idx="688">
                  <c:v>-4.7748137221087845E-2</c:v>
                </c:pt>
                <c:pt idx="689">
                  <c:v>-4.7748137221087845E-2</c:v>
                </c:pt>
                <c:pt idx="690">
                  <c:v>-4.7381454064174475E-2</c:v>
                </c:pt>
                <c:pt idx="691">
                  <c:v>-4.6489801658481364E-2</c:v>
                </c:pt>
                <c:pt idx="692">
                  <c:v>-4.6423014024672853E-2</c:v>
                </c:pt>
                <c:pt idx="693">
                  <c:v>-4.6312195639327793E-2</c:v>
                </c:pt>
                <c:pt idx="694">
                  <c:v>-4.6312195639327793E-2</c:v>
                </c:pt>
                <c:pt idx="695">
                  <c:v>-4.5682247335018543E-2</c:v>
                </c:pt>
                <c:pt idx="696">
                  <c:v>-4.4736693352304714E-2</c:v>
                </c:pt>
                <c:pt idx="697">
                  <c:v>-4.4427455227493223E-2</c:v>
                </c:pt>
                <c:pt idx="698">
                  <c:v>-4.3053832936481559E-2</c:v>
                </c:pt>
                <c:pt idx="699">
                  <c:v>-4.2007024958512697E-2</c:v>
                </c:pt>
                <c:pt idx="700">
                  <c:v>-4.0912592876358032E-2</c:v>
                </c:pt>
                <c:pt idx="701">
                  <c:v>-3.9484069476192256E-2</c:v>
                </c:pt>
                <c:pt idx="702">
                  <c:v>-3.8918598357660414E-2</c:v>
                </c:pt>
                <c:pt idx="703">
                  <c:v>-3.8690069540240728E-2</c:v>
                </c:pt>
                <c:pt idx="704">
                  <c:v>-3.8518999709063119E-2</c:v>
                </c:pt>
                <c:pt idx="705">
                  <c:v>-3.808175917895501E-2</c:v>
                </c:pt>
                <c:pt idx="706">
                  <c:v>-3.7728774595050543E-2</c:v>
                </c:pt>
                <c:pt idx="707">
                  <c:v>-3.7581720299926742E-2</c:v>
                </c:pt>
                <c:pt idx="708">
                  <c:v>-3.500768411994834E-2</c:v>
                </c:pt>
                <c:pt idx="709">
                  <c:v>-3.4836876857115194E-2</c:v>
                </c:pt>
                <c:pt idx="710">
                  <c:v>-2.9780775040304595E-2</c:v>
                </c:pt>
                <c:pt idx="711">
                  <c:v>-2.9461415975109099E-2</c:v>
                </c:pt>
                <c:pt idx="712">
                  <c:v>-2.9208743962914868E-2</c:v>
                </c:pt>
                <c:pt idx="713">
                  <c:v>-2.9208743962914868E-2</c:v>
                </c:pt>
                <c:pt idx="714">
                  <c:v>-2.8682020117823732E-2</c:v>
                </c:pt>
                <c:pt idx="715">
                  <c:v>-2.6911519620739226E-2</c:v>
                </c:pt>
                <c:pt idx="716">
                  <c:v>-2.5967302238189358E-2</c:v>
                </c:pt>
                <c:pt idx="717">
                  <c:v>-2.5954718120555654E-2</c:v>
                </c:pt>
                <c:pt idx="718">
                  <c:v>-2.5625562710553097E-2</c:v>
                </c:pt>
                <c:pt idx="719">
                  <c:v>-2.5625562710553097E-2</c:v>
                </c:pt>
                <c:pt idx="720">
                  <c:v>-2.2851333147978301E-2</c:v>
                </c:pt>
                <c:pt idx="721">
                  <c:v>-2.0768169789317569E-2</c:v>
                </c:pt>
                <c:pt idx="722">
                  <c:v>-2.0768169789317569E-2</c:v>
                </c:pt>
                <c:pt idx="723">
                  <c:v>-2.0526144202336845E-2</c:v>
                </c:pt>
                <c:pt idx="724">
                  <c:v>-2.0526144202336845E-2</c:v>
                </c:pt>
                <c:pt idx="725">
                  <c:v>-2.0526144202336845E-2</c:v>
                </c:pt>
                <c:pt idx="726">
                  <c:v>-2.0526144202336845E-2</c:v>
                </c:pt>
                <c:pt idx="727">
                  <c:v>-1.9263244442409028E-2</c:v>
                </c:pt>
                <c:pt idx="728">
                  <c:v>-1.8200780856100749E-2</c:v>
                </c:pt>
                <c:pt idx="729">
                  <c:v>-1.7894558673357222E-2</c:v>
                </c:pt>
                <c:pt idx="730">
                  <c:v>-1.7306439982297889E-2</c:v>
                </c:pt>
                <c:pt idx="731">
                  <c:v>-1.5522084858526014E-2</c:v>
                </c:pt>
                <c:pt idx="732">
                  <c:v>-1.5522084858526014E-2</c:v>
                </c:pt>
                <c:pt idx="733">
                  <c:v>-1.5522084858526014E-2</c:v>
                </c:pt>
                <c:pt idx="734">
                  <c:v>-1.515660836230197E-2</c:v>
                </c:pt>
                <c:pt idx="735">
                  <c:v>-1.515660836230197E-2</c:v>
                </c:pt>
                <c:pt idx="736">
                  <c:v>-1.5061420754535348E-2</c:v>
                </c:pt>
                <c:pt idx="737">
                  <c:v>-1.2673109289757402E-2</c:v>
                </c:pt>
                <c:pt idx="738">
                  <c:v>-1.2482705920002392E-2</c:v>
                </c:pt>
                <c:pt idx="739">
                  <c:v>-1.1491577902376775E-2</c:v>
                </c:pt>
                <c:pt idx="740">
                  <c:v>-1.0822166095734557E-2</c:v>
                </c:pt>
                <c:pt idx="741">
                  <c:v>-1.0822166095734557E-2</c:v>
                </c:pt>
                <c:pt idx="742">
                  <c:v>-9.9794613832418031E-3</c:v>
                </c:pt>
                <c:pt idx="743">
                  <c:v>-9.2565047473232628E-3</c:v>
                </c:pt>
                <c:pt idx="744">
                  <c:v>-8.66882723109276E-3</c:v>
                </c:pt>
                <c:pt idx="745">
                  <c:v>-8.4034227421090884E-3</c:v>
                </c:pt>
                <c:pt idx="746">
                  <c:v>-7.8277586136646718E-3</c:v>
                </c:pt>
                <c:pt idx="747">
                  <c:v>-7.8277586136646718E-3</c:v>
                </c:pt>
                <c:pt idx="748">
                  <c:v>-6.7534812852218674E-3</c:v>
                </c:pt>
                <c:pt idx="749">
                  <c:v>-6.6429294086002531E-3</c:v>
                </c:pt>
                <c:pt idx="750">
                  <c:v>-6.3589012394780356E-3</c:v>
                </c:pt>
                <c:pt idx="751">
                  <c:v>-5.7755776983478219E-3</c:v>
                </c:pt>
                <c:pt idx="752">
                  <c:v>-5.3879996511980921E-3</c:v>
                </c:pt>
                <c:pt idx="753">
                  <c:v>-3.7884073206028912E-3</c:v>
                </c:pt>
                <c:pt idx="754">
                  <c:v>-3.4881338659753136E-3</c:v>
                </c:pt>
                <c:pt idx="755">
                  <c:v>-2.6313597556550956E-3</c:v>
                </c:pt>
                <c:pt idx="756">
                  <c:v>-2.5380811063181923E-3</c:v>
                </c:pt>
                <c:pt idx="757">
                  <c:v>-1.5813191240976322E-3</c:v>
                </c:pt>
                <c:pt idx="758">
                  <c:v>-8.1166332217897914E-4</c:v>
                </c:pt>
                <c:pt idx="759">
                  <c:v>-4.7374679158619925E-4</c:v>
                </c:pt>
                <c:pt idx="760">
                  <c:v>-4.5487015609390447E-4</c:v>
                </c:pt>
                <c:pt idx="761">
                  <c:v>1.9323008393761435E-3</c:v>
                </c:pt>
                <c:pt idx="762">
                  <c:v>1.9323008393761435E-3</c:v>
                </c:pt>
                <c:pt idx="763">
                  <c:v>2.5506320447730817E-3</c:v>
                </c:pt>
                <c:pt idx="764">
                  <c:v>2.5506320447730817E-3</c:v>
                </c:pt>
                <c:pt idx="765">
                  <c:v>2.5506320447730817E-3</c:v>
                </c:pt>
                <c:pt idx="766">
                  <c:v>2.5506320447730817E-3</c:v>
                </c:pt>
                <c:pt idx="767">
                  <c:v>3.0366792477321469E-3</c:v>
                </c:pt>
                <c:pt idx="768">
                  <c:v>5.2696905684205498E-3</c:v>
                </c:pt>
                <c:pt idx="769">
                  <c:v>5.2696905684205498E-3</c:v>
                </c:pt>
                <c:pt idx="770">
                  <c:v>5.5566080868785263E-3</c:v>
                </c:pt>
                <c:pt idx="771">
                  <c:v>5.5566080868785263E-3</c:v>
                </c:pt>
                <c:pt idx="772">
                  <c:v>5.5566080868785263E-3</c:v>
                </c:pt>
                <c:pt idx="773">
                  <c:v>7.134440021205688E-3</c:v>
                </c:pt>
                <c:pt idx="774">
                  <c:v>7.134440021205688E-3</c:v>
                </c:pt>
                <c:pt idx="775">
                  <c:v>7.5939283873414651E-3</c:v>
                </c:pt>
                <c:pt idx="776">
                  <c:v>7.7613384990325327E-3</c:v>
                </c:pt>
                <c:pt idx="777">
                  <c:v>1.0907434067393112E-2</c:v>
                </c:pt>
                <c:pt idx="778">
                  <c:v>1.0952794053139281E-2</c:v>
                </c:pt>
                <c:pt idx="779">
                  <c:v>1.1557428482156774E-2</c:v>
                </c:pt>
                <c:pt idx="780">
                  <c:v>1.1557428482156774E-2</c:v>
                </c:pt>
                <c:pt idx="781">
                  <c:v>1.1557428482156774E-2</c:v>
                </c:pt>
                <c:pt idx="782">
                  <c:v>1.2790979930997514E-2</c:v>
                </c:pt>
                <c:pt idx="783">
                  <c:v>1.5762604249373334E-2</c:v>
                </c:pt>
                <c:pt idx="784">
                  <c:v>1.6831257414397022E-2</c:v>
                </c:pt>
                <c:pt idx="785">
                  <c:v>1.6831257414397022E-2</c:v>
                </c:pt>
                <c:pt idx="786">
                  <c:v>1.7837864553521352E-2</c:v>
                </c:pt>
                <c:pt idx="787">
                  <c:v>1.7837864553521352E-2</c:v>
                </c:pt>
                <c:pt idx="788">
                  <c:v>1.8320903113113903E-2</c:v>
                </c:pt>
                <c:pt idx="789">
                  <c:v>1.8357961698375214E-2</c:v>
                </c:pt>
                <c:pt idx="790">
                  <c:v>2.0916327910706162E-2</c:v>
                </c:pt>
                <c:pt idx="791">
                  <c:v>2.0916327910706162E-2</c:v>
                </c:pt>
                <c:pt idx="792">
                  <c:v>2.0916327910706162E-2</c:v>
                </c:pt>
                <c:pt idx="793">
                  <c:v>2.2868931130563007E-2</c:v>
                </c:pt>
                <c:pt idx="794">
                  <c:v>2.3111960810200425E-2</c:v>
                </c:pt>
                <c:pt idx="795">
                  <c:v>2.4101728979496816E-2</c:v>
                </c:pt>
                <c:pt idx="796">
                  <c:v>2.4165058381942356E-2</c:v>
                </c:pt>
                <c:pt idx="797">
                  <c:v>2.4516765007991565E-2</c:v>
                </c:pt>
                <c:pt idx="798">
                  <c:v>2.5043048175392258E-2</c:v>
                </c:pt>
                <c:pt idx="799">
                  <c:v>2.5068364533720629E-2</c:v>
                </c:pt>
                <c:pt idx="800">
                  <c:v>2.6157426771676064E-2</c:v>
                </c:pt>
                <c:pt idx="801">
                  <c:v>2.6157426771676064E-2</c:v>
                </c:pt>
                <c:pt idx="802">
                  <c:v>2.6913772322369352E-2</c:v>
                </c:pt>
                <c:pt idx="803">
                  <c:v>2.7153778952745091E-2</c:v>
                </c:pt>
                <c:pt idx="804">
                  <c:v>2.7280834238618639E-2</c:v>
                </c:pt>
                <c:pt idx="805">
                  <c:v>2.7280834238618639E-2</c:v>
                </c:pt>
                <c:pt idx="806">
                  <c:v>2.9426427132386045E-2</c:v>
                </c:pt>
                <c:pt idx="807">
                  <c:v>3.0204544928043232E-2</c:v>
                </c:pt>
                <c:pt idx="808">
                  <c:v>3.0916219831872191E-2</c:v>
                </c:pt>
                <c:pt idx="809">
                  <c:v>3.2004460864610569E-2</c:v>
                </c:pt>
                <c:pt idx="810">
                  <c:v>3.2378355189593186E-2</c:v>
                </c:pt>
                <c:pt idx="811">
                  <c:v>3.2378355189593186E-2</c:v>
                </c:pt>
                <c:pt idx="812">
                  <c:v>3.2452411890004182E-2</c:v>
                </c:pt>
                <c:pt idx="813">
                  <c:v>3.2807622939582504E-2</c:v>
                </c:pt>
                <c:pt idx="814">
                  <c:v>3.3140704116392729E-2</c:v>
                </c:pt>
                <c:pt idx="815">
                  <c:v>3.3140704116392729E-2</c:v>
                </c:pt>
                <c:pt idx="816">
                  <c:v>3.3140704116392729E-2</c:v>
                </c:pt>
                <c:pt idx="817">
                  <c:v>3.3140704116392729E-2</c:v>
                </c:pt>
                <c:pt idx="818">
                  <c:v>3.4361867020482939E-2</c:v>
                </c:pt>
                <c:pt idx="819">
                  <c:v>3.5442548476964583E-2</c:v>
                </c:pt>
                <c:pt idx="820">
                  <c:v>3.5442548476964583E-2</c:v>
                </c:pt>
                <c:pt idx="821">
                  <c:v>3.5649528783457424E-2</c:v>
                </c:pt>
                <c:pt idx="822">
                  <c:v>3.6202773369587285E-2</c:v>
                </c:pt>
                <c:pt idx="823">
                  <c:v>3.6202773369587285E-2</c:v>
                </c:pt>
                <c:pt idx="824">
                  <c:v>3.7375599034248502E-2</c:v>
                </c:pt>
                <c:pt idx="825">
                  <c:v>3.7757100910160601E-2</c:v>
                </c:pt>
                <c:pt idx="826">
                  <c:v>3.8212315436828966E-2</c:v>
                </c:pt>
                <c:pt idx="827">
                  <c:v>3.9215739589224807E-2</c:v>
                </c:pt>
                <c:pt idx="828">
                  <c:v>4.1743482921405728E-2</c:v>
                </c:pt>
                <c:pt idx="829">
                  <c:v>4.2743118382466777E-2</c:v>
                </c:pt>
                <c:pt idx="830">
                  <c:v>4.2892892029157796E-2</c:v>
                </c:pt>
                <c:pt idx="831">
                  <c:v>4.2892892029157796E-2</c:v>
                </c:pt>
                <c:pt idx="832">
                  <c:v>4.3672155869511245E-2</c:v>
                </c:pt>
                <c:pt idx="833">
                  <c:v>4.509489932202207E-2</c:v>
                </c:pt>
                <c:pt idx="834">
                  <c:v>4.7296113842250541E-2</c:v>
                </c:pt>
                <c:pt idx="835">
                  <c:v>4.8464600727554583E-2</c:v>
                </c:pt>
                <c:pt idx="836">
                  <c:v>5.0430663320511757E-2</c:v>
                </c:pt>
                <c:pt idx="837">
                  <c:v>5.0430663320511757E-2</c:v>
                </c:pt>
                <c:pt idx="838">
                  <c:v>5.0838135484443596E-2</c:v>
                </c:pt>
                <c:pt idx="839">
                  <c:v>5.403326354516462E-2</c:v>
                </c:pt>
                <c:pt idx="840">
                  <c:v>5.4114517458064532E-2</c:v>
                </c:pt>
                <c:pt idx="841">
                  <c:v>5.4375154227626399E-2</c:v>
                </c:pt>
                <c:pt idx="842">
                  <c:v>5.4375154227626399E-2</c:v>
                </c:pt>
                <c:pt idx="843">
                  <c:v>5.6272345484391542E-2</c:v>
                </c:pt>
                <c:pt idx="844">
                  <c:v>5.7017007555203357E-2</c:v>
                </c:pt>
                <c:pt idx="845">
                  <c:v>5.7017007555203357E-2</c:v>
                </c:pt>
                <c:pt idx="846">
                  <c:v>6.0263453050054872E-2</c:v>
                </c:pt>
                <c:pt idx="847">
                  <c:v>6.0778192408572122E-2</c:v>
                </c:pt>
                <c:pt idx="848">
                  <c:v>6.136402696796902E-2</c:v>
                </c:pt>
                <c:pt idx="849">
                  <c:v>6.330408480027723E-2</c:v>
                </c:pt>
                <c:pt idx="850">
                  <c:v>6.5915719956770785E-2</c:v>
                </c:pt>
                <c:pt idx="851">
                  <c:v>7.1717818977118972E-2</c:v>
                </c:pt>
                <c:pt idx="852">
                  <c:v>7.1844750882453581E-2</c:v>
                </c:pt>
                <c:pt idx="853">
                  <c:v>7.1844750882453581E-2</c:v>
                </c:pt>
                <c:pt idx="854">
                  <c:v>7.2584682348386761E-2</c:v>
                </c:pt>
                <c:pt idx="855">
                  <c:v>7.3124542930065276E-2</c:v>
                </c:pt>
                <c:pt idx="856">
                  <c:v>7.3744637236654476E-2</c:v>
                </c:pt>
                <c:pt idx="857">
                  <c:v>7.385085364714547E-2</c:v>
                </c:pt>
                <c:pt idx="858">
                  <c:v>7.6935732508837645E-2</c:v>
                </c:pt>
                <c:pt idx="859">
                  <c:v>7.6935732508837645E-2</c:v>
                </c:pt>
                <c:pt idx="860">
                  <c:v>7.7754171507717074E-2</c:v>
                </c:pt>
                <c:pt idx="861">
                  <c:v>7.7876871359890826E-2</c:v>
                </c:pt>
                <c:pt idx="862">
                  <c:v>7.7876871359890826E-2</c:v>
                </c:pt>
                <c:pt idx="863">
                  <c:v>7.788393300459738E-2</c:v>
                </c:pt>
                <c:pt idx="864">
                  <c:v>7.9512874619955917E-2</c:v>
                </c:pt>
                <c:pt idx="865">
                  <c:v>8.0074718246192486E-2</c:v>
                </c:pt>
                <c:pt idx="866">
                  <c:v>8.1773105821853417E-2</c:v>
                </c:pt>
                <c:pt idx="867">
                  <c:v>8.524121711415282E-2</c:v>
                </c:pt>
                <c:pt idx="868">
                  <c:v>8.5814259324402203E-2</c:v>
                </c:pt>
                <c:pt idx="869">
                  <c:v>8.6244788847526593E-2</c:v>
                </c:pt>
                <c:pt idx="870">
                  <c:v>8.9154625759800182E-2</c:v>
                </c:pt>
                <c:pt idx="871">
                  <c:v>8.9600893282827263E-2</c:v>
                </c:pt>
                <c:pt idx="872">
                  <c:v>8.9600893282827263E-2</c:v>
                </c:pt>
                <c:pt idx="873">
                  <c:v>8.9683208750834048E-2</c:v>
                </c:pt>
                <c:pt idx="874">
                  <c:v>9.4551182527208677E-2</c:v>
                </c:pt>
                <c:pt idx="875">
                  <c:v>9.4551182527208677E-2</c:v>
                </c:pt>
                <c:pt idx="876">
                  <c:v>9.5584635516948235E-2</c:v>
                </c:pt>
                <c:pt idx="877">
                  <c:v>9.5879713014982423E-2</c:v>
                </c:pt>
                <c:pt idx="878">
                  <c:v>9.6112244355529383E-2</c:v>
                </c:pt>
                <c:pt idx="879">
                  <c:v>9.6112244355529383E-2</c:v>
                </c:pt>
                <c:pt idx="880">
                  <c:v>9.6145857763713899E-2</c:v>
                </c:pt>
                <c:pt idx="881">
                  <c:v>9.6567673146352631E-2</c:v>
                </c:pt>
                <c:pt idx="882">
                  <c:v>9.6681195382110216E-2</c:v>
                </c:pt>
                <c:pt idx="883">
                  <c:v>9.6681195382110216E-2</c:v>
                </c:pt>
                <c:pt idx="884">
                  <c:v>9.8492358355562221E-2</c:v>
                </c:pt>
                <c:pt idx="885">
                  <c:v>9.9427209856784257E-2</c:v>
                </c:pt>
                <c:pt idx="886">
                  <c:v>9.9740453412458477E-2</c:v>
                </c:pt>
                <c:pt idx="887">
                  <c:v>0.10090475689214133</c:v>
                </c:pt>
                <c:pt idx="888">
                  <c:v>0.10120885205083197</c:v>
                </c:pt>
                <c:pt idx="889">
                  <c:v>0.10289367843501837</c:v>
                </c:pt>
                <c:pt idx="890">
                  <c:v>0.10323292021018354</c:v>
                </c:pt>
                <c:pt idx="891">
                  <c:v>0.10551178371904499</c:v>
                </c:pt>
                <c:pt idx="892">
                  <c:v>0.10710053604231891</c:v>
                </c:pt>
                <c:pt idx="893">
                  <c:v>0.1079308833681682</c:v>
                </c:pt>
                <c:pt idx="894">
                  <c:v>0.10861623448091361</c:v>
                </c:pt>
                <c:pt idx="895">
                  <c:v>0.10968290559307721</c:v>
                </c:pt>
                <c:pt idx="896">
                  <c:v>0.11041945649552369</c:v>
                </c:pt>
                <c:pt idx="897">
                  <c:v>0.11125961382817584</c:v>
                </c:pt>
                <c:pt idx="898">
                  <c:v>0.11146761990444086</c:v>
                </c:pt>
                <c:pt idx="899">
                  <c:v>0.11254669633454514</c:v>
                </c:pt>
                <c:pt idx="900">
                  <c:v>0.11363167391724953</c:v>
                </c:pt>
                <c:pt idx="901">
                  <c:v>0.1152711119653214</c:v>
                </c:pt>
                <c:pt idx="902">
                  <c:v>0.11776734806851553</c:v>
                </c:pt>
                <c:pt idx="903">
                  <c:v>0.11867389633396012</c:v>
                </c:pt>
                <c:pt idx="904">
                  <c:v>0.11944060193017769</c:v>
                </c:pt>
                <c:pt idx="905">
                  <c:v>0.11944060193017769</c:v>
                </c:pt>
                <c:pt idx="906">
                  <c:v>0.11954630143429125</c:v>
                </c:pt>
                <c:pt idx="907">
                  <c:v>0.11954630143429125</c:v>
                </c:pt>
                <c:pt idx="908">
                  <c:v>0.12249489538577117</c:v>
                </c:pt>
                <c:pt idx="909">
                  <c:v>0.12249489538577117</c:v>
                </c:pt>
                <c:pt idx="910">
                  <c:v>0.12249489538577117</c:v>
                </c:pt>
                <c:pt idx="911">
                  <c:v>0.12295077326986284</c:v>
                </c:pt>
                <c:pt idx="912">
                  <c:v>0.12295077326986284</c:v>
                </c:pt>
                <c:pt idx="913">
                  <c:v>0.12510054122665606</c:v>
                </c:pt>
                <c:pt idx="914">
                  <c:v>0.12772794726705047</c:v>
                </c:pt>
                <c:pt idx="915">
                  <c:v>0.12887592670282766</c:v>
                </c:pt>
                <c:pt idx="916">
                  <c:v>0.12907185676539487</c:v>
                </c:pt>
                <c:pt idx="917">
                  <c:v>0.13010479563000965</c:v>
                </c:pt>
                <c:pt idx="918">
                  <c:v>0.13084029091187035</c:v>
                </c:pt>
                <c:pt idx="919">
                  <c:v>0.13088248469832511</c:v>
                </c:pt>
                <c:pt idx="920">
                  <c:v>0.13088248469832511</c:v>
                </c:pt>
                <c:pt idx="921">
                  <c:v>0.13088248469832511</c:v>
                </c:pt>
                <c:pt idx="922">
                  <c:v>0.13088248469832511</c:v>
                </c:pt>
                <c:pt idx="923">
                  <c:v>0.13233956912540826</c:v>
                </c:pt>
                <c:pt idx="924">
                  <c:v>0.13271167714783633</c:v>
                </c:pt>
                <c:pt idx="925">
                  <c:v>0.13271167714783633</c:v>
                </c:pt>
                <c:pt idx="926">
                  <c:v>0.13391879182603852</c:v>
                </c:pt>
                <c:pt idx="927">
                  <c:v>0.13391879182603852</c:v>
                </c:pt>
                <c:pt idx="928">
                  <c:v>0.13947404619268972</c:v>
                </c:pt>
                <c:pt idx="929">
                  <c:v>0.13947404619268972</c:v>
                </c:pt>
                <c:pt idx="930">
                  <c:v>0.13947404619268972</c:v>
                </c:pt>
                <c:pt idx="931">
                  <c:v>0.1430542306465476</c:v>
                </c:pt>
                <c:pt idx="932">
                  <c:v>0.14362251985656782</c:v>
                </c:pt>
                <c:pt idx="933">
                  <c:v>0.14362251985656782</c:v>
                </c:pt>
                <c:pt idx="934">
                  <c:v>0.14362251985656782</c:v>
                </c:pt>
                <c:pt idx="935">
                  <c:v>0.14567689565870723</c:v>
                </c:pt>
                <c:pt idx="936">
                  <c:v>0.148728465749356</c:v>
                </c:pt>
                <c:pt idx="937">
                  <c:v>0.15120114069511689</c:v>
                </c:pt>
                <c:pt idx="938">
                  <c:v>0.15160337378719807</c:v>
                </c:pt>
                <c:pt idx="939">
                  <c:v>0.15463916287922336</c:v>
                </c:pt>
                <c:pt idx="940">
                  <c:v>0.1572791024979022</c:v>
                </c:pt>
                <c:pt idx="941">
                  <c:v>0.1572791024979022</c:v>
                </c:pt>
                <c:pt idx="942">
                  <c:v>0.16019054958276668</c:v>
                </c:pt>
                <c:pt idx="943">
                  <c:v>0.16423194420921125</c:v>
                </c:pt>
                <c:pt idx="944">
                  <c:v>0.16432750373345964</c:v>
                </c:pt>
                <c:pt idx="945">
                  <c:v>0.16523469840624755</c:v>
                </c:pt>
                <c:pt idx="946">
                  <c:v>0.17168837452139785</c:v>
                </c:pt>
                <c:pt idx="947">
                  <c:v>0.17168837452139785</c:v>
                </c:pt>
                <c:pt idx="948">
                  <c:v>0.17168837452139785</c:v>
                </c:pt>
                <c:pt idx="949">
                  <c:v>0.17441159679342505</c:v>
                </c:pt>
                <c:pt idx="950">
                  <c:v>0.17441159679342505</c:v>
                </c:pt>
                <c:pt idx="951">
                  <c:v>0.17441159679342505</c:v>
                </c:pt>
                <c:pt idx="952">
                  <c:v>0.17441159679342505</c:v>
                </c:pt>
                <c:pt idx="953">
                  <c:v>0.17770802919398471</c:v>
                </c:pt>
                <c:pt idx="954">
                  <c:v>0.17770802919398471</c:v>
                </c:pt>
                <c:pt idx="955">
                  <c:v>0.17781602411283154</c:v>
                </c:pt>
                <c:pt idx="956">
                  <c:v>0.17829578769062762</c:v>
                </c:pt>
                <c:pt idx="957">
                  <c:v>0.17880197057544658</c:v>
                </c:pt>
                <c:pt idx="958">
                  <c:v>0.18154298675945443</c:v>
                </c:pt>
                <c:pt idx="959">
                  <c:v>0.18154298675945443</c:v>
                </c:pt>
                <c:pt idx="960">
                  <c:v>0.18284471738950339</c:v>
                </c:pt>
                <c:pt idx="961">
                  <c:v>0.19233543527681257</c:v>
                </c:pt>
                <c:pt idx="962">
                  <c:v>0.19649059975702987</c:v>
                </c:pt>
                <c:pt idx="963">
                  <c:v>0.1972431097907239</c:v>
                </c:pt>
                <c:pt idx="964">
                  <c:v>0.1972431097907239</c:v>
                </c:pt>
                <c:pt idx="965">
                  <c:v>0.19728716290793413</c:v>
                </c:pt>
                <c:pt idx="966">
                  <c:v>0.20205400617058097</c:v>
                </c:pt>
                <c:pt idx="967">
                  <c:v>0.20205785646026295</c:v>
                </c:pt>
                <c:pt idx="968">
                  <c:v>0.20776492564506294</c:v>
                </c:pt>
                <c:pt idx="969">
                  <c:v>0.21011928258023099</c:v>
                </c:pt>
                <c:pt idx="970">
                  <c:v>0.21581996999028408</c:v>
                </c:pt>
                <c:pt idx="971">
                  <c:v>0.21581996999028408</c:v>
                </c:pt>
                <c:pt idx="972">
                  <c:v>0.21717659291471791</c:v>
                </c:pt>
                <c:pt idx="973">
                  <c:v>0.22057495612490677</c:v>
                </c:pt>
                <c:pt idx="974">
                  <c:v>0.22465262520626922</c:v>
                </c:pt>
                <c:pt idx="975">
                  <c:v>0.22465262520626922</c:v>
                </c:pt>
                <c:pt idx="976">
                  <c:v>0.22479060691906422</c:v>
                </c:pt>
                <c:pt idx="977">
                  <c:v>0.22519025473367502</c:v>
                </c:pt>
                <c:pt idx="978">
                  <c:v>0.22519025473367502</c:v>
                </c:pt>
                <c:pt idx="979">
                  <c:v>0.22519025473367502</c:v>
                </c:pt>
                <c:pt idx="980">
                  <c:v>0.22519025473367502</c:v>
                </c:pt>
                <c:pt idx="981">
                  <c:v>0.22643383110678938</c:v>
                </c:pt>
                <c:pt idx="982">
                  <c:v>0.22686828286520466</c:v>
                </c:pt>
                <c:pt idx="983">
                  <c:v>0.22871288230079823</c:v>
                </c:pt>
                <c:pt idx="984">
                  <c:v>0.22871288230079823</c:v>
                </c:pt>
                <c:pt idx="985">
                  <c:v>0.22871288230079823</c:v>
                </c:pt>
                <c:pt idx="986">
                  <c:v>0.22871288230079823</c:v>
                </c:pt>
                <c:pt idx="987">
                  <c:v>0.23104017904329285</c:v>
                </c:pt>
                <c:pt idx="988">
                  <c:v>0.23405971546116672</c:v>
                </c:pt>
                <c:pt idx="989">
                  <c:v>0.23405971546116672</c:v>
                </c:pt>
                <c:pt idx="990">
                  <c:v>0.23430341532783996</c:v>
                </c:pt>
                <c:pt idx="991">
                  <c:v>0.23512585238083805</c:v>
                </c:pt>
                <c:pt idx="992">
                  <c:v>0.23571798544605504</c:v>
                </c:pt>
                <c:pt idx="993">
                  <c:v>0.2379052903351746</c:v>
                </c:pt>
                <c:pt idx="994">
                  <c:v>0.2397515219845337</c:v>
                </c:pt>
                <c:pt idx="995">
                  <c:v>0.2397515219845337</c:v>
                </c:pt>
                <c:pt idx="996">
                  <c:v>0.2397515219845337</c:v>
                </c:pt>
                <c:pt idx="997">
                  <c:v>0.24379683848222106</c:v>
                </c:pt>
                <c:pt idx="998">
                  <c:v>0.2445863190055631</c:v>
                </c:pt>
                <c:pt idx="999">
                  <c:v>0.2445863190055631</c:v>
                </c:pt>
                <c:pt idx="1000">
                  <c:v>0.24759027146751031</c:v>
                </c:pt>
                <c:pt idx="1001">
                  <c:v>0.24759027146751031</c:v>
                </c:pt>
                <c:pt idx="1002">
                  <c:v>0.25496031621535209</c:v>
                </c:pt>
                <c:pt idx="1003">
                  <c:v>0.26655659861442671</c:v>
                </c:pt>
                <c:pt idx="1004">
                  <c:v>0.27484083440635287</c:v>
                </c:pt>
                <c:pt idx="1005">
                  <c:v>0.27727218456234554</c:v>
                </c:pt>
                <c:pt idx="1006">
                  <c:v>0.27807707454863068</c:v>
                </c:pt>
                <c:pt idx="1007">
                  <c:v>0.27807707454863068</c:v>
                </c:pt>
                <c:pt idx="1008">
                  <c:v>0.28026240094064647</c:v>
                </c:pt>
                <c:pt idx="1009">
                  <c:v>0.28026240094064647</c:v>
                </c:pt>
                <c:pt idx="1010">
                  <c:v>0.28026240094064647</c:v>
                </c:pt>
                <c:pt idx="1011">
                  <c:v>0.285872303110628</c:v>
                </c:pt>
                <c:pt idx="1012">
                  <c:v>0.28640020598031818</c:v>
                </c:pt>
                <c:pt idx="1013">
                  <c:v>0.2960588539617135</c:v>
                </c:pt>
                <c:pt idx="1014">
                  <c:v>0.2960588539617135</c:v>
                </c:pt>
                <c:pt idx="1015">
                  <c:v>0.298643846871883</c:v>
                </c:pt>
                <c:pt idx="1016">
                  <c:v>0.298643846871883</c:v>
                </c:pt>
                <c:pt idx="1017">
                  <c:v>0.30156935178100502</c:v>
                </c:pt>
                <c:pt idx="1018">
                  <c:v>0.30156935178100502</c:v>
                </c:pt>
                <c:pt idx="1019">
                  <c:v>0.30494706390513049</c:v>
                </c:pt>
                <c:pt idx="1020">
                  <c:v>0.30494706390513049</c:v>
                </c:pt>
                <c:pt idx="1021">
                  <c:v>0.30494706390513049</c:v>
                </c:pt>
                <c:pt idx="1022">
                  <c:v>0.30564112594806681</c:v>
                </c:pt>
                <c:pt idx="1023">
                  <c:v>0.32410665390042709</c:v>
                </c:pt>
                <c:pt idx="1024">
                  <c:v>0.32679586509731129</c:v>
                </c:pt>
                <c:pt idx="1025">
                  <c:v>0.32679586509731129</c:v>
                </c:pt>
                <c:pt idx="1026">
                  <c:v>0.32996896519694724</c:v>
                </c:pt>
                <c:pt idx="1027">
                  <c:v>0.32996896519694724</c:v>
                </c:pt>
                <c:pt idx="1028">
                  <c:v>0.33212659683225304</c:v>
                </c:pt>
                <c:pt idx="1029">
                  <c:v>0.33212659683225304</c:v>
                </c:pt>
                <c:pt idx="1030">
                  <c:v>0.33212659683225304</c:v>
                </c:pt>
                <c:pt idx="1031">
                  <c:v>0.34629619796241445</c:v>
                </c:pt>
                <c:pt idx="1032">
                  <c:v>0.35434253305187308</c:v>
                </c:pt>
                <c:pt idx="1033">
                  <c:v>0.35434253305187308</c:v>
                </c:pt>
                <c:pt idx="1034">
                  <c:v>0.36116070271280404</c:v>
                </c:pt>
                <c:pt idx="1035">
                  <c:v>0.36116070271280404</c:v>
                </c:pt>
                <c:pt idx="1036">
                  <c:v>0.38182170372222429</c:v>
                </c:pt>
                <c:pt idx="1037">
                  <c:v>0.38182170372222429</c:v>
                </c:pt>
                <c:pt idx="1038">
                  <c:v>0.38501512048104825</c:v>
                </c:pt>
                <c:pt idx="1039">
                  <c:v>0.38725783637398026</c:v>
                </c:pt>
                <c:pt idx="1040">
                  <c:v>0.39511207979326485</c:v>
                </c:pt>
                <c:pt idx="1041">
                  <c:v>0.41178971379378065</c:v>
                </c:pt>
                <c:pt idx="1042">
                  <c:v>0.41178971379378065</c:v>
                </c:pt>
                <c:pt idx="1043">
                  <c:v>0.4506768783640388</c:v>
                </c:pt>
                <c:pt idx="1044">
                  <c:v>0.45470574056622232</c:v>
                </c:pt>
                <c:pt idx="1045">
                  <c:v>0.45470574056622232</c:v>
                </c:pt>
                <c:pt idx="1046">
                  <c:v>0.56304572873998016</c:v>
                </c:pt>
              </c:numCache>
            </c:numRef>
          </c:yVal>
          <c:smooth val="1"/>
          <c:extLst>
            <c:ext xmlns:c16="http://schemas.microsoft.com/office/drawing/2014/chart" uri="{C3380CC4-5D6E-409C-BE32-E72D297353CC}">
              <c16:uniqueId val="{00000002-7A2A-4EF6-B298-4BFD92B6279B}"/>
            </c:ext>
          </c:extLst>
        </c:ser>
        <c:dLbls>
          <c:showLegendKey val="0"/>
          <c:showVal val="0"/>
          <c:showCatName val="0"/>
          <c:showSerName val="0"/>
          <c:showPercent val="0"/>
          <c:showBubbleSize val="0"/>
        </c:dLbls>
        <c:axId val="306294991"/>
        <c:axId val="306297071"/>
      </c:scatterChart>
      <c:valAx>
        <c:axId val="30629499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306297071"/>
        <c:crosses val="autoZero"/>
        <c:crossBetween val="midCat"/>
      </c:valAx>
      <c:valAx>
        <c:axId val="306297071"/>
        <c:scaling>
          <c:orientation val="minMax"/>
        </c:scaling>
        <c:delete val="0"/>
        <c:axPos val="l"/>
        <c:majorGridlines>
          <c:spPr>
            <a:ln w="9525" cap="flat" cmpd="sng" algn="ctr">
              <a:solidFill>
                <a:schemeClr val="tx1">
                  <a:lumMod val="15000"/>
                  <a:lumOff val="85000"/>
                </a:schemeClr>
              </a:solidFill>
              <a:round/>
            </a:ln>
            <a:effectLst/>
          </c:spPr>
        </c:majorGridlines>
        <c:numFmt formatCode="0.0000000"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6294991"/>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a:t>Data Fitting for SiMSCI Ask Spread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'Data Fitting for Spread'!$W$11</c:f>
              <c:strCache>
                <c:ptCount val="1"/>
                <c:pt idx="0">
                  <c:v>Empirical</c:v>
                </c:pt>
              </c:strCache>
            </c:strRef>
          </c:tx>
          <c:spPr>
            <a:ln w="19050" cap="rnd">
              <a:solidFill>
                <a:schemeClr val="accent1"/>
              </a:solidFill>
              <a:round/>
            </a:ln>
            <a:effectLst/>
          </c:spPr>
          <c:marker>
            <c:symbol val="none"/>
          </c:marker>
          <c:xVal>
            <c:numRef>
              <c:f>'Data Fitting for Spread'!$V$12:$V$1058</c:f>
              <c:numCache>
                <c:formatCode>General</c:formatCode>
                <c:ptCount val="1047"/>
                <c:pt idx="0">
                  <c:v>-9.16981020699059</c:v>
                </c:pt>
                <c:pt idx="1">
                  <c:v>-8.087561930831745</c:v>
                </c:pt>
                <c:pt idx="2">
                  <c:v>-8.0108991822198092</c:v>
                </c:pt>
                <c:pt idx="3">
                  <c:v>-8.0108991822198092</c:v>
                </c:pt>
                <c:pt idx="4">
                  <c:v>-7.981886893451434</c:v>
                </c:pt>
                <c:pt idx="5">
                  <c:v>-7.981886893451434</c:v>
                </c:pt>
                <c:pt idx="6">
                  <c:v>-7.8207125704563039</c:v>
                </c:pt>
                <c:pt idx="7">
                  <c:v>-7.8207125704563039</c:v>
                </c:pt>
                <c:pt idx="8">
                  <c:v>-7.5753236290596968</c:v>
                </c:pt>
                <c:pt idx="9">
                  <c:v>-7.5753236290596968</c:v>
                </c:pt>
                <c:pt idx="10">
                  <c:v>-7.4520899926840132</c:v>
                </c:pt>
                <c:pt idx="11">
                  <c:v>-7.4520899926840132</c:v>
                </c:pt>
                <c:pt idx="12">
                  <c:v>-7.447064853669179</c:v>
                </c:pt>
                <c:pt idx="13">
                  <c:v>-7.3044579470730646</c:v>
                </c:pt>
                <c:pt idx="14">
                  <c:v>-7.293717847271985</c:v>
                </c:pt>
                <c:pt idx="15">
                  <c:v>-7.2121469953311683</c:v>
                </c:pt>
                <c:pt idx="16">
                  <c:v>-7.2121469953311683</c:v>
                </c:pt>
                <c:pt idx="17">
                  <c:v>-7.1786165638357691</c:v>
                </c:pt>
                <c:pt idx="18">
                  <c:v>-7.1786165638357691</c:v>
                </c:pt>
                <c:pt idx="19">
                  <c:v>-7.1245323748611122</c:v>
                </c:pt>
                <c:pt idx="20">
                  <c:v>-7.0486889559836694</c:v>
                </c:pt>
                <c:pt idx="21">
                  <c:v>-7.0155045318055755</c:v>
                </c:pt>
                <c:pt idx="22">
                  <c:v>-7.0155045318055755</c:v>
                </c:pt>
                <c:pt idx="23">
                  <c:v>-6.9590131754516085</c:v>
                </c:pt>
                <c:pt idx="24">
                  <c:v>-6.9590131754516085</c:v>
                </c:pt>
                <c:pt idx="25">
                  <c:v>-6.8708562764824874</c:v>
                </c:pt>
                <c:pt idx="26">
                  <c:v>-6.8708562764824874</c:v>
                </c:pt>
                <c:pt idx="27">
                  <c:v>-6.659321223918738</c:v>
                </c:pt>
                <c:pt idx="28">
                  <c:v>-6.659321223918738</c:v>
                </c:pt>
                <c:pt idx="29">
                  <c:v>-6.534573019382873</c:v>
                </c:pt>
                <c:pt idx="30">
                  <c:v>-6.4218406761123576</c:v>
                </c:pt>
                <c:pt idx="31">
                  <c:v>-6.4218406761123576</c:v>
                </c:pt>
                <c:pt idx="32">
                  <c:v>-6.4218406761123576</c:v>
                </c:pt>
                <c:pt idx="33">
                  <c:v>-6.3804305622877333</c:v>
                </c:pt>
                <c:pt idx="34">
                  <c:v>-6.3635988478288423</c:v>
                </c:pt>
                <c:pt idx="35">
                  <c:v>-6.3635988478288423</c:v>
                </c:pt>
                <c:pt idx="36">
                  <c:v>-6.3635988478288423</c:v>
                </c:pt>
                <c:pt idx="37">
                  <c:v>-6.3635988478288423</c:v>
                </c:pt>
                <c:pt idx="38">
                  <c:v>-6.2515333028441002</c:v>
                </c:pt>
                <c:pt idx="39">
                  <c:v>-6.2515333028441002</c:v>
                </c:pt>
                <c:pt idx="40">
                  <c:v>-6.2399981140897092</c:v>
                </c:pt>
                <c:pt idx="41">
                  <c:v>-6.2366034268559636</c:v>
                </c:pt>
                <c:pt idx="42">
                  <c:v>-6.2122644700032383</c:v>
                </c:pt>
                <c:pt idx="43">
                  <c:v>-6.2064469071674058</c:v>
                </c:pt>
                <c:pt idx="44">
                  <c:v>-6.2064469071674058</c:v>
                </c:pt>
                <c:pt idx="45">
                  <c:v>-6.1544842671738333</c:v>
                </c:pt>
                <c:pt idx="46">
                  <c:v>-6.1270431314179339</c:v>
                </c:pt>
                <c:pt idx="47">
                  <c:v>-6.1231522847724573</c:v>
                </c:pt>
                <c:pt idx="48">
                  <c:v>-6.0935470929130418</c:v>
                </c:pt>
                <c:pt idx="49">
                  <c:v>-6.0859761295236527</c:v>
                </c:pt>
                <c:pt idx="50">
                  <c:v>-6.0410470137718004</c:v>
                </c:pt>
                <c:pt idx="51">
                  <c:v>-5.9221968763452848</c:v>
                </c:pt>
                <c:pt idx="52">
                  <c:v>-5.9221968763452848</c:v>
                </c:pt>
                <c:pt idx="53">
                  <c:v>-5.9221968763452848</c:v>
                </c:pt>
                <c:pt idx="54">
                  <c:v>-5.9219244697223488</c:v>
                </c:pt>
                <c:pt idx="55">
                  <c:v>-5.9219244697223488</c:v>
                </c:pt>
                <c:pt idx="56">
                  <c:v>-5.8504741127468964</c:v>
                </c:pt>
                <c:pt idx="57">
                  <c:v>-5.8504741127468964</c:v>
                </c:pt>
                <c:pt idx="58">
                  <c:v>-5.8024832472576788</c:v>
                </c:pt>
                <c:pt idx="59">
                  <c:v>-5.8024832472576788</c:v>
                </c:pt>
                <c:pt idx="60">
                  <c:v>-5.7695810759008834</c:v>
                </c:pt>
                <c:pt idx="61">
                  <c:v>-5.6600203128718904</c:v>
                </c:pt>
                <c:pt idx="62">
                  <c:v>-5.6279754432941758</c:v>
                </c:pt>
                <c:pt idx="63">
                  <c:v>-5.6279754432941758</c:v>
                </c:pt>
                <c:pt idx="64">
                  <c:v>-5.6117780070944283</c:v>
                </c:pt>
                <c:pt idx="65">
                  <c:v>-5.5964177329547553</c:v>
                </c:pt>
                <c:pt idx="66">
                  <c:v>-5.5922006068773591</c:v>
                </c:pt>
                <c:pt idx="67">
                  <c:v>-5.5922006068773591</c:v>
                </c:pt>
                <c:pt idx="68">
                  <c:v>-5.5917941106860791</c:v>
                </c:pt>
                <c:pt idx="69">
                  <c:v>-5.5917941106860791</c:v>
                </c:pt>
                <c:pt idx="70">
                  <c:v>-5.5376152146890423</c:v>
                </c:pt>
                <c:pt idx="71">
                  <c:v>-5.5206081819496244</c:v>
                </c:pt>
                <c:pt idx="72">
                  <c:v>-5.5206081819496244</c:v>
                </c:pt>
                <c:pt idx="73">
                  <c:v>-5.4737082020177175</c:v>
                </c:pt>
                <c:pt idx="74">
                  <c:v>-5.4695279579254725</c:v>
                </c:pt>
                <c:pt idx="75">
                  <c:v>-5.4020844218277739</c:v>
                </c:pt>
                <c:pt idx="76">
                  <c:v>-5.4020844218277739</c:v>
                </c:pt>
                <c:pt idx="77">
                  <c:v>-5.3599844140224029</c:v>
                </c:pt>
                <c:pt idx="78">
                  <c:v>-5.2823994132452006</c:v>
                </c:pt>
                <c:pt idx="79">
                  <c:v>-5.2823994132452006</c:v>
                </c:pt>
                <c:pt idx="80">
                  <c:v>-5.2466707279053901</c:v>
                </c:pt>
                <c:pt idx="81">
                  <c:v>-5.2049055933763544</c:v>
                </c:pt>
                <c:pt idx="82">
                  <c:v>-5.2028825678723569</c:v>
                </c:pt>
                <c:pt idx="83">
                  <c:v>-5.1095731762290946</c:v>
                </c:pt>
                <c:pt idx="84">
                  <c:v>-5.050463103142552</c:v>
                </c:pt>
                <c:pt idx="85">
                  <c:v>-5.0026283544721792</c:v>
                </c:pt>
                <c:pt idx="86">
                  <c:v>-4.98970613565064</c:v>
                </c:pt>
                <c:pt idx="87">
                  <c:v>-4.884351022848163</c:v>
                </c:pt>
                <c:pt idx="88">
                  <c:v>-4.8620791580208405</c:v>
                </c:pt>
                <c:pt idx="89">
                  <c:v>-4.8395718505534164</c:v>
                </c:pt>
                <c:pt idx="90">
                  <c:v>-4.8224685579694677</c:v>
                </c:pt>
                <c:pt idx="91">
                  <c:v>-4.8224685579694677</c:v>
                </c:pt>
                <c:pt idx="92">
                  <c:v>-4.7760206338427187</c:v>
                </c:pt>
                <c:pt idx="93">
                  <c:v>-4.7421910933954559</c:v>
                </c:pt>
                <c:pt idx="94">
                  <c:v>-4.7268545508478335</c:v>
                </c:pt>
                <c:pt idx="95">
                  <c:v>-4.7076954496066978</c:v>
                </c:pt>
                <c:pt idx="96">
                  <c:v>-4.7076954496066978</c:v>
                </c:pt>
                <c:pt idx="97">
                  <c:v>-4.6307452267178721</c:v>
                </c:pt>
                <c:pt idx="98">
                  <c:v>-4.6148574888621079</c:v>
                </c:pt>
                <c:pt idx="99">
                  <c:v>-4.6148574888621079</c:v>
                </c:pt>
                <c:pt idx="100">
                  <c:v>-4.6101849747626389</c:v>
                </c:pt>
                <c:pt idx="101">
                  <c:v>-4.6101849747626389</c:v>
                </c:pt>
                <c:pt idx="102">
                  <c:v>-4.6101849747626389</c:v>
                </c:pt>
                <c:pt idx="103">
                  <c:v>-4.6101849747626389</c:v>
                </c:pt>
                <c:pt idx="104">
                  <c:v>-4.5850328604027242</c:v>
                </c:pt>
                <c:pt idx="105">
                  <c:v>-4.5843406674786076</c:v>
                </c:pt>
                <c:pt idx="106">
                  <c:v>-4.5516782976707759</c:v>
                </c:pt>
                <c:pt idx="107">
                  <c:v>-4.5516782976707759</c:v>
                </c:pt>
                <c:pt idx="108">
                  <c:v>-4.5264447478145877</c:v>
                </c:pt>
                <c:pt idx="109">
                  <c:v>-4.5264447478145877</c:v>
                </c:pt>
                <c:pt idx="110">
                  <c:v>-4.5264447478145877</c:v>
                </c:pt>
                <c:pt idx="111">
                  <c:v>-4.5264447478145877</c:v>
                </c:pt>
                <c:pt idx="112">
                  <c:v>-4.4890100622134401</c:v>
                </c:pt>
                <c:pt idx="113">
                  <c:v>-4.4890100622134401</c:v>
                </c:pt>
                <c:pt idx="114">
                  <c:v>-4.4890100622134401</c:v>
                </c:pt>
                <c:pt idx="115">
                  <c:v>-4.4852758456523176</c:v>
                </c:pt>
                <c:pt idx="116">
                  <c:v>-4.4484854705930159</c:v>
                </c:pt>
                <c:pt idx="117">
                  <c:v>-4.4241676274160895</c:v>
                </c:pt>
                <c:pt idx="118">
                  <c:v>-4.4213610257444591</c:v>
                </c:pt>
                <c:pt idx="119">
                  <c:v>-4.3143737218734994</c:v>
                </c:pt>
                <c:pt idx="120">
                  <c:v>-4.2850212968649659</c:v>
                </c:pt>
                <c:pt idx="121">
                  <c:v>-4.2850212968649659</c:v>
                </c:pt>
                <c:pt idx="122">
                  <c:v>-4.2328667928759369</c:v>
                </c:pt>
                <c:pt idx="123">
                  <c:v>-4.2242707755117772</c:v>
                </c:pt>
                <c:pt idx="124">
                  <c:v>-4.2242707755117772</c:v>
                </c:pt>
                <c:pt idx="125">
                  <c:v>-4.2159760418670151</c:v>
                </c:pt>
                <c:pt idx="126">
                  <c:v>-4.2159760418670151</c:v>
                </c:pt>
                <c:pt idx="127">
                  <c:v>-4.1850169055034616</c:v>
                </c:pt>
                <c:pt idx="128">
                  <c:v>-4.1850169055034616</c:v>
                </c:pt>
                <c:pt idx="129">
                  <c:v>-4.1662494135431194</c:v>
                </c:pt>
                <c:pt idx="130">
                  <c:v>-4.1594800507762972</c:v>
                </c:pt>
                <c:pt idx="131">
                  <c:v>-4.1594800507762972</c:v>
                </c:pt>
                <c:pt idx="132">
                  <c:v>-4.1594800507762972</c:v>
                </c:pt>
                <c:pt idx="133">
                  <c:v>-4.138833954556917</c:v>
                </c:pt>
                <c:pt idx="134">
                  <c:v>-4.138833954556917</c:v>
                </c:pt>
                <c:pt idx="135">
                  <c:v>-4.1234321278125874</c:v>
                </c:pt>
                <c:pt idx="136">
                  <c:v>-4.1197628243930762</c:v>
                </c:pt>
                <c:pt idx="137">
                  <c:v>-4.1197628243930762</c:v>
                </c:pt>
                <c:pt idx="138">
                  <c:v>-4.1126783258425679</c:v>
                </c:pt>
                <c:pt idx="139">
                  <c:v>-4.0925725785909037</c:v>
                </c:pt>
                <c:pt idx="140">
                  <c:v>-4.0925725785909037</c:v>
                </c:pt>
                <c:pt idx="141">
                  <c:v>-4.0925725785909037</c:v>
                </c:pt>
                <c:pt idx="142">
                  <c:v>-4.0611459432204331</c:v>
                </c:pt>
                <c:pt idx="143">
                  <c:v>-4.0611459432204331</c:v>
                </c:pt>
                <c:pt idx="144">
                  <c:v>-4.0533106294806895</c:v>
                </c:pt>
                <c:pt idx="145">
                  <c:v>-4.0336737601238317</c:v>
                </c:pt>
                <c:pt idx="146">
                  <c:v>-4.0272527081258618</c:v>
                </c:pt>
                <c:pt idx="147">
                  <c:v>-4.0271581765210964</c:v>
                </c:pt>
                <c:pt idx="148">
                  <c:v>-4.0271581765210964</c:v>
                </c:pt>
                <c:pt idx="149">
                  <c:v>-4.0271581765210964</c:v>
                </c:pt>
                <c:pt idx="150">
                  <c:v>-4.02299004740245</c:v>
                </c:pt>
                <c:pt idx="151">
                  <c:v>-4.02299004740245</c:v>
                </c:pt>
                <c:pt idx="152">
                  <c:v>-4.0167269040958029</c:v>
                </c:pt>
                <c:pt idx="153">
                  <c:v>-3.9976099534224452</c:v>
                </c:pt>
                <c:pt idx="154">
                  <c:v>-3.9929369948169096</c:v>
                </c:pt>
                <c:pt idx="155">
                  <c:v>-3.9813106345529725</c:v>
                </c:pt>
                <c:pt idx="156">
                  <c:v>-3.9813106345529725</c:v>
                </c:pt>
                <c:pt idx="157">
                  <c:v>-3.9437356216773325</c:v>
                </c:pt>
                <c:pt idx="158">
                  <c:v>-3.9437356216773325</c:v>
                </c:pt>
                <c:pt idx="159">
                  <c:v>-3.9409482054144647</c:v>
                </c:pt>
                <c:pt idx="160">
                  <c:v>-3.9189337759325347</c:v>
                </c:pt>
                <c:pt idx="161">
                  <c:v>-3.9189337759325347</c:v>
                </c:pt>
                <c:pt idx="162">
                  <c:v>-3.9078583697303113</c:v>
                </c:pt>
                <c:pt idx="163">
                  <c:v>-3.8859357313118577</c:v>
                </c:pt>
                <c:pt idx="164">
                  <c:v>-3.8859357313118577</c:v>
                </c:pt>
                <c:pt idx="165">
                  <c:v>-3.8746663385143494</c:v>
                </c:pt>
                <c:pt idx="166">
                  <c:v>-3.8746663385143494</c:v>
                </c:pt>
                <c:pt idx="167">
                  <c:v>-3.8661812369381683</c:v>
                </c:pt>
                <c:pt idx="168">
                  <c:v>-3.8661812369381683</c:v>
                </c:pt>
                <c:pt idx="169">
                  <c:v>-3.8468153450452824</c:v>
                </c:pt>
                <c:pt idx="170">
                  <c:v>-3.8468153450452824</c:v>
                </c:pt>
                <c:pt idx="171">
                  <c:v>-3.8401605427285745</c:v>
                </c:pt>
                <c:pt idx="172">
                  <c:v>-3.8340999966768941</c:v>
                </c:pt>
                <c:pt idx="173">
                  <c:v>-3.8330171950775402</c:v>
                </c:pt>
                <c:pt idx="174">
                  <c:v>-3.8326419399553422</c:v>
                </c:pt>
                <c:pt idx="175">
                  <c:v>-3.8326419399553422</c:v>
                </c:pt>
                <c:pt idx="176">
                  <c:v>-3.8326419399553422</c:v>
                </c:pt>
                <c:pt idx="177">
                  <c:v>-3.8326419399553422</c:v>
                </c:pt>
                <c:pt idx="178">
                  <c:v>-3.7669472123261478</c:v>
                </c:pt>
                <c:pt idx="179">
                  <c:v>-3.7552557769405279</c:v>
                </c:pt>
                <c:pt idx="180">
                  <c:v>-3.7544322793944724</c:v>
                </c:pt>
                <c:pt idx="181">
                  <c:v>-3.7349058981250489</c:v>
                </c:pt>
                <c:pt idx="182">
                  <c:v>-3.7349058981250489</c:v>
                </c:pt>
                <c:pt idx="183">
                  <c:v>-3.7070816464968055</c:v>
                </c:pt>
                <c:pt idx="184">
                  <c:v>-3.7021593429382929</c:v>
                </c:pt>
                <c:pt idx="185">
                  <c:v>-3.7021593429382929</c:v>
                </c:pt>
                <c:pt idx="186">
                  <c:v>-3.6845870987620177</c:v>
                </c:pt>
                <c:pt idx="187">
                  <c:v>-3.6776358864518186</c:v>
                </c:pt>
                <c:pt idx="188">
                  <c:v>-3.6752411313859601</c:v>
                </c:pt>
                <c:pt idx="189">
                  <c:v>-3.6648593225139039</c:v>
                </c:pt>
                <c:pt idx="190">
                  <c:v>-3.6612159326949207</c:v>
                </c:pt>
                <c:pt idx="191">
                  <c:v>-3.6421299063226416</c:v>
                </c:pt>
                <c:pt idx="192">
                  <c:v>-3.6026915193731139</c:v>
                </c:pt>
                <c:pt idx="193">
                  <c:v>-3.5854741306599176</c:v>
                </c:pt>
                <c:pt idx="194">
                  <c:v>-3.5815163474945697</c:v>
                </c:pt>
                <c:pt idx="195">
                  <c:v>-3.5815163474945697</c:v>
                </c:pt>
                <c:pt idx="196">
                  <c:v>-3.5258466608433658</c:v>
                </c:pt>
                <c:pt idx="197">
                  <c:v>-3.5258466608433658</c:v>
                </c:pt>
                <c:pt idx="198">
                  <c:v>-3.4973604994100387</c:v>
                </c:pt>
                <c:pt idx="199">
                  <c:v>-3.4847345454137519</c:v>
                </c:pt>
                <c:pt idx="200">
                  <c:v>-3.4847345454137519</c:v>
                </c:pt>
                <c:pt idx="201">
                  <c:v>-3.4696521260950304</c:v>
                </c:pt>
                <c:pt idx="202">
                  <c:v>-3.4696521260950304</c:v>
                </c:pt>
                <c:pt idx="203">
                  <c:v>-3.439768689073774</c:v>
                </c:pt>
                <c:pt idx="204">
                  <c:v>-3.4298666847207011</c:v>
                </c:pt>
                <c:pt idx="205">
                  <c:v>-3.4154657033743665</c:v>
                </c:pt>
                <c:pt idx="206">
                  <c:v>-3.4154657033743665</c:v>
                </c:pt>
                <c:pt idx="207">
                  <c:v>-3.4130415995451808</c:v>
                </c:pt>
                <c:pt idx="208">
                  <c:v>-3.404743114326422</c:v>
                </c:pt>
                <c:pt idx="209">
                  <c:v>-3.3890470741330145</c:v>
                </c:pt>
                <c:pt idx="210">
                  <c:v>-3.3560785141541749</c:v>
                </c:pt>
                <c:pt idx="211">
                  <c:v>-3.3020263424439227</c:v>
                </c:pt>
                <c:pt idx="212">
                  <c:v>-3.2685474325563191</c:v>
                </c:pt>
                <c:pt idx="213">
                  <c:v>-3.2646925977083612</c:v>
                </c:pt>
                <c:pt idx="214">
                  <c:v>-3.2468459287369771</c:v>
                </c:pt>
                <c:pt idx="215">
                  <c:v>-3.2195896416373024</c:v>
                </c:pt>
                <c:pt idx="216">
                  <c:v>-3.2195896416373024</c:v>
                </c:pt>
                <c:pt idx="217">
                  <c:v>-3.1941829691077799</c:v>
                </c:pt>
                <c:pt idx="218">
                  <c:v>-3.1941829691077799</c:v>
                </c:pt>
                <c:pt idx="219">
                  <c:v>-3.183351493444281</c:v>
                </c:pt>
                <c:pt idx="220">
                  <c:v>-3.1772622189857604</c:v>
                </c:pt>
                <c:pt idx="221">
                  <c:v>-3.1772622189857604</c:v>
                </c:pt>
                <c:pt idx="222">
                  <c:v>-3.1476794651151265</c:v>
                </c:pt>
                <c:pt idx="223">
                  <c:v>-3.1248978397366831</c:v>
                </c:pt>
                <c:pt idx="224">
                  <c:v>-3.1248978397366831</c:v>
                </c:pt>
                <c:pt idx="225">
                  <c:v>-3.1248978397366831</c:v>
                </c:pt>
                <c:pt idx="226">
                  <c:v>-3.0859199198841281</c:v>
                </c:pt>
                <c:pt idx="227">
                  <c:v>-3.0723635295014948</c:v>
                </c:pt>
                <c:pt idx="228">
                  <c:v>-3.0723635295014948</c:v>
                </c:pt>
                <c:pt idx="229">
                  <c:v>-3.0511851548969497</c:v>
                </c:pt>
                <c:pt idx="230">
                  <c:v>-3.0496552391319662</c:v>
                </c:pt>
                <c:pt idx="231">
                  <c:v>-3.0491187455224349</c:v>
                </c:pt>
                <c:pt idx="232">
                  <c:v>-3.0412150121008246</c:v>
                </c:pt>
                <c:pt idx="233">
                  <c:v>-3.0341535041788461</c:v>
                </c:pt>
                <c:pt idx="234">
                  <c:v>-3.0341535041788461</c:v>
                </c:pt>
                <c:pt idx="235">
                  <c:v>-3.0125057687758399</c:v>
                </c:pt>
                <c:pt idx="236">
                  <c:v>-3.0125057687758399</c:v>
                </c:pt>
                <c:pt idx="237">
                  <c:v>-2.9955742310076214</c:v>
                </c:pt>
                <c:pt idx="238">
                  <c:v>-2.9548835816807126</c:v>
                </c:pt>
                <c:pt idx="239">
                  <c:v>-2.918436851532753</c:v>
                </c:pt>
                <c:pt idx="240">
                  <c:v>-2.9177849168230918</c:v>
                </c:pt>
                <c:pt idx="241">
                  <c:v>-2.9088359382135005</c:v>
                </c:pt>
                <c:pt idx="242">
                  <c:v>-2.9088359382135005</c:v>
                </c:pt>
                <c:pt idx="243">
                  <c:v>-2.8736685756530069</c:v>
                </c:pt>
                <c:pt idx="244">
                  <c:v>-2.8491351226844124</c:v>
                </c:pt>
                <c:pt idx="245">
                  <c:v>-2.8283362661088511</c:v>
                </c:pt>
                <c:pt idx="246">
                  <c:v>-2.8088242347995465</c:v>
                </c:pt>
                <c:pt idx="247">
                  <c:v>-2.8062542882524326</c:v>
                </c:pt>
                <c:pt idx="248">
                  <c:v>-2.8062542882524326</c:v>
                </c:pt>
                <c:pt idx="249">
                  <c:v>-2.8018408357399305</c:v>
                </c:pt>
                <c:pt idx="250">
                  <c:v>-2.7944422841040519</c:v>
                </c:pt>
                <c:pt idx="251">
                  <c:v>-2.736355068969627</c:v>
                </c:pt>
                <c:pt idx="252">
                  <c:v>-2.7292096451978907</c:v>
                </c:pt>
                <c:pt idx="253">
                  <c:v>-2.7093529862118082</c:v>
                </c:pt>
                <c:pt idx="254">
                  <c:v>-2.692545701017929</c:v>
                </c:pt>
                <c:pt idx="255">
                  <c:v>-2.692545701017929</c:v>
                </c:pt>
                <c:pt idx="256">
                  <c:v>-2.6839528346923522</c:v>
                </c:pt>
                <c:pt idx="257">
                  <c:v>-2.6666593000628782</c:v>
                </c:pt>
                <c:pt idx="258">
                  <c:v>-2.6545541037496361</c:v>
                </c:pt>
                <c:pt idx="259">
                  <c:v>-2.6545541037496361</c:v>
                </c:pt>
                <c:pt idx="260">
                  <c:v>-2.6528901747787037</c:v>
                </c:pt>
                <c:pt idx="261">
                  <c:v>-2.6528901747787037</c:v>
                </c:pt>
                <c:pt idx="262">
                  <c:v>-2.6173090548663192</c:v>
                </c:pt>
                <c:pt idx="263">
                  <c:v>-2.6152096686321791</c:v>
                </c:pt>
                <c:pt idx="264">
                  <c:v>-2.6085744201427943</c:v>
                </c:pt>
                <c:pt idx="265">
                  <c:v>-2.591256900267314</c:v>
                </c:pt>
                <c:pt idx="266">
                  <c:v>-2.591256900267314</c:v>
                </c:pt>
                <c:pt idx="267">
                  <c:v>-2.5851318795088538</c:v>
                </c:pt>
                <c:pt idx="268">
                  <c:v>-2.5851318795088538</c:v>
                </c:pt>
                <c:pt idx="269">
                  <c:v>-2.5788692680448713</c:v>
                </c:pt>
                <c:pt idx="270">
                  <c:v>-2.5788692680448713</c:v>
                </c:pt>
                <c:pt idx="271">
                  <c:v>-2.5598493899178805</c:v>
                </c:pt>
                <c:pt idx="272">
                  <c:v>-2.5598493899178805</c:v>
                </c:pt>
                <c:pt idx="273">
                  <c:v>-2.5598493899178805</c:v>
                </c:pt>
                <c:pt idx="274">
                  <c:v>-2.5483452998577798</c:v>
                </c:pt>
                <c:pt idx="275">
                  <c:v>-2.5483452998577798</c:v>
                </c:pt>
                <c:pt idx="276">
                  <c:v>-2.5205651760239647</c:v>
                </c:pt>
                <c:pt idx="277">
                  <c:v>-2.5205651760239647</c:v>
                </c:pt>
                <c:pt idx="278">
                  <c:v>-2.5136903163511666</c:v>
                </c:pt>
                <c:pt idx="279">
                  <c:v>-2.5136903163511666</c:v>
                </c:pt>
                <c:pt idx="280">
                  <c:v>-2.5136903163511666</c:v>
                </c:pt>
                <c:pt idx="281">
                  <c:v>-2.5099126676333756</c:v>
                </c:pt>
                <c:pt idx="282">
                  <c:v>-2.5099126676333756</c:v>
                </c:pt>
                <c:pt idx="283">
                  <c:v>-2.5079821255092076</c:v>
                </c:pt>
                <c:pt idx="284">
                  <c:v>-2.5017062499351383</c:v>
                </c:pt>
                <c:pt idx="285">
                  <c:v>-2.4764689557949948</c:v>
                </c:pt>
                <c:pt idx="286">
                  <c:v>-2.4700507422227269</c:v>
                </c:pt>
                <c:pt idx="287">
                  <c:v>-2.4700507422227269</c:v>
                </c:pt>
                <c:pt idx="288">
                  <c:v>-2.4578287411067068</c:v>
                </c:pt>
                <c:pt idx="289">
                  <c:v>-2.4578287411067068</c:v>
                </c:pt>
                <c:pt idx="290">
                  <c:v>-2.4561795322595432</c:v>
                </c:pt>
                <c:pt idx="291">
                  <c:v>-2.4561795322595432</c:v>
                </c:pt>
                <c:pt idx="292">
                  <c:v>-2.4378864989629125</c:v>
                </c:pt>
                <c:pt idx="293">
                  <c:v>-2.4378864989629125</c:v>
                </c:pt>
                <c:pt idx="294">
                  <c:v>-2.4118685178447605</c:v>
                </c:pt>
                <c:pt idx="295">
                  <c:v>-2.4118685178447605</c:v>
                </c:pt>
                <c:pt idx="296">
                  <c:v>-2.3508589550153451</c:v>
                </c:pt>
                <c:pt idx="297">
                  <c:v>-2.3274418495513496</c:v>
                </c:pt>
                <c:pt idx="298">
                  <c:v>-2.2700861616530368</c:v>
                </c:pt>
                <c:pt idx="299">
                  <c:v>-2.2462635211766955</c:v>
                </c:pt>
                <c:pt idx="300">
                  <c:v>-2.2462635211766955</c:v>
                </c:pt>
                <c:pt idx="301">
                  <c:v>-2.2332143291929465</c:v>
                </c:pt>
                <c:pt idx="302">
                  <c:v>-2.2101409123215747</c:v>
                </c:pt>
                <c:pt idx="303">
                  <c:v>-2.2016324095923823</c:v>
                </c:pt>
                <c:pt idx="304">
                  <c:v>-2.1831379623027916</c:v>
                </c:pt>
                <c:pt idx="305">
                  <c:v>-2.1725132946640344</c:v>
                </c:pt>
                <c:pt idx="306">
                  <c:v>-2.1683277820650808</c:v>
                </c:pt>
                <c:pt idx="307">
                  <c:v>-2.1683277820650808</c:v>
                </c:pt>
                <c:pt idx="308">
                  <c:v>-2.1683277820650808</c:v>
                </c:pt>
                <c:pt idx="309">
                  <c:v>-2.1574711103362625</c:v>
                </c:pt>
                <c:pt idx="310">
                  <c:v>-2.1574711103362625</c:v>
                </c:pt>
                <c:pt idx="311">
                  <c:v>-2.1574711103362625</c:v>
                </c:pt>
                <c:pt idx="312">
                  <c:v>-2.1574711103362625</c:v>
                </c:pt>
                <c:pt idx="313">
                  <c:v>-2.1574711103362625</c:v>
                </c:pt>
                <c:pt idx="314">
                  <c:v>-2.1574711103362625</c:v>
                </c:pt>
                <c:pt idx="315">
                  <c:v>-2.1480395092335778</c:v>
                </c:pt>
                <c:pt idx="316">
                  <c:v>-2.1404079553295206</c:v>
                </c:pt>
                <c:pt idx="317">
                  <c:v>-2.1248589324986527</c:v>
                </c:pt>
                <c:pt idx="318">
                  <c:v>-2.1161663057878286</c:v>
                </c:pt>
                <c:pt idx="319">
                  <c:v>-2.1002396516630411</c:v>
                </c:pt>
                <c:pt idx="320">
                  <c:v>-2.0968583802169398</c:v>
                </c:pt>
                <c:pt idx="321">
                  <c:v>-2.0968583802169398</c:v>
                </c:pt>
                <c:pt idx="322">
                  <c:v>-2.0861383765014798</c:v>
                </c:pt>
                <c:pt idx="323">
                  <c:v>-2.0550147279920106</c:v>
                </c:pt>
                <c:pt idx="324">
                  <c:v>-2.0522598063265129</c:v>
                </c:pt>
                <c:pt idx="325">
                  <c:v>-2.0464792042777749</c:v>
                </c:pt>
                <c:pt idx="326">
                  <c:v>-2.0263561555382714</c:v>
                </c:pt>
                <c:pt idx="327">
                  <c:v>-1.9879870424157224</c:v>
                </c:pt>
                <c:pt idx="328">
                  <c:v>-1.9345641844607049</c:v>
                </c:pt>
                <c:pt idx="329">
                  <c:v>-1.9286535168170111</c:v>
                </c:pt>
                <c:pt idx="330">
                  <c:v>-1.9286535168170111</c:v>
                </c:pt>
                <c:pt idx="331">
                  <c:v>-1.913159724171138</c:v>
                </c:pt>
                <c:pt idx="332">
                  <c:v>-1.913159724171138</c:v>
                </c:pt>
                <c:pt idx="333">
                  <c:v>-1.8985482524230737</c:v>
                </c:pt>
                <c:pt idx="334">
                  <c:v>-1.8691245859082919</c:v>
                </c:pt>
                <c:pt idx="335">
                  <c:v>-1.8616701023109623</c:v>
                </c:pt>
                <c:pt idx="336">
                  <c:v>-1.8589192412077049</c:v>
                </c:pt>
                <c:pt idx="337">
                  <c:v>-1.8568289379591933</c:v>
                </c:pt>
                <c:pt idx="338">
                  <c:v>-1.8300496121166236</c:v>
                </c:pt>
                <c:pt idx="339">
                  <c:v>-1.8143419724198027</c:v>
                </c:pt>
                <c:pt idx="340">
                  <c:v>-1.8143419724198027</c:v>
                </c:pt>
                <c:pt idx="341">
                  <c:v>-1.8039041902701252</c:v>
                </c:pt>
                <c:pt idx="342">
                  <c:v>-1.8039041902701252</c:v>
                </c:pt>
                <c:pt idx="343">
                  <c:v>-1.8039041902701252</c:v>
                </c:pt>
                <c:pt idx="344">
                  <c:v>-1.8039041902701252</c:v>
                </c:pt>
                <c:pt idx="345">
                  <c:v>-1.7998416838362004</c:v>
                </c:pt>
                <c:pt idx="346">
                  <c:v>-1.7998416838362004</c:v>
                </c:pt>
                <c:pt idx="347">
                  <c:v>-1.7994355758901568</c:v>
                </c:pt>
                <c:pt idx="348">
                  <c:v>-1.7967354151624861</c:v>
                </c:pt>
                <c:pt idx="349">
                  <c:v>-1.7967354151624861</c:v>
                </c:pt>
                <c:pt idx="350">
                  <c:v>-1.7967354151624861</c:v>
                </c:pt>
                <c:pt idx="351">
                  <c:v>-1.7753272433871048</c:v>
                </c:pt>
                <c:pt idx="352">
                  <c:v>-1.7752357653063922</c:v>
                </c:pt>
                <c:pt idx="353">
                  <c:v>-1.7354724657196186</c:v>
                </c:pt>
                <c:pt idx="354">
                  <c:v>-1.7354724657196186</c:v>
                </c:pt>
                <c:pt idx="355">
                  <c:v>-1.7136265819124548</c:v>
                </c:pt>
                <c:pt idx="356">
                  <c:v>-1.7136265819124548</c:v>
                </c:pt>
                <c:pt idx="357">
                  <c:v>-1.7136265819124548</c:v>
                </c:pt>
                <c:pt idx="358">
                  <c:v>-1.7136265819124548</c:v>
                </c:pt>
                <c:pt idx="359">
                  <c:v>-1.7043673936151409</c:v>
                </c:pt>
                <c:pt idx="360">
                  <c:v>-1.6955628543260381</c:v>
                </c:pt>
                <c:pt idx="361">
                  <c:v>-1.6944470604618471</c:v>
                </c:pt>
                <c:pt idx="362">
                  <c:v>-1.6938146701849082</c:v>
                </c:pt>
                <c:pt idx="363">
                  <c:v>-1.6917032449755098</c:v>
                </c:pt>
                <c:pt idx="364">
                  <c:v>-1.6917032449755098</c:v>
                </c:pt>
                <c:pt idx="365">
                  <c:v>-1.6883625985055415</c:v>
                </c:pt>
                <c:pt idx="366">
                  <c:v>-1.6783256583438675</c:v>
                </c:pt>
                <c:pt idx="367">
                  <c:v>-1.6783256583438675</c:v>
                </c:pt>
                <c:pt idx="368">
                  <c:v>-1.6756979769191211</c:v>
                </c:pt>
                <c:pt idx="369">
                  <c:v>-1.6747860442575104</c:v>
                </c:pt>
                <c:pt idx="370">
                  <c:v>-1.6747860442575104</c:v>
                </c:pt>
                <c:pt idx="371">
                  <c:v>-1.6664586517436948</c:v>
                </c:pt>
                <c:pt idx="372">
                  <c:v>-1.6622302590089018</c:v>
                </c:pt>
                <c:pt idx="373">
                  <c:v>-1.6603486072199123</c:v>
                </c:pt>
                <c:pt idx="374">
                  <c:v>-1.6273368330848723</c:v>
                </c:pt>
                <c:pt idx="375">
                  <c:v>-1.6273368330848723</c:v>
                </c:pt>
                <c:pt idx="376">
                  <c:v>-1.621420290592803</c:v>
                </c:pt>
                <c:pt idx="377">
                  <c:v>-1.6173643615117379</c:v>
                </c:pt>
                <c:pt idx="378">
                  <c:v>-1.614073955426452</c:v>
                </c:pt>
                <c:pt idx="379">
                  <c:v>-1.6065274937556779</c:v>
                </c:pt>
                <c:pt idx="380">
                  <c:v>-1.5837890362696478</c:v>
                </c:pt>
                <c:pt idx="381">
                  <c:v>-1.5783726147802042</c:v>
                </c:pt>
                <c:pt idx="382">
                  <c:v>-1.5390448981595171</c:v>
                </c:pt>
                <c:pt idx="383">
                  <c:v>-1.5338587932674299</c:v>
                </c:pt>
                <c:pt idx="384">
                  <c:v>-1.5338587932674299</c:v>
                </c:pt>
                <c:pt idx="385">
                  <c:v>-1.5338587932674299</c:v>
                </c:pt>
                <c:pt idx="386">
                  <c:v>-1.5013970178036997</c:v>
                </c:pt>
                <c:pt idx="387">
                  <c:v>-1.5013970178036997</c:v>
                </c:pt>
                <c:pt idx="388">
                  <c:v>-1.4755571617781804</c:v>
                </c:pt>
                <c:pt idx="389">
                  <c:v>-1.4755571617781804</c:v>
                </c:pt>
                <c:pt idx="390">
                  <c:v>-1.4738265246024851</c:v>
                </c:pt>
                <c:pt idx="391">
                  <c:v>-1.4738265246024851</c:v>
                </c:pt>
                <c:pt idx="392">
                  <c:v>-1.4687098885176422</c:v>
                </c:pt>
                <c:pt idx="393">
                  <c:v>-1.468081921577264</c:v>
                </c:pt>
                <c:pt idx="394">
                  <c:v>-1.4604886783419284</c:v>
                </c:pt>
                <c:pt idx="395">
                  <c:v>-1.4602178295817465</c:v>
                </c:pt>
                <c:pt idx="396">
                  <c:v>-1.4459691395368468</c:v>
                </c:pt>
                <c:pt idx="397">
                  <c:v>-1.4360753416510064</c:v>
                </c:pt>
                <c:pt idx="398">
                  <c:v>-1.3762339778822354</c:v>
                </c:pt>
                <c:pt idx="399">
                  <c:v>-1.3632837323629445</c:v>
                </c:pt>
                <c:pt idx="400">
                  <c:v>-1.3508299579514715</c:v>
                </c:pt>
                <c:pt idx="401">
                  <c:v>-1.3501299343950084</c:v>
                </c:pt>
                <c:pt idx="402">
                  <c:v>-1.3501299343950084</c:v>
                </c:pt>
                <c:pt idx="403">
                  <c:v>-1.3290668364768394</c:v>
                </c:pt>
                <c:pt idx="404">
                  <c:v>-1.3195001838359863</c:v>
                </c:pt>
                <c:pt idx="405">
                  <c:v>-1.3195001838359863</c:v>
                </c:pt>
                <c:pt idx="406">
                  <c:v>-1.316813413149257</c:v>
                </c:pt>
                <c:pt idx="407">
                  <c:v>-1.2939896032360403</c:v>
                </c:pt>
                <c:pt idx="408">
                  <c:v>-1.2819309522369415</c:v>
                </c:pt>
                <c:pt idx="409">
                  <c:v>-1.2819309522369415</c:v>
                </c:pt>
                <c:pt idx="410">
                  <c:v>-1.2796515557176638</c:v>
                </c:pt>
                <c:pt idx="411">
                  <c:v>-1.2756091093348081</c:v>
                </c:pt>
                <c:pt idx="412">
                  <c:v>-1.2741975657252469</c:v>
                </c:pt>
                <c:pt idx="413">
                  <c:v>-1.2741975657252469</c:v>
                </c:pt>
                <c:pt idx="414">
                  <c:v>-1.2720675290156473</c:v>
                </c:pt>
                <c:pt idx="415">
                  <c:v>-1.2560260771162968</c:v>
                </c:pt>
                <c:pt idx="416">
                  <c:v>-1.2441070906474618</c:v>
                </c:pt>
                <c:pt idx="417">
                  <c:v>-1.2427130229755603</c:v>
                </c:pt>
                <c:pt idx="418">
                  <c:v>-1.2427130229755603</c:v>
                </c:pt>
                <c:pt idx="419">
                  <c:v>-1.2424154962593599</c:v>
                </c:pt>
                <c:pt idx="420">
                  <c:v>-1.2316949275278328</c:v>
                </c:pt>
                <c:pt idx="421">
                  <c:v>-1.2316949275278328</c:v>
                </c:pt>
                <c:pt idx="422">
                  <c:v>-1.218089532723486</c:v>
                </c:pt>
                <c:pt idx="423">
                  <c:v>-1.2001180412478709</c:v>
                </c:pt>
                <c:pt idx="424">
                  <c:v>-1.1986447379812086</c:v>
                </c:pt>
                <c:pt idx="425">
                  <c:v>-1.1986447379812086</c:v>
                </c:pt>
                <c:pt idx="426">
                  <c:v>-1.1986447379812086</c:v>
                </c:pt>
                <c:pt idx="427">
                  <c:v>-1.19671377636335</c:v>
                </c:pt>
                <c:pt idx="428">
                  <c:v>-1.19671377636335</c:v>
                </c:pt>
                <c:pt idx="429">
                  <c:v>-1.1846976769542819</c:v>
                </c:pt>
                <c:pt idx="430">
                  <c:v>-1.1846976769542819</c:v>
                </c:pt>
                <c:pt idx="431">
                  <c:v>-1.1846976769542819</c:v>
                </c:pt>
                <c:pt idx="432">
                  <c:v>-1.1757009048106815</c:v>
                </c:pt>
                <c:pt idx="433">
                  <c:v>-1.1746387957586806</c:v>
                </c:pt>
                <c:pt idx="434">
                  <c:v>-1.1700072395120349</c:v>
                </c:pt>
                <c:pt idx="435">
                  <c:v>-1.1700072395120349</c:v>
                </c:pt>
                <c:pt idx="436">
                  <c:v>-1.1665134837181863</c:v>
                </c:pt>
                <c:pt idx="437">
                  <c:v>-1.1308616039457517</c:v>
                </c:pt>
                <c:pt idx="438">
                  <c:v>-1.1256013448708007</c:v>
                </c:pt>
                <c:pt idx="439">
                  <c:v>-1.1162621466190537</c:v>
                </c:pt>
                <c:pt idx="440">
                  <c:v>-1.1162621466190537</c:v>
                </c:pt>
                <c:pt idx="441">
                  <c:v>-1.1162621466190537</c:v>
                </c:pt>
                <c:pt idx="442">
                  <c:v>-1.1111557045261942</c:v>
                </c:pt>
                <c:pt idx="443">
                  <c:v>-1.1111557045261942</c:v>
                </c:pt>
                <c:pt idx="444">
                  <c:v>-1.1111557045261942</c:v>
                </c:pt>
                <c:pt idx="445">
                  <c:v>-1.1111557045261942</c:v>
                </c:pt>
                <c:pt idx="446">
                  <c:v>-1.1040955908632182</c:v>
                </c:pt>
                <c:pt idx="447">
                  <c:v>-1.0721680105091786</c:v>
                </c:pt>
                <c:pt idx="448">
                  <c:v>-1.0715503357245577</c:v>
                </c:pt>
                <c:pt idx="449">
                  <c:v>-1.0715503357245577</c:v>
                </c:pt>
                <c:pt idx="450">
                  <c:v>-1.0675702360278774</c:v>
                </c:pt>
                <c:pt idx="451">
                  <c:v>-1.0574705468231054</c:v>
                </c:pt>
                <c:pt idx="452">
                  <c:v>-1.0574705468231054</c:v>
                </c:pt>
                <c:pt idx="453">
                  <c:v>-1.0463827925669138</c:v>
                </c:pt>
                <c:pt idx="454">
                  <c:v>-1.0352678850575272</c:v>
                </c:pt>
                <c:pt idx="455">
                  <c:v>-1.0349830296435552</c:v>
                </c:pt>
                <c:pt idx="456">
                  <c:v>-1.0349830296435552</c:v>
                </c:pt>
                <c:pt idx="457">
                  <c:v>-1.0262931744170634</c:v>
                </c:pt>
                <c:pt idx="458">
                  <c:v>-1.0262931744170634</c:v>
                </c:pt>
                <c:pt idx="459">
                  <c:v>-0.97690202656910241</c:v>
                </c:pt>
                <c:pt idx="460">
                  <c:v>-0.97690202656910241</c:v>
                </c:pt>
                <c:pt idx="461">
                  <c:v>-0.9425246356523751</c:v>
                </c:pt>
                <c:pt idx="462">
                  <c:v>-0.92705084571698482</c:v>
                </c:pt>
                <c:pt idx="463">
                  <c:v>-0.91759891164276741</c:v>
                </c:pt>
                <c:pt idx="464">
                  <c:v>-0.91759891164276741</c:v>
                </c:pt>
                <c:pt idx="465">
                  <c:v>-0.90709566567492306</c:v>
                </c:pt>
                <c:pt idx="466">
                  <c:v>-0.90657792600716958</c:v>
                </c:pt>
                <c:pt idx="467">
                  <c:v>-0.90657792600716958</c:v>
                </c:pt>
                <c:pt idx="468">
                  <c:v>-0.89075175400752304</c:v>
                </c:pt>
                <c:pt idx="469">
                  <c:v>-0.89075175400752304</c:v>
                </c:pt>
                <c:pt idx="470">
                  <c:v>-0.88880895169970131</c:v>
                </c:pt>
                <c:pt idx="471">
                  <c:v>-0.87189808624479537</c:v>
                </c:pt>
                <c:pt idx="472">
                  <c:v>-0.87189808624479537</c:v>
                </c:pt>
                <c:pt idx="473">
                  <c:v>-0.85609679925448745</c:v>
                </c:pt>
                <c:pt idx="474">
                  <c:v>-0.85063092065429968</c:v>
                </c:pt>
                <c:pt idx="475">
                  <c:v>-0.84920868920422632</c:v>
                </c:pt>
                <c:pt idx="476">
                  <c:v>-0.84920868920422632</c:v>
                </c:pt>
                <c:pt idx="477">
                  <c:v>-0.84262099797620638</c:v>
                </c:pt>
                <c:pt idx="478">
                  <c:v>-0.84020635707001634</c:v>
                </c:pt>
                <c:pt idx="479">
                  <c:v>-0.84020635707001634</c:v>
                </c:pt>
                <c:pt idx="480">
                  <c:v>-0.82253066800902597</c:v>
                </c:pt>
                <c:pt idx="481">
                  <c:v>-0.82253066800902597</c:v>
                </c:pt>
                <c:pt idx="482">
                  <c:v>-0.81501358479996988</c:v>
                </c:pt>
                <c:pt idx="483">
                  <c:v>-0.81064916773009932</c:v>
                </c:pt>
                <c:pt idx="484">
                  <c:v>-0.81064916773009932</c:v>
                </c:pt>
                <c:pt idx="485">
                  <c:v>-0.81064916773009932</c:v>
                </c:pt>
                <c:pt idx="486">
                  <c:v>-0.81064916773009932</c:v>
                </c:pt>
                <c:pt idx="487">
                  <c:v>-0.80231111383528975</c:v>
                </c:pt>
                <c:pt idx="488">
                  <c:v>-0.76655309495826796</c:v>
                </c:pt>
                <c:pt idx="489">
                  <c:v>-0.76655309495826796</c:v>
                </c:pt>
                <c:pt idx="490">
                  <c:v>-0.76655309495826796</c:v>
                </c:pt>
                <c:pt idx="491">
                  <c:v>-0.75393456855279861</c:v>
                </c:pt>
                <c:pt idx="492">
                  <c:v>-0.74384960408076128</c:v>
                </c:pt>
                <c:pt idx="493">
                  <c:v>-0.74384960408076128</c:v>
                </c:pt>
                <c:pt idx="494">
                  <c:v>-0.73512531638793988</c:v>
                </c:pt>
                <c:pt idx="495">
                  <c:v>-0.70620789653724902</c:v>
                </c:pt>
                <c:pt idx="496">
                  <c:v>-0.70620789653724902</c:v>
                </c:pt>
                <c:pt idx="497">
                  <c:v>-0.67056443040114722</c:v>
                </c:pt>
                <c:pt idx="498">
                  <c:v>-0.67056443040114722</c:v>
                </c:pt>
                <c:pt idx="499">
                  <c:v>-0.66457138422691076</c:v>
                </c:pt>
                <c:pt idx="500">
                  <c:v>-0.66457138422691076</c:v>
                </c:pt>
                <c:pt idx="501">
                  <c:v>-0.66457138422691076</c:v>
                </c:pt>
                <c:pt idx="502">
                  <c:v>-0.66457138422691076</c:v>
                </c:pt>
                <c:pt idx="503">
                  <c:v>-0.66457138422691076</c:v>
                </c:pt>
                <c:pt idx="504">
                  <c:v>-0.66457138422691076</c:v>
                </c:pt>
                <c:pt idx="505">
                  <c:v>-0.65983047548421347</c:v>
                </c:pt>
                <c:pt idx="506">
                  <c:v>-0.65983047548421347</c:v>
                </c:pt>
                <c:pt idx="507">
                  <c:v>-0.65061944315071818</c:v>
                </c:pt>
                <c:pt idx="508">
                  <c:v>-0.6368107811840078</c:v>
                </c:pt>
                <c:pt idx="509">
                  <c:v>-0.62421655459259906</c:v>
                </c:pt>
                <c:pt idx="510">
                  <c:v>-0.62421655459259906</c:v>
                </c:pt>
                <c:pt idx="511">
                  <c:v>-0.59760340936038325</c:v>
                </c:pt>
                <c:pt idx="512">
                  <c:v>-0.59760340936038325</c:v>
                </c:pt>
                <c:pt idx="513">
                  <c:v>-0.56437037102981813</c:v>
                </c:pt>
                <c:pt idx="514">
                  <c:v>-0.56437037102981813</c:v>
                </c:pt>
                <c:pt idx="515">
                  <c:v>-0.56437037102981813</c:v>
                </c:pt>
                <c:pt idx="516">
                  <c:v>-0.54113629888347647</c:v>
                </c:pt>
                <c:pt idx="517">
                  <c:v>-0.54113629888347647</c:v>
                </c:pt>
                <c:pt idx="518">
                  <c:v>-0.53024524714972021</c:v>
                </c:pt>
                <c:pt idx="519">
                  <c:v>-0.52759421866707834</c:v>
                </c:pt>
                <c:pt idx="520">
                  <c:v>-0.52478909116567474</c:v>
                </c:pt>
                <c:pt idx="521">
                  <c:v>-0.51132239713417571</c:v>
                </c:pt>
                <c:pt idx="522">
                  <c:v>-0.50743779984156068</c:v>
                </c:pt>
                <c:pt idx="523">
                  <c:v>-0.50743779984156068</c:v>
                </c:pt>
                <c:pt idx="524">
                  <c:v>-0.50743779984156068</c:v>
                </c:pt>
                <c:pt idx="525">
                  <c:v>-0.50743779984156068</c:v>
                </c:pt>
                <c:pt idx="526">
                  <c:v>-0.50743779984156068</c:v>
                </c:pt>
                <c:pt idx="527">
                  <c:v>-0.50743779984156068</c:v>
                </c:pt>
                <c:pt idx="528">
                  <c:v>-0.5008791370533342</c:v>
                </c:pt>
                <c:pt idx="529">
                  <c:v>-0.48991877410433371</c:v>
                </c:pt>
                <c:pt idx="530">
                  <c:v>-0.48991877410433371</c:v>
                </c:pt>
                <c:pt idx="531">
                  <c:v>-0.47945181798362091</c:v>
                </c:pt>
                <c:pt idx="532">
                  <c:v>-0.47945181798362091</c:v>
                </c:pt>
                <c:pt idx="533">
                  <c:v>-0.47564977313838908</c:v>
                </c:pt>
                <c:pt idx="534">
                  <c:v>-0.47231653207547497</c:v>
                </c:pt>
                <c:pt idx="535">
                  <c:v>-0.45904205841195012</c:v>
                </c:pt>
                <c:pt idx="536">
                  <c:v>-0.456169147741391</c:v>
                </c:pt>
                <c:pt idx="537">
                  <c:v>-0.456169147741391</c:v>
                </c:pt>
                <c:pt idx="538">
                  <c:v>-0.45466479340145372</c:v>
                </c:pt>
                <c:pt idx="539">
                  <c:v>-0.44457082134154718</c:v>
                </c:pt>
                <c:pt idx="540">
                  <c:v>-0.43661964772120615</c:v>
                </c:pt>
                <c:pt idx="541">
                  <c:v>-0.43661964772120615</c:v>
                </c:pt>
                <c:pt idx="542">
                  <c:v>-0.41686918863937478</c:v>
                </c:pt>
                <c:pt idx="543">
                  <c:v>-0.3859254905372354</c:v>
                </c:pt>
                <c:pt idx="544">
                  <c:v>-0.37449456604371478</c:v>
                </c:pt>
                <c:pt idx="545">
                  <c:v>-0.36639431980605991</c:v>
                </c:pt>
                <c:pt idx="546">
                  <c:v>-0.3471858251011376</c:v>
                </c:pt>
                <c:pt idx="547">
                  <c:v>-0.33489151585290522</c:v>
                </c:pt>
                <c:pt idx="548">
                  <c:v>-0.31433121202920378</c:v>
                </c:pt>
                <c:pt idx="549">
                  <c:v>-0.30102213436752551</c:v>
                </c:pt>
                <c:pt idx="550">
                  <c:v>-0.30060761226545851</c:v>
                </c:pt>
                <c:pt idx="551">
                  <c:v>-0.30060761226545851</c:v>
                </c:pt>
                <c:pt idx="552">
                  <c:v>-0.27723908502196232</c:v>
                </c:pt>
                <c:pt idx="553">
                  <c:v>-0.26446849843381487</c:v>
                </c:pt>
                <c:pt idx="554">
                  <c:v>-0.24656065173407252</c:v>
                </c:pt>
                <c:pt idx="555">
                  <c:v>-0.23775317466259541</c:v>
                </c:pt>
                <c:pt idx="556">
                  <c:v>-0.23450725571037284</c:v>
                </c:pt>
                <c:pt idx="557">
                  <c:v>-0.23450725571037284</c:v>
                </c:pt>
                <c:pt idx="558">
                  <c:v>-0.23450725571037284</c:v>
                </c:pt>
                <c:pt idx="559">
                  <c:v>-0.23214825729746652</c:v>
                </c:pt>
                <c:pt idx="560">
                  <c:v>-0.21806286805837508</c:v>
                </c:pt>
                <c:pt idx="561">
                  <c:v>-0.21400976975328675</c:v>
                </c:pt>
                <c:pt idx="562">
                  <c:v>-0.21400976975328675</c:v>
                </c:pt>
                <c:pt idx="563">
                  <c:v>-0.17722981930695117</c:v>
                </c:pt>
                <c:pt idx="564">
                  <c:v>-0.14222046919478448</c:v>
                </c:pt>
                <c:pt idx="565">
                  <c:v>-0.14222046919478448</c:v>
                </c:pt>
                <c:pt idx="566">
                  <c:v>-0.1187177800227668</c:v>
                </c:pt>
                <c:pt idx="567">
                  <c:v>-0.11454877423799616</c:v>
                </c:pt>
                <c:pt idx="568">
                  <c:v>-0.11072684527244704</c:v>
                </c:pt>
                <c:pt idx="569">
                  <c:v>-0.11072684527244704</c:v>
                </c:pt>
                <c:pt idx="570">
                  <c:v>-0.11072684527244704</c:v>
                </c:pt>
                <c:pt idx="571">
                  <c:v>-7.6868651323253864E-2</c:v>
                </c:pt>
                <c:pt idx="572">
                  <c:v>-7.6868651323253864E-2</c:v>
                </c:pt>
                <c:pt idx="573">
                  <c:v>-7.5902253181888868E-2</c:v>
                </c:pt>
                <c:pt idx="574">
                  <c:v>-7.2032892684797234E-2</c:v>
                </c:pt>
                <c:pt idx="575">
                  <c:v>-7.1520794642530014E-2</c:v>
                </c:pt>
                <c:pt idx="576">
                  <c:v>-7.1520794642530014E-2</c:v>
                </c:pt>
                <c:pt idx="577">
                  <c:v>-6.6200543220309174E-2</c:v>
                </c:pt>
                <c:pt idx="578">
                  <c:v>-5.9995403563591385E-2</c:v>
                </c:pt>
                <c:pt idx="579">
                  <c:v>-3.8269670708279635E-2</c:v>
                </c:pt>
                <c:pt idx="580">
                  <c:v>-3.2434124375517896E-2</c:v>
                </c:pt>
                <c:pt idx="581">
                  <c:v>-1.7031216262131107E-2</c:v>
                </c:pt>
                <c:pt idx="582">
                  <c:v>-1.7031216262131107E-2</c:v>
                </c:pt>
                <c:pt idx="583">
                  <c:v>-7.9777755255481598E-4</c:v>
                </c:pt>
                <c:pt idx="584">
                  <c:v>8.8066182814081951E-4</c:v>
                </c:pt>
                <c:pt idx="585">
                  <c:v>8.8066182814081951E-4</c:v>
                </c:pt>
                <c:pt idx="586">
                  <c:v>8.7906555766148753E-3</c:v>
                </c:pt>
                <c:pt idx="587">
                  <c:v>2.3955179579676602E-2</c:v>
                </c:pt>
                <c:pt idx="588">
                  <c:v>2.3955179579676602E-2</c:v>
                </c:pt>
                <c:pt idx="589">
                  <c:v>4.2380035639599814E-2</c:v>
                </c:pt>
                <c:pt idx="590">
                  <c:v>4.2380035639599814E-2</c:v>
                </c:pt>
                <c:pt idx="591">
                  <c:v>7.6465742322763153E-2</c:v>
                </c:pt>
                <c:pt idx="592">
                  <c:v>0.10882780166150258</c:v>
                </c:pt>
                <c:pt idx="593">
                  <c:v>0.11502690262072164</c:v>
                </c:pt>
                <c:pt idx="594">
                  <c:v>0.11502690262072164</c:v>
                </c:pt>
                <c:pt idx="595">
                  <c:v>0.12807469446802727</c:v>
                </c:pt>
                <c:pt idx="596">
                  <c:v>0.12807469446802727</c:v>
                </c:pt>
                <c:pt idx="597">
                  <c:v>0.12807469446802727</c:v>
                </c:pt>
                <c:pt idx="598">
                  <c:v>0.14686962033036882</c:v>
                </c:pt>
                <c:pt idx="599">
                  <c:v>0.15537697788103469</c:v>
                </c:pt>
                <c:pt idx="600">
                  <c:v>0.1623651735684418</c:v>
                </c:pt>
                <c:pt idx="601">
                  <c:v>0.1623651735684418</c:v>
                </c:pt>
                <c:pt idx="602">
                  <c:v>0.16615373074727124</c:v>
                </c:pt>
                <c:pt idx="603">
                  <c:v>0.18343823918180707</c:v>
                </c:pt>
                <c:pt idx="604">
                  <c:v>0.18343823918180707</c:v>
                </c:pt>
                <c:pt idx="605">
                  <c:v>0.18739378674772222</c:v>
                </c:pt>
                <c:pt idx="606">
                  <c:v>0.20733961764581441</c:v>
                </c:pt>
                <c:pt idx="607">
                  <c:v>0.20994547810193806</c:v>
                </c:pt>
                <c:pt idx="608">
                  <c:v>0.20994547810193806</c:v>
                </c:pt>
                <c:pt idx="609">
                  <c:v>0.20994547810193806</c:v>
                </c:pt>
                <c:pt idx="610">
                  <c:v>0.20994547810193806</c:v>
                </c:pt>
                <c:pt idx="611">
                  <c:v>0.22208298423663059</c:v>
                </c:pt>
                <c:pt idx="612">
                  <c:v>0.22371749857568232</c:v>
                </c:pt>
                <c:pt idx="613">
                  <c:v>0.22371749857568232</c:v>
                </c:pt>
                <c:pt idx="614">
                  <c:v>0.22371749857568232</c:v>
                </c:pt>
                <c:pt idx="615">
                  <c:v>0.23190865897053126</c:v>
                </c:pt>
                <c:pt idx="616">
                  <c:v>0.23190865897053126</c:v>
                </c:pt>
                <c:pt idx="617">
                  <c:v>0.25425771544281039</c:v>
                </c:pt>
                <c:pt idx="618">
                  <c:v>0.26696593588346507</c:v>
                </c:pt>
                <c:pt idx="619">
                  <c:v>0.27252019313563225</c:v>
                </c:pt>
                <c:pt idx="620">
                  <c:v>0.27273356563841766</c:v>
                </c:pt>
                <c:pt idx="621">
                  <c:v>0.31248032849962193</c:v>
                </c:pt>
                <c:pt idx="622">
                  <c:v>0.31810680339965919</c:v>
                </c:pt>
                <c:pt idx="623">
                  <c:v>0.31810680339965919</c:v>
                </c:pt>
                <c:pt idx="624">
                  <c:v>0.32420066692761446</c:v>
                </c:pt>
                <c:pt idx="625">
                  <c:v>0.33251571774158956</c:v>
                </c:pt>
                <c:pt idx="626">
                  <c:v>0.33251571774158956</c:v>
                </c:pt>
                <c:pt idx="627">
                  <c:v>0.33376831704486504</c:v>
                </c:pt>
                <c:pt idx="628">
                  <c:v>0.37781519330803376</c:v>
                </c:pt>
                <c:pt idx="629">
                  <c:v>0.39670774857728358</c:v>
                </c:pt>
                <c:pt idx="630">
                  <c:v>0.40984870796305517</c:v>
                </c:pt>
                <c:pt idx="631">
                  <c:v>0.41801708140081234</c:v>
                </c:pt>
                <c:pt idx="632">
                  <c:v>0.41801708140081234</c:v>
                </c:pt>
                <c:pt idx="633">
                  <c:v>0.41801708140081234</c:v>
                </c:pt>
                <c:pt idx="634">
                  <c:v>0.42108038749860605</c:v>
                </c:pt>
                <c:pt idx="635">
                  <c:v>0.42108038749860605</c:v>
                </c:pt>
                <c:pt idx="636">
                  <c:v>0.4385946566967181</c:v>
                </c:pt>
                <c:pt idx="637">
                  <c:v>0.45652089209195229</c:v>
                </c:pt>
                <c:pt idx="638">
                  <c:v>0.45652089209195229</c:v>
                </c:pt>
                <c:pt idx="639">
                  <c:v>0.45652089209195229</c:v>
                </c:pt>
                <c:pt idx="640">
                  <c:v>0.4667319455370012</c:v>
                </c:pt>
                <c:pt idx="641">
                  <c:v>0.48251904066693452</c:v>
                </c:pt>
                <c:pt idx="642">
                  <c:v>0.50423844865013012</c:v>
                </c:pt>
                <c:pt idx="643">
                  <c:v>0.50423844865013012</c:v>
                </c:pt>
                <c:pt idx="644">
                  <c:v>0.50423844865013012</c:v>
                </c:pt>
                <c:pt idx="645">
                  <c:v>0.50423844865013012</c:v>
                </c:pt>
                <c:pt idx="646">
                  <c:v>0.52584458060915173</c:v>
                </c:pt>
                <c:pt idx="647">
                  <c:v>0.53033699399482259</c:v>
                </c:pt>
                <c:pt idx="648">
                  <c:v>0.53033699399482259</c:v>
                </c:pt>
                <c:pt idx="649">
                  <c:v>0.55266010704778967</c:v>
                </c:pt>
                <c:pt idx="650">
                  <c:v>0.55266010704778967</c:v>
                </c:pt>
                <c:pt idx="651">
                  <c:v>0.55897923961665452</c:v>
                </c:pt>
                <c:pt idx="652">
                  <c:v>0.57050100219538658</c:v>
                </c:pt>
                <c:pt idx="653">
                  <c:v>0.57050100219538658</c:v>
                </c:pt>
                <c:pt idx="654">
                  <c:v>0.57050100219538658</c:v>
                </c:pt>
                <c:pt idx="655">
                  <c:v>0.57917516537007629</c:v>
                </c:pt>
                <c:pt idx="656">
                  <c:v>0.57919855954659172</c:v>
                </c:pt>
                <c:pt idx="657">
                  <c:v>0.58380030003267036</c:v>
                </c:pt>
                <c:pt idx="658">
                  <c:v>0.59756758472408145</c:v>
                </c:pt>
                <c:pt idx="659">
                  <c:v>0.6061655465632968</c:v>
                </c:pt>
                <c:pt idx="660">
                  <c:v>0.61252061539816738</c:v>
                </c:pt>
                <c:pt idx="661">
                  <c:v>0.61564429639900375</c:v>
                </c:pt>
                <c:pt idx="662">
                  <c:v>0.62872069476633918</c:v>
                </c:pt>
                <c:pt idx="663">
                  <c:v>0.63688849528766311</c:v>
                </c:pt>
                <c:pt idx="664">
                  <c:v>0.63688849528766311</c:v>
                </c:pt>
                <c:pt idx="665">
                  <c:v>0.65310871614380672</c:v>
                </c:pt>
                <c:pt idx="666">
                  <c:v>0.65310871614380672</c:v>
                </c:pt>
                <c:pt idx="667">
                  <c:v>0.65310871614380672</c:v>
                </c:pt>
                <c:pt idx="668">
                  <c:v>0.65310871614380672</c:v>
                </c:pt>
                <c:pt idx="669">
                  <c:v>0.65310871614380672</c:v>
                </c:pt>
                <c:pt idx="670">
                  <c:v>0.65310871614380672</c:v>
                </c:pt>
                <c:pt idx="671">
                  <c:v>0.65540409550079615</c:v>
                </c:pt>
                <c:pt idx="672">
                  <c:v>0.65864161007214994</c:v>
                </c:pt>
                <c:pt idx="673">
                  <c:v>0.65864161007214994</c:v>
                </c:pt>
                <c:pt idx="674">
                  <c:v>0.65864161007214994</c:v>
                </c:pt>
                <c:pt idx="675">
                  <c:v>0.6745633208466062</c:v>
                </c:pt>
                <c:pt idx="676">
                  <c:v>0.6745633208466062</c:v>
                </c:pt>
                <c:pt idx="677">
                  <c:v>0.68365337113504121</c:v>
                </c:pt>
                <c:pt idx="678">
                  <c:v>0.68365337113504121</c:v>
                </c:pt>
                <c:pt idx="679">
                  <c:v>0.69168706994616058</c:v>
                </c:pt>
                <c:pt idx="680">
                  <c:v>0.71723225058766127</c:v>
                </c:pt>
                <c:pt idx="681">
                  <c:v>0.71723225058766127</c:v>
                </c:pt>
                <c:pt idx="682">
                  <c:v>0.7173928186282903</c:v>
                </c:pt>
                <c:pt idx="683">
                  <c:v>0.72992097935243971</c:v>
                </c:pt>
                <c:pt idx="684">
                  <c:v>0.73337355069829524</c:v>
                </c:pt>
                <c:pt idx="685">
                  <c:v>0.73337355069829524</c:v>
                </c:pt>
                <c:pt idx="686">
                  <c:v>0.74145883800452417</c:v>
                </c:pt>
                <c:pt idx="687">
                  <c:v>0.75455302485177278</c:v>
                </c:pt>
                <c:pt idx="688">
                  <c:v>0.75908929287554006</c:v>
                </c:pt>
                <c:pt idx="689">
                  <c:v>0.77915517511268118</c:v>
                </c:pt>
                <c:pt idx="690">
                  <c:v>0.79693506930893776</c:v>
                </c:pt>
                <c:pt idx="691">
                  <c:v>0.8281637417142188</c:v>
                </c:pt>
                <c:pt idx="692">
                  <c:v>0.83515335159638393</c:v>
                </c:pt>
                <c:pt idx="693">
                  <c:v>0.84008522138988606</c:v>
                </c:pt>
                <c:pt idx="694">
                  <c:v>0.84268031663041643</c:v>
                </c:pt>
                <c:pt idx="695">
                  <c:v>0.84805816699014847</c:v>
                </c:pt>
                <c:pt idx="696">
                  <c:v>0.85320909636916153</c:v>
                </c:pt>
                <c:pt idx="697">
                  <c:v>0.85642431549568176</c:v>
                </c:pt>
                <c:pt idx="698">
                  <c:v>0.8936503809508789</c:v>
                </c:pt>
                <c:pt idx="699">
                  <c:v>0.89431795106451395</c:v>
                </c:pt>
                <c:pt idx="700">
                  <c:v>0.96775865139511352</c:v>
                </c:pt>
                <c:pt idx="701">
                  <c:v>0.96898701627822714</c:v>
                </c:pt>
                <c:pt idx="702">
                  <c:v>0.9748359142261086</c:v>
                </c:pt>
                <c:pt idx="703">
                  <c:v>0.9748359142261086</c:v>
                </c:pt>
                <c:pt idx="704">
                  <c:v>1.0061543325420825</c:v>
                </c:pt>
                <c:pt idx="705">
                  <c:v>1.0075317484462591</c:v>
                </c:pt>
                <c:pt idx="706">
                  <c:v>1.0180810549057169</c:v>
                </c:pt>
                <c:pt idx="707">
                  <c:v>1.0186404615151907</c:v>
                </c:pt>
                <c:pt idx="708">
                  <c:v>1.0274878042939228</c:v>
                </c:pt>
                <c:pt idx="709">
                  <c:v>1.0274878042939228</c:v>
                </c:pt>
                <c:pt idx="710">
                  <c:v>1.0656974747182701</c:v>
                </c:pt>
                <c:pt idx="711">
                  <c:v>1.0963144297700187</c:v>
                </c:pt>
                <c:pt idx="712">
                  <c:v>1.0963144297700187</c:v>
                </c:pt>
                <c:pt idx="713">
                  <c:v>1.0995223568173957</c:v>
                </c:pt>
                <c:pt idx="714">
                  <c:v>1.0995223568173957</c:v>
                </c:pt>
                <c:pt idx="715">
                  <c:v>1.0995223568173957</c:v>
                </c:pt>
                <c:pt idx="716">
                  <c:v>1.0995223568173957</c:v>
                </c:pt>
                <c:pt idx="717">
                  <c:v>1.1159196465098387</c:v>
                </c:pt>
                <c:pt idx="718">
                  <c:v>1.1277785251681376</c:v>
                </c:pt>
                <c:pt idx="719">
                  <c:v>1.1309336234363607</c:v>
                </c:pt>
                <c:pt idx="720">
                  <c:v>1.1652241615631793</c:v>
                </c:pt>
                <c:pt idx="721">
                  <c:v>1.1652241615631793</c:v>
                </c:pt>
                <c:pt idx="722">
                  <c:v>1.1652241615631793</c:v>
                </c:pt>
                <c:pt idx="723">
                  <c:v>1.1740045683552709</c:v>
                </c:pt>
                <c:pt idx="724">
                  <c:v>1.1740045683552709</c:v>
                </c:pt>
                <c:pt idx="725">
                  <c:v>1.1755343913269958</c:v>
                </c:pt>
                <c:pt idx="726">
                  <c:v>1.1849622867460836</c:v>
                </c:pt>
                <c:pt idx="727">
                  <c:v>1.1967123237284019</c:v>
                </c:pt>
                <c:pt idx="728">
                  <c:v>1.2048710884513856</c:v>
                </c:pt>
                <c:pt idx="729">
                  <c:v>1.2088863800424385</c:v>
                </c:pt>
                <c:pt idx="730">
                  <c:v>1.2220461743270787</c:v>
                </c:pt>
                <c:pt idx="731">
                  <c:v>1.2360608087771128</c:v>
                </c:pt>
                <c:pt idx="732">
                  <c:v>1.2360608087771128</c:v>
                </c:pt>
                <c:pt idx="733">
                  <c:v>1.2427181834025398</c:v>
                </c:pt>
                <c:pt idx="734">
                  <c:v>1.2624732827190692</c:v>
                </c:pt>
                <c:pt idx="735">
                  <c:v>1.2652449143498856</c:v>
                </c:pt>
                <c:pt idx="736">
                  <c:v>1.2783264591048025</c:v>
                </c:pt>
                <c:pt idx="737">
                  <c:v>1.2783264591048025</c:v>
                </c:pt>
                <c:pt idx="738">
                  <c:v>1.2899807236373424</c:v>
                </c:pt>
                <c:pt idx="739">
                  <c:v>1.2920727374314234</c:v>
                </c:pt>
                <c:pt idx="740">
                  <c:v>1.2974244477534724</c:v>
                </c:pt>
                <c:pt idx="741">
                  <c:v>1.3021674477115497</c:v>
                </c:pt>
                <c:pt idx="742">
                  <c:v>1.3076131125577735</c:v>
                </c:pt>
                <c:pt idx="743">
                  <c:v>1.333733520490719</c:v>
                </c:pt>
                <c:pt idx="744">
                  <c:v>1.334498556478962</c:v>
                </c:pt>
                <c:pt idx="745">
                  <c:v>1.3496059968077354</c:v>
                </c:pt>
                <c:pt idx="746">
                  <c:v>1.3511088945883118</c:v>
                </c:pt>
                <c:pt idx="747">
                  <c:v>1.3643595961426676</c:v>
                </c:pt>
                <c:pt idx="748">
                  <c:v>1.3753659337886088</c:v>
                </c:pt>
                <c:pt idx="749">
                  <c:v>1.3765434349036156</c:v>
                </c:pt>
                <c:pt idx="750">
                  <c:v>1.3803061709076614</c:v>
                </c:pt>
                <c:pt idx="751">
                  <c:v>1.4139200119744053</c:v>
                </c:pt>
                <c:pt idx="752">
                  <c:v>1.4139200119744053</c:v>
                </c:pt>
                <c:pt idx="753">
                  <c:v>1.4241480963237478</c:v>
                </c:pt>
                <c:pt idx="754">
                  <c:v>1.4241480963237478</c:v>
                </c:pt>
                <c:pt idx="755">
                  <c:v>1.4241480963237478</c:v>
                </c:pt>
                <c:pt idx="756">
                  <c:v>1.4241480963237478</c:v>
                </c:pt>
                <c:pt idx="757">
                  <c:v>1.4259840524446374</c:v>
                </c:pt>
                <c:pt idx="758">
                  <c:v>1.4617742583335978</c:v>
                </c:pt>
                <c:pt idx="759">
                  <c:v>1.4617742583335978</c:v>
                </c:pt>
                <c:pt idx="760">
                  <c:v>1.4887456857519832</c:v>
                </c:pt>
                <c:pt idx="761">
                  <c:v>1.4887456857519832</c:v>
                </c:pt>
                <c:pt idx="762">
                  <c:v>1.4898243433195648</c:v>
                </c:pt>
                <c:pt idx="763">
                  <c:v>1.492367871095887</c:v>
                </c:pt>
                <c:pt idx="764">
                  <c:v>1.4971746382046447</c:v>
                </c:pt>
                <c:pt idx="765">
                  <c:v>1.5369549078466109</c:v>
                </c:pt>
                <c:pt idx="766">
                  <c:v>1.538166873386595</c:v>
                </c:pt>
                <c:pt idx="767">
                  <c:v>1.5462791460533354</c:v>
                </c:pt>
                <c:pt idx="768">
                  <c:v>1.5462791460533354</c:v>
                </c:pt>
                <c:pt idx="769">
                  <c:v>1.5462791460533354</c:v>
                </c:pt>
                <c:pt idx="770">
                  <c:v>1.5630368414789844</c:v>
                </c:pt>
                <c:pt idx="771">
                  <c:v>1.6034514147436665</c:v>
                </c:pt>
                <c:pt idx="772">
                  <c:v>1.6246053862523671</c:v>
                </c:pt>
                <c:pt idx="773">
                  <c:v>1.6246053862523671</c:v>
                </c:pt>
                <c:pt idx="774">
                  <c:v>1.6387487253369961</c:v>
                </c:pt>
                <c:pt idx="775">
                  <c:v>1.6387487253369961</c:v>
                </c:pt>
                <c:pt idx="776">
                  <c:v>1.6412557115443123</c:v>
                </c:pt>
                <c:pt idx="777">
                  <c:v>1.6779679055295758</c:v>
                </c:pt>
                <c:pt idx="778">
                  <c:v>1.6779679055295758</c:v>
                </c:pt>
                <c:pt idx="779">
                  <c:v>1.6779679055295758</c:v>
                </c:pt>
                <c:pt idx="780">
                  <c:v>1.7078979174750897</c:v>
                </c:pt>
                <c:pt idx="781">
                  <c:v>1.7118896450500622</c:v>
                </c:pt>
                <c:pt idx="782">
                  <c:v>1.7254116407004174</c:v>
                </c:pt>
                <c:pt idx="783">
                  <c:v>1.7261091576683139</c:v>
                </c:pt>
                <c:pt idx="784">
                  <c:v>1.7268338145655766</c:v>
                </c:pt>
                <c:pt idx="785">
                  <c:v>1.7272807418324652</c:v>
                </c:pt>
                <c:pt idx="786">
                  <c:v>1.7348018894753003</c:v>
                </c:pt>
                <c:pt idx="787">
                  <c:v>1.7357316076950118</c:v>
                </c:pt>
                <c:pt idx="788">
                  <c:v>1.7552574981900533</c:v>
                </c:pt>
                <c:pt idx="789">
                  <c:v>1.7552574981900533</c:v>
                </c:pt>
                <c:pt idx="790">
                  <c:v>1.764729971896476</c:v>
                </c:pt>
                <c:pt idx="791">
                  <c:v>1.7648413304104584</c:v>
                </c:pt>
                <c:pt idx="792">
                  <c:v>1.7668179109943249</c:v>
                </c:pt>
                <c:pt idx="793">
                  <c:v>1.7668179109943249</c:v>
                </c:pt>
                <c:pt idx="794">
                  <c:v>1.7737470240540536</c:v>
                </c:pt>
                <c:pt idx="795">
                  <c:v>1.7967731706958407</c:v>
                </c:pt>
                <c:pt idx="796">
                  <c:v>1.8077061137693542</c:v>
                </c:pt>
                <c:pt idx="797">
                  <c:v>1.8178968925106136</c:v>
                </c:pt>
                <c:pt idx="798">
                  <c:v>1.8329958302896925</c:v>
                </c:pt>
                <c:pt idx="799">
                  <c:v>1.8392897655880291</c:v>
                </c:pt>
                <c:pt idx="800">
                  <c:v>1.842857299027109</c:v>
                </c:pt>
                <c:pt idx="801">
                  <c:v>1.842857299027109</c:v>
                </c:pt>
                <c:pt idx="802">
                  <c:v>1.8438980329040005</c:v>
                </c:pt>
                <c:pt idx="803">
                  <c:v>1.8518370665145933</c:v>
                </c:pt>
                <c:pt idx="804">
                  <c:v>1.8518370665145933</c:v>
                </c:pt>
                <c:pt idx="805">
                  <c:v>1.8518370665145933</c:v>
                </c:pt>
                <c:pt idx="806">
                  <c:v>1.8518370665145933</c:v>
                </c:pt>
                <c:pt idx="807">
                  <c:v>1.8661185624096224</c:v>
                </c:pt>
                <c:pt idx="808">
                  <c:v>1.8842108523316774</c:v>
                </c:pt>
                <c:pt idx="809">
                  <c:v>1.8859107626524552</c:v>
                </c:pt>
                <c:pt idx="810">
                  <c:v>1.8859107626524552</c:v>
                </c:pt>
                <c:pt idx="811">
                  <c:v>1.8965923064364287</c:v>
                </c:pt>
                <c:pt idx="812">
                  <c:v>1.8965923064364287</c:v>
                </c:pt>
                <c:pt idx="813">
                  <c:v>1.9080803726118889</c:v>
                </c:pt>
                <c:pt idx="814">
                  <c:v>1.9128671191140811</c:v>
                </c:pt>
                <c:pt idx="815">
                  <c:v>1.9206021226174796</c:v>
                </c:pt>
                <c:pt idx="816">
                  <c:v>1.9379634508191705</c:v>
                </c:pt>
                <c:pt idx="817">
                  <c:v>1.9704082889556636</c:v>
                </c:pt>
                <c:pt idx="818">
                  <c:v>1.9842621659354232</c:v>
                </c:pt>
                <c:pt idx="819">
                  <c:v>1.9861751128256959</c:v>
                </c:pt>
                <c:pt idx="820">
                  <c:v>1.9861751128256959</c:v>
                </c:pt>
                <c:pt idx="821">
                  <c:v>1.9969327637458429</c:v>
                </c:pt>
                <c:pt idx="822">
                  <c:v>2.0176889176386159</c:v>
                </c:pt>
                <c:pt idx="823">
                  <c:v>2.0469807035977814</c:v>
                </c:pt>
                <c:pt idx="824">
                  <c:v>2.0478511805175628</c:v>
                </c:pt>
                <c:pt idx="825">
                  <c:v>2.0659039293338823</c:v>
                </c:pt>
                <c:pt idx="826">
                  <c:v>2.0671455177942031</c:v>
                </c:pt>
                <c:pt idx="827">
                  <c:v>2.0917018201412341</c:v>
                </c:pt>
                <c:pt idx="828">
                  <c:v>2.0917018201412341</c:v>
                </c:pt>
                <c:pt idx="829">
                  <c:v>2.0974270071398458</c:v>
                </c:pt>
                <c:pt idx="830">
                  <c:v>2.1215679138374717</c:v>
                </c:pt>
                <c:pt idx="831">
                  <c:v>2.1423201489329604</c:v>
                </c:pt>
                <c:pt idx="832">
                  <c:v>2.143844549302957</c:v>
                </c:pt>
                <c:pt idx="833">
                  <c:v>2.1519234376290983</c:v>
                </c:pt>
                <c:pt idx="834">
                  <c:v>2.1519234376290983</c:v>
                </c:pt>
                <c:pt idx="835">
                  <c:v>2.174163109754049</c:v>
                </c:pt>
                <c:pt idx="836">
                  <c:v>2.1844345849590829</c:v>
                </c:pt>
                <c:pt idx="837">
                  <c:v>2.1844345849590829</c:v>
                </c:pt>
                <c:pt idx="838">
                  <c:v>2.1917125484613162</c:v>
                </c:pt>
                <c:pt idx="839">
                  <c:v>2.2329253246472431</c:v>
                </c:pt>
                <c:pt idx="840">
                  <c:v>2.2407344202157624</c:v>
                </c:pt>
                <c:pt idx="841">
                  <c:v>2.2455123755512982</c:v>
                </c:pt>
                <c:pt idx="842">
                  <c:v>2.2760321766270706</c:v>
                </c:pt>
                <c:pt idx="843">
                  <c:v>2.3131116269027769</c:v>
                </c:pt>
                <c:pt idx="844">
                  <c:v>2.3631993185377937</c:v>
                </c:pt>
                <c:pt idx="845">
                  <c:v>2.3906056706908614</c:v>
                </c:pt>
                <c:pt idx="846">
                  <c:v>2.3923891271930682</c:v>
                </c:pt>
                <c:pt idx="847">
                  <c:v>2.3923891271930682</c:v>
                </c:pt>
                <c:pt idx="848">
                  <c:v>2.4134379568595987</c:v>
                </c:pt>
                <c:pt idx="849">
                  <c:v>2.4198489828548704</c:v>
                </c:pt>
                <c:pt idx="850">
                  <c:v>2.4207671674994979</c:v>
                </c:pt>
                <c:pt idx="851">
                  <c:v>2.4669870854394271</c:v>
                </c:pt>
                <c:pt idx="852">
                  <c:v>2.4669870854394271</c:v>
                </c:pt>
                <c:pt idx="853">
                  <c:v>2.4754194308083495</c:v>
                </c:pt>
                <c:pt idx="854">
                  <c:v>2.4776252937833134</c:v>
                </c:pt>
                <c:pt idx="855">
                  <c:v>2.4821344356941437</c:v>
                </c:pt>
                <c:pt idx="856">
                  <c:v>2.4821344356941437</c:v>
                </c:pt>
                <c:pt idx="857">
                  <c:v>2.5037738311085431</c:v>
                </c:pt>
                <c:pt idx="858">
                  <c:v>2.5118603249492355</c:v>
                </c:pt>
                <c:pt idx="859">
                  <c:v>2.5219066748225751</c:v>
                </c:pt>
                <c:pt idx="860">
                  <c:v>2.5359158875370134</c:v>
                </c:pt>
                <c:pt idx="861">
                  <c:v>2.5809988045735408</c:v>
                </c:pt>
                <c:pt idx="862">
                  <c:v>2.5923114575495094</c:v>
                </c:pt>
                <c:pt idx="863">
                  <c:v>2.6350279059734176</c:v>
                </c:pt>
                <c:pt idx="864">
                  <c:v>2.6350279059734176</c:v>
                </c:pt>
                <c:pt idx="865">
                  <c:v>2.6434110022740738</c:v>
                </c:pt>
                <c:pt idx="866">
                  <c:v>2.6468628663327052</c:v>
                </c:pt>
                <c:pt idx="867">
                  <c:v>2.6468628663327052</c:v>
                </c:pt>
                <c:pt idx="868">
                  <c:v>2.7146851615181653</c:v>
                </c:pt>
                <c:pt idx="869">
                  <c:v>2.7146851615181653</c:v>
                </c:pt>
                <c:pt idx="870">
                  <c:v>2.7263289913581605</c:v>
                </c:pt>
                <c:pt idx="871">
                  <c:v>2.7338317846868345</c:v>
                </c:pt>
                <c:pt idx="872">
                  <c:v>2.7339284600143419</c:v>
                </c:pt>
                <c:pt idx="873">
                  <c:v>2.7381580053726733</c:v>
                </c:pt>
                <c:pt idx="874">
                  <c:v>2.7381580053726733</c:v>
                </c:pt>
                <c:pt idx="875">
                  <c:v>2.7403325693727845</c:v>
                </c:pt>
                <c:pt idx="876">
                  <c:v>2.7465373740846686</c:v>
                </c:pt>
                <c:pt idx="877">
                  <c:v>2.7465373740846686</c:v>
                </c:pt>
                <c:pt idx="878">
                  <c:v>2.7671839473115494</c:v>
                </c:pt>
                <c:pt idx="879">
                  <c:v>2.7879814932232101</c:v>
                </c:pt>
                <c:pt idx="880">
                  <c:v>2.80107934980491</c:v>
                </c:pt>
                <c:pt idx="881">
                  <c:v>2.8089979141248587</c:v>
                </c:pt>
                <c:pt idx="882">
                  <c:v>2.8292161001353389</c:v>
                </c:pt>
                <c:pt idx="883">
                  <c:v>2.8334085425427862</c:v>
                </c:pt>
                <c:pt idx="884">
                  <c:v>2.8512398154413647</c:v>
                </c:pt>
                <c:pt idx="885">
                  <c:v>2.8512398154413647</c:v>
                </c:pt>
                <c:pt idx="886">
                  <c:v>2.8512398154413647</c:v>
                </c:pt>
                <c:pt idx="887">
                  <c:v>2.8684949634736792</c:v>
                </c:pt>
                <c:pt idx="888">
                  <c:v>2.8881331366775567</c:v>
                </c:pt>
                <c:pt idx="889">
                  <c:v>2.9005658971707362</c:v>
                </c:pt>
                <c:pt idx="890">
                  <c:v>2.9128830000526094</c:v>
                </c:pt>
                <c:pt idx="891">
                  <c:v>2.9240340502899027</c:v>
                </c:pt>
                <c:pt idx="892">
                  <c:v>2.9380268610394626</c:v>
                </c:pt>
                <c:pt idx="893">
                  <c:v>2.9463788936012185</c:v>
                </c:pt>
                <c:pt idx="894">
                  <c:v>2.9494928427892959</c:v>
                </c:pt>
                <c:pt idx="895">
                  <c:v>2.9646544047637735</c:v>
                </c:pt>
                <c:pt idx="896">
                  <c:v>2.9797075201529015</c:v>
                </c:pt>
                <c:pt idx="897">
                  <c:v>3.0029338030324007</c:v>
                </c:pt>
                <c:pt idx="898">
                  <c:v>3.0309940315323836</c:v>
                </c:pt>
                <c:pt idx="899">
                  <c:v>3.0381985799302393</c:v>
                </c:pt>
                <c:pt idx="900">
                  <c:v>3.0513190243899655</c:v>
                </c:pt>
                <c:pt idx="901">
                  <c:v>3.0620916209887237</c:v>
                </c:pt>
                <c:pt idx="902">
                  <c:v>3.0620916209887237</c:v>
                </c:pt>
                <c:pt idx="903">
                  <c:v>3.0679964172612153</c:v>
                </c:pt>
                <c:pt idx="904">
                  <c:v>3.0679964172612153</c:v>
                </c:pt>
                <c:pt idx="905">
                  <c:v>3.1076928547409839</c:v>
                </c:pt>
                <c:pt idx="906">
                  <c:v>3.1076928547409839</c:v>
                </c:pt>
                <c:pt idx="907">
                  <c:v>3.1076928547409839</c:v>
                </c:pt>
                <c:pt idx="908">
                  <c:v>3.1094984423222534</c:v>
                </c:pt>
                <c:pt idx="909">
                  <c:v>3.1094984423222534</c:v>
                </c:pt>
                <c:pt idx="910">
                  <c:v>3.1410421860549715</c:v>
                </c:pt>
                <c:pt idx="911">
                  <c:v>3.1777671866891812</c:v>
                </c:pt>
                <c:pt idx="912">
                  <c:v>3.194471123279166</c:v>
                </c:pt>
                <c:pt idx="913">
                  <c:v>3.1964584730390642</c:v>
                </c:pt>
                <c:pt idx="914">
                  <c:v>3.2146157830621185</c:v>
                </c:pt>
                <c:pt idx="915">
                  <c:v>3.2226461529701869</c:v>
                </c:pt>
                <c:pt idx="916">
                  <c:v>3.2249660601797796</c:v>
                </c:pt>
                <c:pt idx="917">
                  <c:v>3.2249660601797796</c:v>
                </c:pt>
                <c:pt idx="918">
                  <c:v>3.2249660601797796</c:v>
                </c:pt>
                <c:pt idx="919">
                  <c:v>3.2249660601797796</c:v>
                </c:pt>
                <c:pt idx="920">
                  <c:v>3.2527838541548424</c:v>
                </c:pt>
                <c:pt idx="921">
                  <c:v>3.2527838541548424</c:v>
                </c:pt>
                <c:pt idx="922">
                  <c:v>3.2649430046059726</c:v>
                </c:pt>
                <c:pt idx="923">
                  <c:v>3.2649430046059726</c:v>
                </c:pt>
                <c:pt idx="924">
                  <c:v>3.3462584687983279</c:v>
                </c:pt>
                <c:pt idx="925">
                  <c:v>3.3462584687983279</c:v>
                </c:pt>
                <c:pt idx="926">
                  <c:v>3.3462584687983279</c:v>
                </c:pt>
                <c:pt idx="927">
                  <c:v>3.3942581137186041</c:v>
                </c:pt>
                <c:pt idx="928">
                  <c:v>3.401859646799966</c:v>
                </c:pt>
                <c:pt idx="929">
                  <c:v>3.401859646799966</c:v>
                </c:pt>
                <c:pt idx="930">
                  <c:v>3.401859646799966</c:v>
                </c:pt>
                <c:pt idx="931">
                  <c:v>3.4301502271788196</c:v>
                </c:pt>
                <c:pt idx="932">
                  <c:v>3.4726436213779306</c:v>
                </c:pt>
                <c:pt idx="933">
                  <c:v>3.5114147565711149</c:v>
                </c:pt>
                <c:pt idx="934">
                  <c:v>3.5134202003973218</c:v>
                </c:pt>
                <c:pt idx="935">
                  <c:v>3.5556918605187975</c:v>
                </c:pt>
                <c:pt idx="936">
                  <c:v>3.5918285228532967</c:v>
                </c:pt>
                <c:pt idx="937">
                  <c:v>3.5918285228532967</c:v>
                </c:pt>
                <c:pt idx="938">
                  <c:v>3.6342657289087561</c:v>
                </c:pt>
                <c:pt idx="939">
                  <c:v>3.6906665383258219</c:v>
                </c:pt>
                <c:pt idx="940">
                  <c:v>3.7866264322069481</c:v>
                </c:pt>
                <c:pt idx="941">
                  <c:v>3.798885994554893</c:v>
                </c:pt>
                <c:pt idx="942">
                  <c:v>3.798885994554893</c:v>
                </c:pt>
                <c:pt idx="943">
                  <c:v>3.798885994554893</c:v>
                </c:pt>
                <c:pt idx="944">
                  <c:v>3.8384960944590794</c:v>
                </c:pt>
                <c:pt idx="945">
                  <c:v>3.8384960944590794</c:v>
                </c:pt>
                <c:pt idx="946">
                  <c:v>3.8817210096263759</c:v>
                </c:pt>
                <c:pt idx="947">
                  <c:v>3.8848126349448968</c:v>
                </c:pt>
                <c:pt idx="948">
                  <c:v>3.8848126349448968</c:v>
                </c:pt>
                <c:pt idx="949">
                  <c:v>3.8884619271507717</c:v>
                </c:pt>
                <c:pt idx="950">
                  <c:v>3.8990279340238807</c:v>
                </c:pt>
                <c:pt idx="951">
                  <c:v>3.9388884355155613</c:v>
                </c:pt>
                <c:pt idx="952">
                  <c:v>3.9388884355155613</c:v>
                </c:pt>
                <c:pt idx="953">
                  <c:v>3.9521852786286376</c:v>
                </c:pt>
                <c:pt idx="954">
                  <c:v>3.9789670998986963</c:v>
                </c:pt>
                <c:pt idx="955">
                  <c:v>4.0859174120909802</c:v>
                </c:pt>
                <c:pt idx="956">
                  <c:v>4.1475620810878944</c:v>
                </c:pt>
                <c:pt idx="957">
                  <c:v>4.1594830995816272</c:v>
                </c:pt>
                <c:pt idx="958">
                  <c:v>4.1594830995816272</c:v>
                </c:pt>
                <c:pt idx="959">
                  <c:v>4.1638294946874597</c:v>
                </c:pt>
                <c:pt idx="960">
                  <c:v>4.2222767449317358</c:v>
                </c:pt>
                <c:pt idx="961">
                  <c:v>4.2255925000649661</c:v>
                </c:pt>
                <c:pt idx="962">
                  <c:v>4.3023266255386332</c:v>
                </c:pt>
                <c:pt idx="963">
                  <c:v>4.3354065139542008</c:v>
                </c:pt>
                <c:pt idx="964">
                  <c:v>4.4201119908725417</c:v>
                </c:pt>
                <c:pt idx="965">
                  <c:v>4.4201119908725417</c:v>
                </c:pt>
                <c:pt idx="966">
                  <c:v>4.4343739060932714</c:v>
                </c:pt>
                <c:pt idx="967">
                  <c:v>4.4830798143585273</c:v>
                </c:pt>
                <c:pt idx="968">
                  <c:v>4.5394158840414018</c:v>
                </c:pt>
                <c:pt idx="969">
                  <c:v>4.5394158840414018</c:v>
                </c:pt>
                <c:pt idx="970">
                  <c:v>4.5444223631402823</c:v>
                </c:pt>
                <c:pt idx="971">
                  <c:v>4.5517692225661932</c:v>
                </c:pt>
                <c:pt idx="972">
                  <c:v>4.5517692225661932</c:v>
                </c:pt>
                <c:pt idx="973">
                  <c:v>4.5517692225661932</c:v>
                </c:pt>
                <c:pt idx="974">
                  <c:v>4.5517692225661932</c:v>
                </c:pt>
                <c:pt idx="975">
                  <c:v>4.5678949173930015</c:v>
                </c:pt>
                <c:pt idx="976">
                  <c:v>4.5743838253602984</c:v>
                </c:pt>
                <c:pt idx="977">
                  <c:v>4.5966558575912986</c:v>
                </c:pt>
                <c:pt idx="978">
                  <c:v>4.5966558575912986</c:v>
                </c:pt>
                <c:pt idx="979">
                  <c:v>4.5966558575912986</c:v>
                </c:pt>
                <c:pt idx="980">
                  <c:v>4.6259457847739291</c:v>
                </c:pt>
                <c:pt idx="981">
                  <c:v>4.6330010674098014</c:v>
                </c:pt>
                <c:pt idx="982">
                  <c:v>4.6753970262549229</c:v>
                </c:pt>
                <c:pt idx="983">
                  <c:v>4.676775017851865</c:v>
                </c:pt>
                <c:pt idx="984">
                  <c:v>4.676775017851865</c:v>
                </c:pt>
                <c:pt idx="985">
                  <c:v>4.6869526769959293</c:v>
                </c:pt>
                <c:pt idx="986">
                  <c:v>4.6950810483188476</c:v>
                </c:pt>
                <c:pt idx="987">
                  <c:v>4.7256224310352701</c:v>
                </c:pt>
                <c:pt idx="988">
                  <c:v>4.7519456417325534</c:v>
                </c:pt>
                <c:pt idx="989">
                  <c:v>4.7519456417325534</c:v>
                </c:pt>
                <c:pt idx="990">
                  <c:v>4.7519456417325534</c:v>
                </c:pt>
                <c:pt idx="991">
                  <c:v>4.8087843559097658</c:v>
                </c:pt>
                <c:pt idx="992">
                  <c:v>4.8246791182215176</c:v>
                </c:pt>
                <c:pt idx="993">
                  <c:v>4.8246791182215176</c:v>
                </c:pt>
                <c:pt idx="994">
                  <c:v>4.8649612995715703</c:v>
                </c:pt>
                <c:pt idx="995">
                  <c:v>4.8649612995715703</c:v>
                </c:pt>
                <c:pt idx="996">
                  <c:v>4.9654453865360537</c:v>
                </c:pt>
                <c:pt idx="997">
                  <c:v>5.0708696256064565</c:v>
                </c:pt>
                <c:pt idx="998">
                  <c:v>5.0882026652731289</c:v>
                </c:pt>
                <c:pt idx="999">
                  <c:v>5.125895519886746</c:v>
                </c:pt>
                <c:pt idx="1000">
                  <c:v>5.2267612202010625</c:v>
                </c:pt>
                <c:pt idx="1001">
                  <c:v>5.2267612202010625</c:v>
                </c:pt>
                <c:pt idx="1002">
                  <c:v>5.2445852250043963</c:v>
                </c:pt>
                <c:pt idx="1003">
                  <c:v>5.2818148993041643</c:v>
                </c:pt>
                <c:pt idx="1004">
                  <c:v>5.2904387680725522</c:v>
                </c:pt>
                <c:pt idx="1005">
                  <c:v>5.2904387680725522</c:v>
                </c:pt>
                <c:pt idx="1006">
                  <c:v>5.3244057085815752</c:v>
                </c:pt>
                <c:pt idx="1007">
                  <c:v>5.3244057085815752</c:v>
                </c:pt>
                <c:pt idx="1008">
                  <c:v>5.3244057085815752</c:v>
                </c:pt>
                <c:pt idx="1009">
                  <c:v>5.399774209801862</c:v>
                </c:pt>
                <c:pt idx="1010">
                  <c:v>5.4073829154033017</c:v>
                </c:pt>
                <c:pt idx="1011">
                  <c:v>5.5390008146589045</c:v>
                </c:pt>
                <c:pt idx="1012">
                  <c:v>5.5477015101888627</c:v>
                </c:pt>
                <c:pt idx="1013">
                  <c:v>5.5477015101888627</c:v>
                </c:pt>
                <c:pt idx="1014">
                  <c:v>5.5838292787658723</c:v>
                </c:pt>
                <c:pt idx="1015">
                  <c:v>5.5838292787658723</c:v>
                </c:pt>
                <c:pt idx="1016">
                  <c:v>5.6201342091663982</c:v>
                </c:pt>
                <c:pt idx="1017">
                  <c:v>5.6201342091663982</c:v>
                </c:pt>
                <c:pt idx="1018">
                  <c:v>5.6712376464615977</c:v>
                </c:pt>
                <c:pt idx="1019">
                  <c:v>5.6712376464615977</c:v>
                </c:pt>
                <c:pt idx="1020">
                  <c:v>5.6712376464615977</c:v>
                </c:pt>
                <c:pt idx="1021">
                  <c:v>5.6775360239946338</c:v>
                </c:pt>
                <c:pt idx="1022">
                  <c:v>5.9371773127500225</c:v>
                </c:pt>
                <c:pt idx="1023">
                  <c:v>5.9797647928378241</c:v>
                </c:pt>
                <c:pt idx="1024">
                  <c:v>5.9797647928378241</c:v>
                </c:pt>
                <c:pt idx="1025">
                  <c:v>5.9802261322227288</c:v>
                </c:pt>
                <c:pt idx="1026">
                  <c:v>6.0193542911077298</c:v>
                </c:pt>
                <c:pt idx="1027">
                  <c:v>6.0193542911077298</c:v>
                </c:pt>
                <c:pt idx="1028">
                  <c:v>6.0527391705012228</c:v>
                </c:pt>
                <c:pt idx="1029">
                  <c:v>6.0527391705012228</c:v>
                </c:pt>
                <c:pt idx="1030">
                  <c:v>6.0527391705012228</c:v>
                </c:pt>
                <c:pt idx="1031">
                  <c:v>6.2516369698836769</c:v>
                </c:pt>
                <c:pt idx="1032">
                  <c:v>6.3664239418152713</c:v>
                </c:pt>
                <c:pt idx="1033">
                  <c:v>6.3664239418152713</c:v>
                </c:pt>
                <c:pt idx="1034">
                  <c:v>6.4622226680395682</c:v>
                </c:pt>
                <c:pt idx="1035">
                  <c:v>6.4622226680395682</c:v>
                </c:pt>
                <c:pt idx="1036">
                  <c:v>6.7509804058839205</c:v>
                </c:pt>
                <c:pt idx="1037">
                  <c:v>6.7509804058839205</c:v>
                </c:pt>
                <c:pt idx="1038">
                  <c:v>6.796234137783685</c:v>
                </c:pt>
                <c:pt idx="1039">
                  <c:v>6.8241001041767619</c:v>
                </c:pt>
                <c:pt idx="1040">
                  <c:v>6.9377168712484156</c:v>
                </c:pt>
                <c:pt idx="1041">
                  <c:v>7.1735858362730669</c:v>
                </c:pt>
                <c:pt idx="1042">
                  <c:v>7.1735858362730669</c:v>
                </c:pt>
                <c:pt idx="1043">
                  <c:v>7.7153606352598212</c:v>
                </c:pt>
                <c:pt idx="1044">
                  <c:v>7.7765776806922604</c:v>
                </c:pt>
                <c:pt idx="1045">
                  <c:v>7.7765776806922604</c:v>
                </c:pt>
                <c:pt idx="1046">
                  <c:v>9.294390472298101</c:v>
                </c:pt>
              </c:numCache>
            </c:numRef>
          </c:xVal>
          <c:yVal>
            <c:numRef>
              <c:f>'Data Fitting for Spread'!$W$12:$W$1058</c:f>
              <c:numCache>
                <c:formatCode>0.0000000</c:formatCode>
                <c:ptCount val="1047"/>
                <c:pt idx="0">
                  <c:v>9.5510983763132757E-4</c:v>
                </c:pt>
                <c:pt idx="1">
                  <c:v>1.9102196752626551E-3</c:v>
                </c:pt>
                <c:pt idx="2">
                  <c:v>2.8653295128939827E-3</c:v>
                </c:pt>
                <c:pt idx="3">
                  <c:v>3.8204393505253103E-3</c:v>
                </c:pt>
                <c:pt idx="4">
                  <c:v>4.7755491881566383E-3</c:v>
                </c:pt>
                <c:pt idx="5">
                  <c:v>5.7306590257879654E-3</c:v>
                </c:pt>
                <c:pt idx="6">
                  <c:v>6.6857688634192934E-3</c:v>
                </c:pt>
                <c:pt idx="7">
                  <c:v>7.6408787010506206E-3</c:v>
                </c:pt>
                <c:pt idx="8">
                  <c:v>8.5959885386819486E-3</c:v>
                </c:pt>
                <c:pt idx="9">
                  <c:v>9.5510983763132766E-3</c:v>
                </c:pt>
                <c:pt idx="10">
                  <c:v>1.0506208213944603E-2</c:v>
                </c:pt>
                <c:pt idx="11">
                  <c:v>1.1461318051575931E-2</c:v>
                </c:pt>
                <c:pt idx="12">
                  <c:v>1.2416427889207259E-2</c:v>
                </c:pt>
                <c:pt idx="13">
                  <c:v>1.3371537726838587E-2</c:v>
                </c:pt>
                <c:pt idx="14">
                  <c:v>1.4326647564469915E-2</c:v>
                </c:pt>
                <c:pt idx="15">
                  <c:v>1.5281757402101241E-2</c:v>
                </c:pt>
                <c:pt idx="16">
                  <c:v>1.6236867239732569E-2</c:v>
                </c:pt>
                <c:pt idx="17">
                  <c:v>1.7191977077363897E-2</c:v>
                </c:pt>
                <c:pt idx="18">
                  <c:v>1.8147086914995225E-2</c:v>
                </c:pt>
                <c:pt idx="19">
                  <c:v>1.9102196752626553E-2</c:v>
                </c:pt>
                <c:pt idx="20">
                  <c:v>2.0057306590257881E-2</c:v>
                </c:pt>
                <c:pt idx="21">
                  <c:v>2.1012416427889206E-2</c:v>
                </c:pt>
                <c:pt idx="22">
                  <c:v>2.1967526265520534E-2</c:v>
                </c:pt>
                <c:pt idx="23">
                  <c:v>2.2922636103151862E-2</c:v>
                </c:pt>
                <c:pt idx="24">
                  <c:v>2.387774594078319E-2</c:v>
                </c:pt>
                <c:pt idx="25">
                  <c:v>2.4832855778414518E-2</c:v>
                </c:pt>
                <c:pt idx="26">
                  <c:v>2.5787965616045846E-2</c:v>
                </c:pt>
                <c:pt idx="27">
                  <c:v>2.6743075453677174E-2</c:v>
                </c:pt>
                <c:pt idx="28">
                  <c:v>2.7698185291308502E-2</c:v>
                </c:pt>
                <c:pt idx="29">
                  <c:v>2.865329512893983E-2</c:v>
                </c:pt>
                <c:pt idx="30">
                  <c:v>2.9608404966571154E-2</c:v>
                </c:pt>
                <c:pt idx="31">
                  <c:v>3.0563514804202482E-2</c:v>
                </c:pt>
                <c:pt idx="32">
                  <c:v>3.151862464183381E-2</c:v>
                </c:pt>
                <c:pt idx="33">
                  <c:v>3.2473734479465138E-2</c:v>
                </c:pt>
                <c:pt idx="34">
                  <c:v>3.3428844317096466E-2</c:v>
                </c:pt>
                <c:pt idx="35">
                  <c:v>3.4383954154727794E-2</c:v>
                </c:pt>
                <c:pt idx="36">
                  <c:v>3.5339063992359122E-2</c:v>
                </c:pt>
                <c:pt idx="37">
                  <c:v>3.629417382999045E-2</c:v>
                </c:pt>
                <c:pt idx="38">
                  <c:v>3.7249283667621778E-2</c:v>
                </c:pt>
                <c:pt idx="39">
                  <c:v>3.8204393505253106E-2</c:v>
                </c:pt>
                <c:pt idx="40">
                  <c:v>3.9159503342884434E-2</c:v>
                </c:pt>
                <c:pt idx="41">
                  <c:v>4.0114613180515762E-2</c:v>
                </c:pt>
                <c:pt idx="42">
                  <c:v>4.1069723018147083E-2</c:v>
                </c:pt>
                <c:pt idx="43">
                  <c:v>4.2024832855778411E-2</c:v>
                </c:pt>
                <c:pt idx="44">
                  <c:v>4.2979942693409739E-2</c:v>
                </c:pt>
                <c:pt idx="45">
                  <c:v>4.3935052531041068E-2</c:v>
                </c:pt>
                <c:pt idx="46">
                  <c:v>4.4890162368672396E-2</c:v>
                </c:pt>
                <c:pt idx="47">
                  <c:v>4.5845272206303724E-2</c:v>
                </c:pt>
                <c:pt idx="48">
                  <c:v>4.6800382043935052E-2</c:v>
                </c:pt>
                <c:pt idx="49">
                  <c:v>4.775549188156638E-2</c:v>
                </c:pt>
                <c:pt idx="50">
                  <c:v>4.8710601719197708E-2</c:v>
                </c:pt>
                <c:pt idx="51">
                  <c:v>4.9665711556829036E-2</c:v>
                </c:pt>
                <c:pt idx="52">
                  <c:v>5.0620821394460364E-2</c:v>
                </c:pt>
                <c:pt idx="53">
                  <c:v>5.1575931232091692E-2</c:v>
                </c:pt>
                <c:pt idx="54">
                  <c:v>5.253104106972302E-2</c:v>
                </c:pt>
                <c:pt idx="55">
                  <c:v>5.3486150907354348E-2</c:v>
                </c:pt>
                <c:pt idx="56">
                  <c:v>5.4441260744985676E-2</c:v>
                </c:pt>
                <c:pt idx="57">
                  <c:v>5.5396370582617004E-2</c:v>
                </c:pt>
                <c:pt idx="58">
                  <c:v>5.6351480420248332E-2</c:v>
                </c:pt>
                <c:pt idx="59">
                  <c:v>5.730659025787966E-2</c:v>
                </c:pt>
                <c:pt idx="60">
                  <c:v>5.8261700095510981E-2</c:v>
                </c:pt>
                <c:pt idx="61">
                  <c:v>5.9216809933142309E-2</c:v>
                </c:pt>
                <c:pt idx="62">
                  <c:v>6.0171919770773637E-2</c:v>
                </c:pt>
                <c:pt idx="63">
                  <c:v>6.1127029608404965E-2</c:v>
                </c:pt>
                <c:pt idx="64">
                  <c:v>6.2082139446036293E-2</c:v>
                </c:pt>
                <c:pt idx="65">
                  <c:v>6.3037249283667621E-2</c:v>
                </c:pt>
                <c:pt idx="66">
                  <c:v>6.3992359121298956E-2</c:v>
                </c:pt>
                <c:pt idx="67">
                  <c:v>6.4947468958930277E-2</c:v>
                </c:pt>
                <c:pt idx="68">
                  <c:v>6.5902578796561598E-2</c:v>
                </c:pt>
                <c:pt idx="69">
                  <c:v>6.6857688634192933E-2</c:v>
                </c:pt>
                <c:pt idx="70">
                  <c:v>6.7812798471824254E-2</c:v>
                </c:pt>
                <c:pt idx="71">
                  <c:v>6.8767908309455589E-2</c:v>
                </c:pt>
                <c:pt idx="72">
                  <c:v>6.972301814708691E-2</c:v>
                </c:pt>
                <c:pt idx="73">
                  <c:v>7.0678127984718245E-2</c:v>
                </c:pt>
                <c:pt idx="74">
                  <c:v>7.1633237822349566E-2</c:v>
                </c:pt>
                <c:pt idx="75">
                  <c:v>7.2588347659980901E-2</c:v>
                </c:pt>
                <c:pt idx="76">
                  <c:v>7.3543457497612222E-2</c:v>
                </c:pt>
                <c:pt idx="77">
                  <c:v>7.4498567335243557E-2</c:v>
                </c:pt>
                <c:pt idx="78">
                  <c:v>7.5453677172874878E-2</c:v>
                </c:pt>
                <c:pt idx="79">
                  <c:v>7.6408787010506213E-2</c:v>
                </c:pt>
                <c:pt idx="80">
                  <c:v>7.7363896848137534E-2</c:v>
                </c:pt>
                <c:pt idx="81">
                  <c:v>7.8319006685768869E-2</c:v>
                </c:pt>
                <c:pt idx="82">
                  <c:v>7.927411652340019E-2</c:v>
                </c:pt>
                <c:pt idx="83">
                  <c:v>8.0229226361031525E-2</c:v>
                </c:pt>
                <c:pt idx="84">
                  <c:v>8.1184336198662846E-2</c:v>
                </c:pt>
                <c:pt idx="85">
                  <c:v>8.2139446036294167E-2</c:v>
                </c:pt>
                <c:pt idx="86">
                  <c:v>8.3094555873925502E-2</c:v>
                </c:pt>
                <c:pt idx="87">
                  <c:v>8.4049665711556823E-2</c:v>
                </c:pt>
                <c:pt idx="88">
                  <c:v>8.5004775549188158E-2</c:v>
                </c:pt>
                <c:pt idx="89">
                  <c:v>8.5959885386819479E-2</c:v>
                </c:pt>
                <c:pt idx="90">
                  <c:v>8.6914995224450814E-2</c:v>
                </c:pt>
                <c:pt idx="91">
                  <c:v>8.7870105062082135E-2</c:v>
                </c:pt>
                <c:pt idx="92">
                  <c:v>8.882521489971347E-2</c:v>
                </c:pt>
                <c:pt idx="93">
                  <c:v>8.9780324737344791E-2</c:v>
                </c:pt>
                <c:pt idx="94">
                  <c:v>9.0735434574976126E-2</c:v>
                </c:pt>
                <c:pt idx="95">
                  <c:v>9.1690544412607447E-2</c:v>
                </c:pt>
                <c:pt idx="96">
                  <c:v>9.2645654250238782E-2</c:v>
                </c:pt>
                <c:pt idx="97">
                  <c:v>9.3600764087870103E-2</c:v>
                </c:pt>
                <c:pt idx="98">
                  <c:v>9.4555873925501438E-2</c:v>
                </c:pt>
                <c:pt idx="99">
                  <c:v>9.5510983763132759E-2</c:v>
                </c:pt>
                <c:pt idx="100">
                  <c:v>9.6466093600764094E-2</c:v>
                </c:pt>
                <c:pt idx="101">
                  <c:v>9.7421203438395415E-2</c:v>
                </c:pt>
                <c:pt idx="102">
                  <c:v>9.8376313276026736E-2</c:v>
                </c:pt>
                <c:pt idx="103">
                  <c:v>9.9331423113658071E-2</c:v>
                </c:pt>
                <c:pt idx="104">
                  <c:v>0.10028653295128939</c:v>
                </c:pt>
                <c:pt idx="105">
                  <c:v>0.10124164278892073</c:v>
                </c:pt>
                <c:pt idx="106">
                  <c:v>0.10219675262655205</c:v>
                </c:pt>
                <c:pt idx="107">
                  <c:v>0.10315186246418338</c:v>
                </c:pt>
                <c:pt idx="108">
                  <c:v>0.1041069723018147</c:v>
                </c:pt>
                <c:pt idx="109">
                  <c:v>0.10506208213944604</c:v>
                </c:pt>
                <c:pt idx="110">
                  <c:v>0.10601719197707736</c:v>
                </c:pt>
                <c:pt idx="111">
                  <c:v>0.1069723018147087</c:v>
                </c:pt>
                <c:pt idx="112">
                  <c:v>0.10792741165234002</c:v>
                </c:pt>
                <c:pt idx="113">
                  <c:v>0.10888252148997135</c:v>
                </c:pt>
                <c:pt idx="114">
                  <c:v>0.10983763132760267</c:v>
                </c:pt>
                <c:pt idx="115">
                  <c:v>0.11079274116523401</c:v>
                </c:pt>
                <c:pt idx="116">
                  <c:v>0.11174785100286533</c:v>
                </c:pt>
                <c:pt idx="117">
                  <c:v>0.11270296084049666</c:v>
                </c:pt>
                <c:pt idx="118">
                  <c:v>0.11365807067812798</c:v>
                </c:pt>
                <c:pt idx="119">
                  <c:v>0.11461318051575932</c:v>
                </c:pt>
                <c:pt idx="120">
                  <c:v>0.11556829035339064</c:v>
                </c:pt>
                <c:pt idx="121">
                  <c:v>0.11652340019102196</c:v>
                </c:pt>
                <c:pt idx="122">
                  <c:v>0.1174785100286533</c:v>
                </c:pt>
                <c:pt idx="123">
                  <c:v>0.11843361986628462</c:v>
                </c:pt>
                <c:pt idx="124">
                  <c:v>0.11938872970391595</c:v>
                </c:pt>
                <c:pt idx="125">
                  <c:v>0.12034383954154727</c:v>
                </c:pt>
                <c:pt idx="126">
                  <c:v>0.12129894937917861</c:v>
                </c:pt>
                <c:pt idx="127">
                  <c:v>0.12225405921680993</c:v>
                </c:pt>
                <c:pt idx="128">
                  <c:v>0.12320916905444126</c:v>
                </c:pt>
                <c:pt idx="129">
                  <c:v>0.12416427889207259</c:v>
                </c:pt>
                <c:pt idx="130">
                  <c:v>0.12511938872970391</c:v>
                </c:pt>
                <c:pt idx="131">
                  <c:v>0.12607449856733524</c:v>
                </c:pt>
                <c:pt idx="132">
                  <c:v>0.12702960840496658</c:v>
                </c:pt>
                <c:pt idx="133">
                  <c:v>0.12798471824259791</c:v>
                </c:pt>
                <c:pt idx="134">
                  <c:v>0.12893982808022922</c:v>
                </c:pt>
                <c:pt idx="135">
                  <c:v>0.12989493791786055</c:v>
                </c:pt>
                <c:pt idx="136">
                  <c:v>0.13085004775549189</c:v>
                </c:pt>
                <c:pt idx="137">
                  <c:v>0.1318051575931232</c:v>
                </c:pt>
                <c:pt idx="138">
                  <c:v>0.13276026743075453</c:v>
                </c:pt>
                <c:pt idx="139">
                  <c:v>0.13371537726838587</c:v>
                </c:pt>
                <c:pt idx="140">
                  <c:v>0.1346704871060172</c:v>
                </c:pt>
                <c:pt idx="141">
                  <c:v>0.13562559694364851</c:v>
                </c:pt>
                <c:pt idx="142">
                  <c:v>0.13658070678127984</c:v>
                </c:pt>
                <c:pt idx="143">
                  <c:v>0.13753581661891118</c:v>
                </c:pt>
                <c:pt idx="144">
                  <c:v>0.13849092645654251</c:v>
                </c:pt>
                <c:pt idx="145">
                  <c:v>0.13944603629417382</c:v>
                </c:pt>
                <c:pt idx="146">
                  <c:v>0.14040114613180515</c:v>
                </c:pt>
                <c:pt idx="147">
                  <c:v>0.14135625596943649</c:v>
                </c:pt>
                <c:pt idx="148">
                  <c:v>0.14231136580706782</c:v>
                </c:pt>
                <c:pt idx="149">
                  <c:v>0.14326647564469913</c:v>
                </c:pt>
                <c:pt idx="150">
                  <c:v>0.14422158548233047</c:v>
                </c:pt>
                <c:pt idx="151">
                  <c:v>0.1451766953199618</c:v>
                </c:pt>
                <c:pt idx="152">
                  <c:v>0.14613180515759314</c:v>
                </c:pt>
                <c:pt idx="153">
                  <c:v>0.14708691499522444</c:v>
                </c:pt>
                <c:pt idx="154">
                  <c:v>0.14804202483285578</c:v>
                </c:pt>
                <c:pt idx="155">
                  <c:v>0.14899713467048711</c:v>
                </c:pt>
                <c:pt idx="156">
                  <c:v>0.14995224450811842</c:v>
                </c:pt>
                <c:pt idx="157">
                  <c:v>0.15090735434574976</c:v>
                </c:pt>
                <c:pt idx="158">
                  <c:v>0.15186246418338109</c:v>
                </c:pt>
                <c:pt idx="159">
                  <c:v>0.15281757402101243</c:v>
                </c:pt>
                <c:pt idx="160">
                  <c:v>0.15377268385864373</c:v>
                </c:pt>
                <c:pt idx="161">
                  <c:v>0.15472779369627507</c:v>
                </c:pt>
                <c:pt idx="162">
                  <c:v>0.1556829035339064</c:v>
                </c:pt>
                <c:pt idx="163">
                  <c:v>0.15663801337153774</c:v>
                </c:pt>
                <c:pt idx="164">
                  <c:v>0.15759312320916904</c:v>
                </c:pt>
                <c:pt idx="165">
                  <c:v>0.15854823304680038</c:v>
                </c:pt>
                <c:pt idx="166">
                  <c:v>0.15950334288443171</c:v>
                </c:pt>
                <c:pt idx="167">
                  <c:v>0.16045845272206305</c:v>
                </c:pt>
                <c:pt idx="168">
                  <c:v>0.16141356255969436</c:v>
                </c:pt>
                <c:pt idx="169">
                  <c:v>0.16236867239732569</c:v>
                </c:pt>
                <c:pt idx="170">
                  <c:v>0.16332378223495703</c:v>
                </c:pt>
                <c:pt idx="171">
                  <c:v>0.16427889207258833</c:v>
                </c:pt>
                <c:pt idx="172">
                  <c:v>0.16523400191021967</c:v>
                </c:pt>
                <c:pt idx="173">
                  <c:v>0.166189111747851</c:v>
                </c:pt>
                <c:pt idx="174">
                  <c:v>0.16714422158548234</c:v>
                </c:pt>
                <c:pt idx="175">
                  <c:v>0.16809933142311365</c:v>
                </c:pt>
                <c:pt idx="176">
                  <c:v>0.16905444126074498</c:v>
                </c:pt>
                <c:pt idx="177">
                  <c:v>0.17000955109837632</c:v>
                </c:pt>
                <c:pt idx="178">
                  <c:v>0.17096466093600765</c:v>
                </c:pt>
                <c:pt idx="179">
                  <c:v>0.17191977077363896</c:v>
                </c:pt>
                <c:pt idx="180">
                  <c:v>0.17287488061127029</c:v>
                </c:pt>
                <c:pt idx="181">
                  <c:v>0.17382999044890163</c:v>
                </c:pt>
                <c:pt idx="182">
                  <c:v>0.17478510028653296</c:v>
                </c:pt>
                <c:pt idx="183">
                  <c:v>0.17574021012416427</c:v>
                </c:pt>
                <c:pt idx="184">
                  <c:v>0.1766953199617956</c:v>
                </c:pt>
                <c:pt idx="185">
                  <c:v>0.17765042979942694</c:v>
                </c:pt>
                <c:pt idx="186">
                  <c:v>0.17860553963705827</c:v>
                </c:pt>
                <c:pt idx="187">
                  <c:v>0.17956064947468958</c:v>
                </c:pt>
                <c:pt idx="188">
                  <c:v>0.18051575931232092</c:v>
                </c:pt>
                <c:pt idx="189">
                  <c:v>0.18147086914995225</c:v>
                </c:pt>
                <c:pt idx="190">
                  <c:v>0.18242597898758356</c:v>
                </c:pt>
                <c:pt idx="191">
                  <c:v>0.18338108882521489</c:v>
                </c:pt>
                <c:pt idx="192">
                  <c:v>0.18433619866284623</c:v>
                </c:pt>
                <c:pt idx="193">
                  <c:v>0.18529130850047756</c:v>
                </c:pt>
                <c:pt idx="194">
                  <c:v>0.18624641833810887</c:v>
                </c:pt>
                <c:pt idx="195">
                  <c:v>0.18720152817574021</c:v>
                </c:pt>
                <c:pt idx="196">
                  <c:v>0.18815663801337154</c:v>
                </c:pt>
                <c:pt idx="197">
                  <c:v>0.18911174785100288</c:v>
                </c:pt>
                <c:pt idx="198">
                  <c:v>0.19006685768863418</c:v>
                </c:pt>
                <c:pt idx="199">
                  <c:v>0.19102196752626552</c:v>
                </c:pt>
                <c:pt idx="200">
                  <c:v>0.19197707736389685</c:v>
                </c:pt>
                <c:pt idx="201">
                  <c:v>0.19293218720152819</c:v>
                </c:pt>
                <c:pt idx="202">
                  <c:v>0.1938872970391595</c:v>
                </c:pt>
                <c:pt idx="203">
                  <c:v>0.19484240687679083</c:v>
                </c:pt>
                <c:pt idx="204">
                  <c:v>0.19579751671442217</c:v>
                </c:pt>
                <c:pt idx="205">
                  <c:v>0.19675262655205347</c:v>
                </c:pt>
                <c:pt idx="206">
                  <c:v>0.19770773638968481</c:v>
                </c:pt>
                <c:pt idx="207">
                  <c:v>0.19866284622731614</c:v>
                </c:pt>
                <c:pt idx="208">
                  <c:v>0.19961795606494748</c:v>
                </c:pt>
                <c:pt idx="209">
                  <c:v>0.20057306590257878</c:v>
                </c:pt>
                <c:pt idx="210">
                  <c:v>0.20152817574021012</c:v>
                </c:pt>
                <c:pt idx="211">
                  <c:v>0.20248328557784145</c:v>
                </c:pt>
                <c:pt idx="212">
                  <c:v>0.20343839541547279</c:v>
                </c:pt>
                <c:pt idx="213">
                  <c:v>0.2043935052531041</c:v>
                </c:pt>
                <c:pt idx="214">
                  <c:v>0.20534861509073543</c:v>
                </c:pt>
                <c:pt idx="215">
                  <c:v>0.20630372492836677</c:v>
                </c:pt>
                <c:pt idx="216">
                  <c:v>0.2072588347659981</c:v>
                </c:pt>
                <c:pt idx="217">
                  <c:v>0.20821394460362941</c:v>
                </c:pt>
                <c:pt idx="218">
                  <c:v>0.20916905444126074</c:v>
                </c:pt>
                <c:pt idx="219">
                  <c:v>0.21012416427889208</c:v>
                </c:pt>
                <c:pt idx="220">
                  <c:v>0.21107927411652341</c:v>
                </c:pt>
                <c:pt idx="221">
                  <c:v>0.21203438395415472</c:v>
                </c:pt>
                <c:pt idx="222">
                  <c:v>0.21298949379178606</c:v>
                </c:pt>
                <c:pt idx="223">
                  <c:v>0.21394460362941739</c:v>
                </c:pt>
                <c:pt idx="224">
                  <c:v>0.2148997134670487</c:v>
                </c:pt>
                <c:pt idx="225">
                  <c:v>0.21585482330468003</c:v>
                </c:pt>
                <c:pt idx="226">
                  <c:v>0.21680993314231137</c:v>
                </c:pt>
                <c:pt idx="227">
                  <c:v>0.2177650429799427</c:v>
                </c:pt>
                <c:pt idx="228">
                  <c:v>0.21872015281757401</c:v>
                </c:pt>
                <c:pt idx="229">
                  <c:v>0.21967526265520534</c:v>
                </c:pt>
                <c:pt idx="230">
                  <c:v>0.22063037249283668</c:v>
                </c:pt>
                <c:pt idx="231">
                  <c:v>0.22158548233046801</c:v>
                </c:pt>
                <c:pt idx="232">
                  <c:v>0.22254059216809932</c:v>
                </c:pt>
                <c:pt idx="233">
                  <c:v>0.22349570200573066</c:v>
                </c:pt>
                <c:pt idx="234">
                  <c:v>0.22445081184336199</c:v>
                </c:pt>
                <c:pt idx="235">
                  <c:v>0.22540592168099333</c:v>
                </c:pt>
                <c:pt idx="236">
                  <c:v>0.22636103151862463</c:v>
                </c:pt>
                <c:pt idx="237">
                  <c:v>0.22731614135625597</c:v>
                </c:pt>
                <c:pt idx="238">
                  <c:v>0.2282712511938873</c:v>
                </c:pt>
                <c:pt idx="239">
                  <c:v>0.22922636103151864</c:v>
                </c:pt>
                <c:pt idx="240">
                  <c:v>0.23018147086914995</c:v>
                </c:pt>
                <c:pt idx="241">
                  <c:v>0.23113658070678128</c:v>
                </c:pt>
                <c:pt idx="242">
                  <c:v>0.23209169054441262</c:v>
                </c:pt>
                <c:pt idx="243">
                  <c:v>0.23304680038204392</c:v>
                </c:pt>
                <c:pt idx="244">
                  <c:v>0.23400191021967526</c:v>
                </c:pt>
                <c:pt idx="245">
                  <c:v>0.23495702005730659</c:v>
                </c:pt>
                <c:pt idx="246">
                  <c:v>0.23591212989493793</c:v>
                </c:pt>
                <c:pt idx="247">
                  <c:v>0.23686723973256923</c:v>
                </c:pt>
                <c:pt idx="248">
                  <c:v>0.23782234957020057</c:v>
                </c:pt>
                <c:pt idx="249">
                  <c:v>0.2387774594078319</c:v>
                </c:pt>
                <c:pt idx="250">
                  <c:v>0.23973256924546324</c:v>
                </c:pt>
                <c:pt idx="251">
                  <c:v>0.24068767908309455</c:v>
                </c:pt>
                <c:pt idx="252">
                  <c:v>0.24164278892072588</c:v>
                </c:pt>
                <c:pt idx="253">
                  <c:v>0.24259789875835722</c:v>
                </c:pt>
                <c:pt idx="254">
                  <c:v>0.24355300859598855</c:v>
                </c:pt>
                <c:pt idx="255">
                  <c:v>0.24450811843361986</c:v>
                </c:pt>
                <c:pt idx="256">
                  <c:v>0.24546322827125119</c:v>
                </c:pt>
                <c:pt idx="257">
                  <c:v>0.24641833810888253</c:v>
                </c:pt>
                <c:pt idx="258">
                  <c:v>0.24737344794651384</c:v>
                </c:pt>
                <c:pt idx="259">
                  <c:v>0.24832855778414517</c:v>
                </c:pt>
                <c:pt idx="260">
                  <c:v>0.24928366762177651</c:v>
                </c:pt>
                <c:pt idx="261">
                  <c:v>0.25023877745940781</c:v>
                </c:pt>
                <c:pt idx="262">
                  <c:v>0.25119388729703918</c:v>
                </c:pt>
                <c:pt idx="263">
                  <c:v>0.25214899713467048</c:v>
                </c:pt>
                <c:pt idx="264">
                  <c:v>0.25310410697230179</c:v>
                </c:pt>
                <c:pt idx="265">
                  <c:v>0.25405921680993315</c:v>
                </c:pt>
                <c:pt idx="266">
                  <c:v>0.25501432664756446</c:v>
                </c:pt>
                <c:pt idx="267">
                  <c:v>0.25596943648519582</c:v>
                </c:pt>
                <c:pt idx="268">
                  <c:v>0.25692454632282713</c:v>
                </c:pt>
                <c:pt idx="269">
                  <c:v>0.25787965616045844</c:v>
                </c:pt>
                <c:pt idx="270">
                  <c:v>0.2588347659980898</c:v>
                </c:pt>
                <c:pt idx="271">
                  <c:v>0.25978987583572111</c:v>
                </c:pt>
                <c:pt idx="272">
                  <c:v>0.26074498567335241</c:v>
                </c:pt>
                <c:pt idx="273">
                  <c:v>0.26170009551098378</c:v>
                </c:pt>
                <c:pt idx="274">
                  <c:v>0.26265520534861508</c:v>
                </c:pt>
                <c:pt idx="275">
                  <c:v>0.26361031518624639</c:v>
                </c:pt>
                <c:pt idx="276">
                  <c:v>0.26456542502387775</c:v>
                </c:pt>
                <c:pt idx="277">
                  <c:v>0.26552053486150906</c:v>
                </c:pt>
                <c:pt idx="278">
                  <c:v>0.26647564469914042</c:v>
                </c:pt>
                <c:pt idx="279">
                  <c:v>0.26743075453677173</c:v>
                </c:pt>
                <c:pt idx="280">
                  <c:v>0.26838586437440304</c:v>
                </c:pt>
                <c:pt idx="281">
                  <c:v>0.2693409742120344</c:v>
                </c:pt>
                <c:pt idx="282">
                  <c:v>0.27029608404966571</c:v>
                </c:pt>
                <c:pt idx="283">
                  <c:v>0.27125119388729702</c:v>
                </c:pt>
                <c:pt idx="284">
                  <c:v>0.27220630372492838</c:v>
                </c:pt>
                <c:pt idx="285">
                  <c:v>0.27316141356255969</c:v>
                </c:pt>
                <c:pt idx="286">
                  <c:v>0.27411652340019105</c:v>
                </c:pt>
                <c:pt idx="287">
                  <c:v>0.27507163323782235</c:v>
                </c:pt>
                <c:pt idx="288">
                  <c:v>0.27602674307545366</c:v>
                </c:pt>
                <c:pt idx="289">
                  <c:v>0.27698185291308502</c:v>
                </c:pt>
                <c:pt idx="290">
                  <c:v>0.27793696275071633</c:v>
                </c:pt>
                <c:pt idx="291">
                  <c:v>0.27889207258834764</c:v>
                </c:pt>
                <c:pt idx="292">
                  <c:v>0.279847182425979</c:v>
                </c:pt>
                <c:pt idx="293">
                  <c:v>0.28080229226361031</c:v>
                </c:pt>
                <c:pt idx="294">
                  <c:v>0.28175740210124162</c:v>
                </c:pt>
                <c:pt idx="295">
                  <c:v>0.28271251193887298</c:v>
                </c:pt>
                <c:pt idx="296">
                  <c:v>0.28366762177650429</c:v>
                </c:pt>
                <c:pt idx="297">
                  <c:v>0.28462273161413565</c:v>
                </c:pt>
                <c:pt idx="298">
                  <c:v>0.28557784145176696</c:v>
                </c:pt>
                <c:pt idx="299">
                  <c:v>0.28653295128939826</c:v>
                </c:pt>
                <c:pt idx="300">
                  <c:v>0.28748806112702963</c:v>
                </c:pt>
                <c:pt idx="301">
                  <c:v>0.28844317096466093</c:v>
                </c:pt>
                <c:pt idx="302">
                  <c:v>0.28939828080229224</c:v>
                </c:pt>
                <c:pt idx="303">
                  <c:v>0.2903533906399236</c:v>
                </c:pt>
                <c:pt idx="304">
                  <c:v>0.29130850047755491</c:v>
                </c:pt>
                <c:pt idx="305">
                  <c:v>0.29226361031518627</c:v>
                </c:pt>
                <c:pt idx="306">
                  <c:v>0.29321872015281758</c:v>
                </c:pt>
                <c:pt idx="307">
                  <c:v>0.29417382999044889</c:v>
                </c:pt>
                <c:pt idx="308">
                  <c:v>0.29512893982808025</c:v>
                </c:pt>
                <c:pt idx="309">
                  <c:v>0.29608404966571156</c:v>
                </c:pt>
                <c:pt idx="310">
                  <c:v>0.29703915950334286</c:v>
                </c:pt>
                <c:pt idx="311">
                  <c:v>0.29799426934097423</c:v>
                </c:pt>
                <c:pt idx="312">
                  <c:v>0.29894937917860553</c:v>
                </c:pt>
                <c:pt idx="313">
                  <c:v>0.29990448901623684</c:v>
                </c:pt>
                <c:pt idx="314">
                  <c:v>0.3008595988538682</c:v>
                </c:pt>
                <c:pt idx="315">
                  <c:v>0.30181470869149951</c:v>
                </c:pt>
                <c:pt idx="316">
                  <c:v>0.30276981852913087</c:v>
                </c:pt>
                <c:pt idx="317">
                  <c:v>0.30372492836676218</c:v>
                </c:pt>
                <c:pt idx="318">
                  <c:v>0.30468003820439349</c:v>
                </c:pt>
                <c:pt idx="319">
                  <c:v>0.30563514804202485</c:v>
                </c:pt>
                <c:pt idx="320">
                  <c:v>0.30659025787965616</c:v>
                </c:pt>
                <c:pt idx="321">
                  <c:v>0.30754536771728747</c:v>
                </c:pt>
                <c:pt idx="322">
                  <c:v>0.30850047755491883</c:v>
                </c:pt>
                <c:pt idx="323">
                  <c:v>0.30945558739255014</c:v>
                </c:pt>
                <c:pt idx="324">
                  <c:v>0.3104106972301815</c:v>
                </c:pt>
                <c:pt idx="325">
                  <c:v>0.31136580706781281</c:v>
                </c:pt>
                <c:pt idx="326">
                  <c:v>0.31232091690544411</c:v>
                </c:pt>
                <c:pt idx="327">
                  <c:v>0.31327602674307548</c:v>
                </c:pt>
                <c:pt idx="328">
                  <c:v>0.31423113658070678</c:v>
                </c:pt>
                <c:pt idx="329">
                  <c:v>0.31518624641833809</c:v>
                </c:pt>
                <c:pt idx="330">
                  <c:v>0.31614135625596945</c:v>
                </c:pt>
                <c:pt idx="331">
                  <c:v>0.31709646609360076</c:v>
                </c:pt>
                <c:pt idx="332">
                  <c:v>0.31805157593123207</c:v>
                </c:pt>
                <c:pt idx="333">
                  <c:v>0.31900668576886343</c:v>
                </c:pt>
                <c:pt idx="334">
                  <c:v>0.31996179560649474</c:v>
                </c:pt>
                <c:pt idx="335">
                  <c:v>0.3209169054441261</c:v>
                </c:pt>
                <c:pt idx="336">
                  <c:v>0.32187201528175741</c:v>
                </c:pt>
                <c:pt idx="337">
                  <c:v>0.32282712511938871</c:v>
                </c:pt>
                <c:pt idx="338">
                  <c:v>0.32378223495702008</c:v>
                </c:pt>
                <c:pt idx="339">
                  <c:v>0.32473734479465138</c:v>
                </c:pt>
                <c:pt idx="340">
                  <c:v>0.32569245463228269</c:v>
                </c:pt>
                <c:pt idx="341">
                  <c:v>0.32664756446991405</c:v>
                </c:pt>
                <c:pt idx="342">
                  <c:v>0.32760267430754536</c:v>
                </c:pt>
                <c:pt idx="343">
                  <c:v>0.32855778414517667</c:v>
                </c:pt>
                <c:pt idx="344">
                  <c:v>0.32951289398280803</c:v>
                </c:pt>
                <c:pt idx="345">
                  <c:v>0.33046800382043934</c:v>
                </c:pt>
                <c:pt idx="346">
                  <c:v>0.3314231136580707</c:v>
                </c:pt>
                <c:pt idx="347">
                  <c:v>0.33237822349570201</c:v>
                </c:pt>
                <c:pt idx="348">
                  <c:v>0.33333333333333331</c:v>
                </c:pt>
                <c:pt idx="349">
                  <c:v>0.33428844317096468</c:v>
                </c:pt>
                <c:pt idx="350">
                  <c:v>0.33524355300859598</c:v>
                </c:pt>
                <c:pt idx="351">
                  <c:v>0.33619866284622729</c:v>
                </c:pt>
                <c:pt idx="352">
                  <c:v>0.33715377268385865</c:v>
                </c:pt>
                <c:pt idx="353">
                  <c:v>0.33810888252148996</c:v>
                </c:pt>
                <c:pt idx="354">
                  <c:v>0.33906399235912132</c:v>
                </c:pt>
                <c:pt idx="355">
                  <c:v>0.34001910219675263</c:v>
                </c:pt>
                <c:pt idx="356">
                  <c:v>0.34097421203438394</c:v>
                </c:pt>
                <c:pt idx="357">
                  <c:v>0.3419293218720153</c:v>
                </c:pt>
                <c:pt idx="358">
                  <c:v>0.34288443170964661</c:v>
                </c:pt>
                <c:pt idx="359">
                  <c:v>0.34383954154727792</c:v>
                </c:pt>
                <c:pt idx="360">
                  <c:v>0.34479465138490928</c:v>
                </c:pt>
                <c:pt idx="361">
                  <c:v>0.34574976122254059</c:v>
                </c:pt>
                <c:pt idx="362">
                  <c:v>0.34670487106017189</c:v>
                </c:pt>
                <c:pt idx="363">
                  <c:v>0.34765998089780326</c:v>
                </c:pt>
                <c:pt idx="364">
                  <c:v>0.34861509073543456</c:v>
                </c:pt>
                <c:pt idx="365">
                  <c:v>0.34957020057306593</c:v>
                </c:pt>
                <c:pt idx="366">
                  <c:v>0.35052531041069723</c:v>
                </c:pt>
                <c:pt idx="367">
                  <c:v>0.35148042024832854</c:v>
                </c:pt>
                <c:pt idx="368">
                  <c:v>0.3524355300859599</c:v>
                </c:pt>
                <c:pt idx="369">
                  <c:v>0.35339063992359121</c:v>
                </c:pt>
                <c:pt idx="370">
                  <c:v>0.35434574976122252</c:v>
                </c:pt>
                <c:pt idx="371">
                  <c:v>0.35530085959885388</c:v>
                </c:pt>
                <c:pt idx="372">
                  <c:v>0.35625596943648519</c:v>
                </c:pt>
                <c:pt idx="373">
                  <c:v>0.35721107927411655</c:v>
                </c:pt>
                <c:pt idx="374">
                  <c:v>0.35816618911174786</c:v>
                </c:pt>
                <c:pt idx="375">
                  <c:v>0.35912129894937916</c:v>
                </c:pt>
                <c:pt idx="376">
                  <c:v>0.36007640878701053</c:v>
                </c:pt>
                <c:pt idx="377">
                  <c:v>0.36103151862464183</c:v>
                </c:pt>
                <c:pt idx="378">
                  <c:v>0.36198662846227314</c:v>
                </c:pt>
                <c:pt idx="379">
                  <c:v>0.3629417382999045</c:v>
                </c:pt>
                <c:pt idx="380">
                  <c:v>0.36389684813753581</c:v>
                </c:pt>
                <c:pt idx="381">
                  <c:v>0.36485195797516712</c:v>
                </c:pt>
                <c:pt idx="382">
                  <c:v>0.36580706781279848</c:v>
                </c:pt>
                <c:pt idx="383">
                  <c:v>0.36676217765042979</c:v>
                </c:pt>
                <c:pt idx="384">
                  <c:v>0.36771728748806115</c:v>
                </c:pt>
                <c:pt idx="385">
                  <c:v>0.36867239732569246</c:v>
                </c:pt>
                <c:pt idx="386">
                  <c:v>0.36962750716332377</c:v>
                </c:pt>
                <c:pt idx="387">
                  <c:v>0.37058261700095513</c:v>
                </c:pt>
                <c:pt idx="388">
                  <c:v>0.37153772683858644</c:v>
                </c:pt>
                <c:pt idx="389">
                  <c:v>0.37249283667621774</c:v>
                </c:pt>
                <c:pt idx="390">
                  <c:v>0.3734479465138491</c:v>
                </c:pt>
                <c:pt idx="391">
                  <c:v>0.37440305635148041</c:v>
                </c:pt>
                <c:pt idx="392">
                  <c:v>0.37535816618911177</c:v>
                </c:pt>
                <c:pt idx="393">
                  <c:v>0.37631327602674308</c:v>
                </c:pt>
                <c:pt idx="394">
                  <c:v>0.37726838586437439</c:v>
                </c:pt>
                <c:pt idx="395">
                  <c:v>0.37822349570200575</c:v>
                </c:pt>
                <c:pt idx="396">
                  <c:v>0.37917860553963706</c:v>
                </c:pt>
                <c:pt idx="397">
                  <c:v>0.38013371537726837</c:v>
                </c:pt>
                <c:pt idx="398">
                  <c:v>0.38108882521489973</c:v>
                </c:pt>
                <c:pt idx="399">
                  <c:v>0.38204393505253104</c:v>
                </c:pt>
                <c:pt idx="400">
                  <c:v>0.38299904489016234</c:v>
                </c:pt>
                <c:pt idx="401">
                  <c:v>0.38395415472779371</c:v>
                </c:pt>
                <c:pt idx="402">
                  <c:v>0.38490926456542501</c:v>
                </c:pt>
                <c:pt idx="403">
                  <c:v>0.38586437440305638</c:v>
                </c:pt>
                <c:pt idx="404">
                  <c:v>0.38681948424068768</c:v>
                </c:pt>
                <c:pt idx="405">
                  <c:v>0.38777459407831899</c:v>
                </c:pt>
                <c:pt idx="406">
                  <c:v>0.38872970391595035</c:v>
                </c:pt>
                <c:pt idx="407">
                  <c:v>0.38968481375358166</c:v>
                </c:pt>
                <c:pt idx="408">
                  <c:v>0.39063992359121297</c:v>
                </c:pt>
                <c:pt idx="409">
                  <c:v>0.39159503342884433</c:v>
                </c:pt>
                <c:pt idx="410">
                  <c:v>0.39255014326647564</c:v>
                </c:pt>
                <c:pt idx="411">
                  <c:v>0.39350525310410694</c:v>
                </c:pt>
                <c:pt idx="412">
                  <c:v>0.39446036294173831</c:v>
                </c:pt>
                <c:pt idx="413">
                  <c:v>0.39541547277936961</c:v>
                </c:pt>
                <c:pt idx="414">
                  <c:v>0.39637058261700098</c:v>
                </c:pt>
                <c:pt idx="415">
                  <c:v>0.39732569245463228</c:v>
                </c:pt>
                <c:pt idx="416">
                  <c:v>0.39828080229226359</c:v>
                </c:pt>
                <c:pt idx="417">
                  <c:v>0.39923591212989495</c:v>
                </c:pt>
                <c:pt idx="418">
                  <c:v>0.40019102196752626</c:v>
                </c:pt>
                <c:pt idx="419">
                  <c:v>0.40114613180515757</c:v>
                </c:pt>
                <c:pt idx="420">
                  <c:v>0.40210124164278893</c:v>
                </c:pt>
                <c:pt idx="421">
                  <c:v>0.40305635148042024</c:v>
                </c:pt>
                <c:pt idx="422">
                  <c:v>0.4040114613180516</c:v>
                </c:pt>
                <c:pt idx="423">
                  <c:v>0.40496657115568291</c:v>
                </c:pt>
                <c:pt idx="424">
                  <c:v>0.40592168099331422</c:v>
                </c:pt>
                <c:pt idx="425">
                  <c:v>0.40687679083094558</c:v>
                </c:pt>
                <c:pt idx="426">
                  <c:v>0.40783190066857689</c:v>
                </c:pt>
                <c:pt idx="427">
                  <c:v>0.40878701050620819</c:v>
                </c:pt>
                <c:pt idx="428">
                  <c:v>0.40974212034383956</c:v>
                </c:pt>
                <c:pt idx="429">
                  <c:v>0.41069723018147086</c:v>
                </c:pt>
                <c:pt idx="430">
                  <c:v>0.41165234001910217</c:v>
                </c:pt>
                <c:pt idx="431">
                  <c:v>0.41260744985673353</c:v>
                </c:pt>
                <c:pt idx="432">
                  <c:v>0.41356255969436484</c:v>
                </c:pt>
                <c:pt idx="433">
                  <c:v>0.4145176695319962</c:v>
                </c:pt>
                <c:pt idx="434">
                  <c:v>0.41547277936962751</c:v>
                </c:pt>
                <c:pt idx="435">
                  <c:v>0.41642788920725882</c:v>
                </c:pt>
                <c:pt idx="436">
                  <c:v>0.41738299904489018</c:v>
                </c:pt>
                <c:pt idx="437">
                  <c:v>0.41833810888252149</c:v>
                </c:pt>
                <c:pt idx="438">
                  <c:v>0.41929321872015279</c:v>
                </c:pt>
                <c:pt idx="439">
                  <c:v>0.42024832855778416</c:v>
                </c:pt>
                <c:pt idx="440">
                  <c:v>0.42120343839541546</c:v>
                </c:pt>
                <c:pt idx="441">
                  <c:v>0.42215854823304683</c:v>
                </c:pt>
                <c:pt idx="442">
                  <c:v>0.42311365807067813</c:v>
                </c:pt>
                <c:pt idx="443">
                  <c:v>0.42406876790830944</c:v>
                </c:pt>
                <c:pt idx="444">
                  <c:v>0.4250238777459408</c:v>
                </c:pt>
                <c:pt idx="445">
                  <c:v>0.42597898758357211</c:v>
                </c:pt>
                <c:pt idx="446">
                  <c:v>0.42693409742120342</c:v>
                </c:pt>
                <c:pt idx="447">
                  <c:v>0.42788920725883478</c:v>
                </c:pt>
                <c:pt idx="448">
                  <c:v>0.42884431709646609</c:v>
                </c:pt>
                <c:pt idx="449">
                  <c:v>0.42979942693409739</c:v>
                </c:pt>
                <c:pt idx="450">
                  <c:v>0.43075453677172876</c:v>
                </c:pt>
                <c:pt idx="451">
                  <c:v>0.43170964660936006</c:v>
                </c:pt>
                <c:pt idx="452">
                  <c:v>0.43266475644699143</c:v>
                </c:pt>
                <c:pt idx="453">
                  <c:v>0.43361986628462273</c:v>
                </c:pt>
                <c:pt idx="454">
                  <c:v>0.43457497612225404</c:v>
                </c:pt>
                <c:pt idx="455">
                  <c:v>0.4355300859598854</c:v>
                </c:pt>
                <c:pt idx="456">
                  <c:v>0.43648519579751671</c:v>
                </c:pt>
                <c:pt idx="457">
                  <c:v>0.43744030563514802</c:v>
                </c:pt>
                <c:pt idx="458">
                  <c:v>0.43839541547277938</c:v>
                </c:pt>
                <c:pt idx="459">
                  <c:v>0.43935052531041069</c:v>
                </c:pt>
                <c:pt idx="460">
                  <c:v>0.44030563514804205</c:v>
                </c:pt>
                <c:pt idx="461">
                  <c:v>0.44126074498567336</c:v>
                </c:pt>
                <c:pt idx="462">
                  <c:v>0.44221585482330467</c:v>
                </c:pt>
                <c:pt idx="463">
                  <c:v>0.44317096466093603</c:v>
                </c:pt>
                <c:pt idx="464">
                  <c:v>0.44412607449856734</c:v>
                </c:pt>
                <c:pt idx="465">
                  <c:v>0.44508118433619864</c:v>
                </c:pt>
                <c:pt idx="466">
                  <c:v>0.44603629417383001</c:v>
                </c:pt>
                <c:pt idx="467">
                  <c:v>0.44699140401146131</c:v>
                </c:pt>
                <c:pt idx="468">
                  <c:v>0.44794651384909262</c:v>
                </c:pt>
                <c:pt idx="469">
                  <c:v>0.44890162368672398</c:v>
                </c:pt>
                <c:pt idx="470">
                  <c:v>0.44985673352435529</c:v>
                </c:pt>
                <c:pt idx="471">
                  <c:v>0.45081184336198665</c:v>
                </c:pt>
                <c:pt idx="472">
                  <c:v>0.45176695319961796</c:v>
                </c:pt>
                <c:pt idx="473">
                  <c:v>0.45272206303724927</c:v>
                </c:pt>
                <c:pt idx="474">
                  <c:v>0.45367717287488063</c:v>
                </c:pt>
                <c:pt idx="475">
                  <c:v>0.45463228271251194</c:v>
                </c:pt>
                <c:pt idx="476">
                  <c:v>0.45558739255014324</c:v>
                </c:pt>
                <c:pt idx="477">
                  <c:v>0.45654250238777461</c:v>
                </c:pt>
                <c:pt idx="478">
                  <c:v>0.45749761222540591</c:v>
                </c:pt>
                <c:pt idx="479">
                  <c:v>0.45845272206303728</c:v>
                </c:pt>
                <c:pt idx="480">
                  <c:v>0.45940783190066858</c:v>
                </c:pt>
                <c:pt idx="481">
                  <c:v>0.46036294173829989</c:v>
                </c:pt>
                <c:pt idx="482">
                  <c:v>0.46131805157593125</c:v>
                </c:pt>
                <c:pt idx="483">
                  <c:v>0.46227316141356256</c:v>
                </c:pt>
                <c:pt idx="484">
                  <c:v>0.46322827125119387</c:v>
                </c:pt>
                <c:pt idx="485">
                  <c:v>0.46418338108882523</c:v>
                </c:pt>
                <c:pt idx="486">
                  <c:v>0.46513849092645654</c:v>
                </c:pt>
                <c:pt idx="487">
                  <c:v>0.46609360076408785</c:v>
                </c:pt>
                <c:pt idx="488">
                  <c:v>0.46704871060171921</c:v>
                </c:pt>
                <c:pt idx="489">
                  <c:v>0.46800382043935052</c:v>
                </c:pt>
                <c:pt idx="490">
                  <c:v>0.46895893027698188</c:v>
                </c:pt>
                <c:pt idx="491">
                  <c:v>0.46991404011461319</c:v>
                </c:pt>
                <c:pt idx="492">
                  <c:v>0.47086914995224449</c:v>
                </c:pt>
                <c:pt idx="493">
                  <c:v>0.47182425978987586</c:v>
                </c:pt>
                <c:pt idx="494">
                  <c:v>0.47277936962750716</c:v>
                </c:pt>
                <c:pt idx="495">
                  <c:v>0.47373447946513847</c:v>
                </c:pt>
                <c:pt idx="496">
                  <c:v>0.47468958930276983</c:v>
                </c:pt>
                <c:pt idx="497">
                  <c:v>0.47564469914040114</c:v>
                </c:pt>
                <c:pt idx="498">
                  <c:v>0.47659980897803245</c:v>
                </c:pt>
                <c:pt idx="499">
                  <c:v>0.47755491881566381</c:v>
                </c:pt>
                <c:pt idx="500">
                  <c:v>0.47851002865329512</c:v>
                </c:pt>
                <c:pt idx="501">
                  <c:v>0.47946513849092648</c:v>
                </c:pt>
                <c:pt idx="502">
                  <c:v>0.48042024832855779</c:v>
                </c:pt>
                <c:pt idx="503">
                  <c:v>0.48137535816618909</c:v>
                </c:pt>
                <c:pt idx="504">
                  <c:v>0.48233046800382046</c:v>
                </c:pt>
                <c:pt idx="505">
                  <c:v>0.48328557784145176</c:v>
                </c:pt>
                <c:pt idx="506">
                  <c:v>0.48424068767908307</c:v>
                </c:pt>
                <c:pt idx="507">
                  <c:v>0.48519579751671443</c:v>
                </c:pt>
                <c:pt idx="508">
                  <c:v>0.48615090735434574</c:v>
                </c:pt>
                <c:pt idx="509">
                  <c:v>0.4871060171919771</c:v>
                </c:pt>
                <c:pt idx="510">
                  <c:v>0.48806112702960841</c:v>
                </c:pt>
                <c:pt idx="511">
                  <c:v>0.48901623686723972</c:v>
                </c:pt>
                <c:pt idx="512">
                  <c:v>0.48997134670487108</c:v>
                </c:pt>
                <c:pt idx="513">
                  <c:v>0.49092645654250239</c:v>
                </c:pt>
                <c:pt idx="514">
                  <c:v>0.49188156638013369</c:v>
                </c:pt>
                <c:pt idx="515">
                  <c:v>0.49283667621776506</c:v>
                </c:pt>
                <c:pt idx="516">
                  <c:v>0.49379178605539636</c:v>
                </c:pt>
                <c:pt idx="517">
                  <c:v>0.49474689589302767</c:v>
                </c:pt>
                <c:pt idx="518">
                  <c:v>0.49570200573065903</c:v>
                </c:pt>
                <c:pt idx="519">
                  <c:v>0.49665711556829034</c:v>
                </c:pt>
                <c:pt idx="520">
                  <c:v>0.4976122254059217</c:v>
                </c:pt>
                <c:pt idx="521">
                  <c:v>0.49856733524355301</c:v>
                </c:pt>
                <c:pt idx="522">
                  <c:v>0.49952244508118432</c:v>
                </c:pt>
                <c:pt idx="523">
                  <c:v>0.50047755491881563</c:v>
                </c:pt>
                <c:pt idx="524">
                  <c:v>0.50143266475644699</c:v>
                </c:pt>
                <c:pt idx="525">
                  <c:v>0.50238777459407835</c:v>
                </c:pt>
                <c:pt idx="526">
                  <c:v>0.5033428844317096</c:v>
                </c:pt>
                <c:pt idx="527">
                  <c:v>0.50429799426934097</c:v>
                </c:pt>
                <c:pt idx="528">
                  <c:v>0.50525310410697233</c:v>
                </c:pt>
                <c:pt idx="529">
                  <c:v>0.50620821394460358</c:v>
                </c:pt>
                <c:pt idx="530">
                  <c:v>0.50716332378223494</c:v>
                </c:pt>
                <c:pt idx="531">
                  <c:v>0.50811843361986631</c:v>
                </c:pt>
                <c:pt idx="532">
                  <c:v>0.50907354345749756</c:v>
                </c:pt>
                <c:pt idx="533">
                  <c:v>0.51002865329512892</c:v>
                </c:pt>
                <c:pt idx="534">
                  <c:v>0.51098376313276028</c:v>
                </c:pt>
                <c:pt idx="535">
                  <c:v>0.51193887297039165</c:v>
                </c:pt>
                <c:pt idx="536">
                  <c:v>0.5128939828080229</c:v>
                </c:pt>
                <c:pt idx="537">
                  <c:v>0.51384909264565426</c:v>
                </c:pt>
                <c:pt idx="538">
                  <c:v>0.51480420248328562</c:v>
                </c:pt>
                <c:pt idx="539">
                  <c:v>0.51575931232091687</c:v>
                </c:pt>
                <c:pt idx="540">
                  <c:v>0.51671442215854824</c:v>
                </c:pt>
                <c:pt idx="541">
                  <c:v>0.5176695319961796</c:v>
                </c:pt>
                <c:pt idx="542">
                  <c:v>0.51862464183381085</c:v>
                </c:pt>
                <c:pt idx="543">
                  <c:v>0.51957975167144221</c:v>
                </c:pt>
                <c:pt idx="544">
                  <c:v>0.52053486150907358</c:v>
                </c:pt>
                <c:pt idx="545">
                  <c:v>0.52148997134670483</c:v>
                </c:pt>
                <c:pt idx="546">
                  <c:v>0.52244508118433619</c:v>
                </c:pt>
                <c:pt idx="547">
                  <c:v>0.52340019102196755</c:v>
                </c:pt>
                <c:pt idx="548">
                  <c:v>0.52435530085959881</c:v>
                </c:pt>
                <c:pt idx="549">
                  <c:v>0.52531041069723017</c:v>
                </c:pt>
                <c:pt idx="550">
                  <c:v>0.52626552053486153</c:v>
                </c:pt>
                <c:pt idx="551">
                  <c:v>0.52722063037249278</c:v>
                </c:pt>
                <c:pt idx="552">
                  <c:v>0.52817574021012414</c:v>
                </c:pt>
                <c:pt idx="553">
                  <c:v>0.52913085004775551</c:v>
                </c:pt>
                <c:pt idx="554">
                  <c:v>0.53008595988538687</c:v>
                </c:pt>
                <c:pt idx="555">
                  <c:v>0.53104106972301812</c:v>
                </c:pt>
                <c:pt idx="556">
                  <c:v>0.53199617956064948</c:v>
                </c:pt>
                <c:pt idx="557">
                  <c:v>0.53295128939828085</c:v>
                </c:pt>
                <c:pt idx="558">
                  <c:v>0.5339063992359121</c:v>
                </c:pt>
                <c:pt idx="559">
                  <c:v>0.53486150907354346</c:v>
                </c:pt>
                <c:pt idx="560">
                  <c:v>0.53581661891117482</c:v>
                </c:pt>
                <c:pt idx="561">
                  <c:v>0.53677172874880608</c:v>
                </c:pt>
                <c:pt idx="562">
                  <c:v>0.53772683858643744</c:v>
                </c:pt>
                <c:pt idx="563">
                  <c:v>0.5386819484240688</c:v>
                </c:pt>
                <c:pt idx="564">
                  <c:v>0.53963705826170005</c:v>
                </c:pt>
                <c:pt idx="565">
                  <c:v>0.54059216809933142</c:v>
                </c:pt>
                <c:pt idx="566">
                  <c:v>0.54154727793696278</c:v>
                </c:pt>
                <c:pt idx="567">
                  <c:v>0.54250238777459403</c:v>
                </c:pt>
                <c:pt idx="568">
                  <c:v>0.54345749761222539</c:v>
                </c:pt>
                <c:pt idx="569">
                  <c:v>0.54441260744985676</c:v>
                </c:pt>
                <c:pt idx="570">
                  <c:v>0.54536771728748801</c:v>
                </c:pt>
                <c:pt idx="571">
                  <c:v>0.54632282712511937</c:v>
                </c:pt>
                <c:pt idx="572">
                  <c:v>0.54727793696275073</c:v>
                </c:pt>
                <c:pt idx="573">
                  <c:v>0.5482330468003821</c:v>
                </c:pt>
                <c:pt idx="574">
                  <c:v>0.54918815663801335</c:v>
                </c:pt>
                <c:pt idx="575">
                  <c:v>0.55014326647564471</c:v>
                </c:pt>
                <c:pt idx="576">
                  <c:v>0.55109837631327607</c:v>
                </c:pt>
                <c:pt idx="577">
                  <c:v>0.55205348615090732</c:v>
                </c:pt>
                <c:pt idx="578">
                  <c:v>0.55300859598853869</c:v>
                </c:pt>
                <c:pt idx="579">
                  <c:v>0.55396370582617005</c:v>
                </c:pt>
                <c:pt idx="580">
                  <c:v>0.5549188156638013</c:v>
                </c:pt>
                <c:pt idx="581">
                  <c:v>0.55587392550143266</c:v>
                </c:pt>
                <c:pt idx="582">
                  <c:v>0.55682903533906403</c:v>
                </c:pt>
                <c:pt idx="583">
                  <c:v>0.55778414517669528</c:v>
                </c:pt>
                <c:pt idx="584">
                  <c:v>0.55873925501432664</c:v>
                </c:pt>
                <c:pt idx="585">
                  <c:v>0.559694364851958</c:v>
                </c:pt>
                <c:pt idx="586">
                  <c:v>0.56064947468958926</c:v>
                </c:pt>
                <c:pt idx="587">
                  <c:v>0.56160458452722062</c:v>
                </c:pt>
                <c:pt idx="588">
                  <c:v>0.56255969436485198</c:v>
                </c:pt>
                <c:pt idx="589">
                  <c:v>0.56351480420248323</c:v>
                </c:pt>
                <c:pt idx="590">
                  <c:v>0.5644699140401146</c:v>
                </c:pt>
                <c:pt idx="591">
                  <c:v>0.56542502387774596</c:v>
                </c:pt>
                <c:pt idx="592">
                  <c:v>0.56638013371537732</c:v>
                </c:pt>
                <c:pt idx="593">
                  <c:v>0.56733524355300857</c:v>
                </c:pt>
                <c:pt idx="594">
                  <c:v>0.56829035339063994</c:v>
                </c:pt>
                <c:pt idx="595">
                  <c:v>0.5692454632282713</c:v>
                </c:pt>
                <c:pt idx="596">
                  <c:v>0.57020057306590255</c:v>
                </c:pt>
                <c:pt idx="597">
                  <c:v>0.57115568290353391</c:v>
                </c:pt>
                <c:pt idx="598">
                  <c:v>0.57211079274116527</c:v>
                </c:pt>
                <c:pt idx="599">
                  <c:v>0.57306590257879653</c:v>
                </c:pt>
                <c:pt idx="600">
                  <c:v>0.57402101241642789</c:v>
                </c:pt>
                <c:pt idx="601">
                  <c:v>0.57497612225405925</c:v>
                </c:pt>
                <c:pt idx="602">
                  <c:v>0.5759312320916905</c:v>
                </c:pt>
                <c:pt idx="603">
                  <c:v>0.57688634192932187</c:v>
                </c:pt>
                <c:pt idx="604">
                  <c:v>0.57784145176695323</c:v>
                </c:pt>
                <c:pt idx="605">
                  <c:v>0.57879656160458448</c:v>
                </c:pt>
                <c:pt idx="606">
                  <c:v>0.57975167144221584</c:v>
                </c:pt>
                <c:pt idx="607">
                  <c:v>0.58070678127984721</c:v>
                </c:pt>
                <c:pt idx="608">
                  <c:v>0.58166189111747846</c:v>
                </c:pt>
                <c:pt idx="609">
                  <c:v>0.58261700095510982</c:v>
                </c:pt>
                <c:pt idx="610">
                  <c:v>0.58357211079274118</c:v>
                </c:pt>
                <c:pt idx="611">
                  <c:v>0.58452722063037255</c:v>
                </c:pt>
                <c:pt idx="612">
                  <c:v>0.5854823304680038</c:v>
                </c:pt>
                <c:pt idx="613">
                  <c:v>0.58643744030563516</c:v>
                </c:pt>
                <c:pt idx="614">
                  <c:v>0.58739255014326652</c:v>
                </c:pt>
                <c:pt idx="615">
                  <c:v>0.58834765998089777</c:v>
                </c:pt>
                <c:pt idx="616">
                  <c:v>0.58930276981852914</c:v>
                </c:pt>
                <c:pt idx="617">
                  <c:v>0.5902578796561605</c:v>
                </c:pt>
                <c:pt idx="618">
                  <c:v>0.59121298949379175</c:v>
                </c:pt>
                <c:pt idx="619">
                  <c:v>0.59216809933142311</c:v>
                </c:pt>
                <c:pt idx="620">
                  <c:v>0.59312320916905448</c:v>
                </c:pt>
                <c:pt idx="621">
                  <c:v>0.59407831900668573</c:v>
                </c:pt>
                <c:pt idx="622">
                  <c:v>0.59503342884431709</c:v>
                </c:pt>
                <c:pt idx="623">
                  <c:v>0.59598853868194845</c:v>
                </c:pt>
                <c:pt idx="624">
                  <c:v>0.59694364851957971</c:v>
                </c:pt>
                <c:pt idx="625">
                  <c:v>0.59789875835721107</c:v>
                </c:pt>
                <c:pt idx="626">
                  <c:v>0.59885386819484243</c:v>
                </c:pt>
                <c:pt idx="627">
                  <c:v>0.59980897803247368</c:v>
                </c:pt>
                <c:pt idx="628">
                  <c:v>0.60076408787010505</c:v>
                </c:pt>
                <c:pt idx="629">
                  <c:v>0.60171919770773641</c:v>
                </c:pt>
                <c:pt idx="630">
                  <c:v>0.60267430754536777</c:v>
                </c:pt>
                <c:pt idx="631">
                  <c:v>0.60362941738299902</c:v>
                </c:pt>
                <c:pt idx="632">
                  <c:v>0.60458452722063039</c:v>
                </c:pt>
                <c:pt idx="633">
                  <c:v>0.60553963705826175</c:v>
                </c:pt>
                <c:pt idx="634">
                  <c:v>0.606494746895893</c:v>
                </c:pt>
                <c:pt idx="635">
                  <c:v>0.60744985673352436</c:v>
                </c:pt>
                <c:pt idx="636">
                  <c:v>0.60840496657115573</c:v>
                </c:pt>
                <c:pt idx="637">
                  <c:v>0.60936007640878698</c:v>
                </c:pt>
                <c:pt idx="638">
                  <c:v>0.61031518624641834</c:v>
                </c:pt>
                <c:pt idx="639">
                  <c:v>0.6112702960840497</c:v>
                </c:pt>
                <c:pt idx="640">
                  <c:v>0.61222540592168095</c:v>
                </c:pt>
                <c:pt idx="641">
                  <c:v>0.61318051575931232</c:v>
                </c:pt>
                <c:pt idx="642">
                  <c:v>0.61413562559694368</c:v>
                </c:pt>
                <c:pt idx="643">
                  <c:v>0.61509073543457493</c:v>
                </c:pt>
                <c:pt idx="644">
                  <c:v>0.61604584527220629</c:v>
                </c:pt>
                <c:pt idx="645">
                  <c:v>0.61700095510983766</c:v>
                </c:pt>
                <c:pt idx="646">
                  <c:v>0.61795606494746891</c:v>
                </c:pt>
                <c:pt idx="647">
                  <c:v>0.61891117478510027</c:v>
                </c:pt>
                <c:pt idx="648">
                  <c:v>0.61986628462273163</c:v>
                </c:pt>
                <c:pt idx="649">
                  <c:v>0.620821394460363</c:v>
                </c:pt>
                <c:pt idx="650">
                  <c:v>0.62177650429799425</c:v>
                </c:pt>
                <c:pt idx="651">
                  <c:v>0.62273161413562561</c:v>
                </c:pt>
                <c:pt idx="652">
                  <c:v>0.62368672397325697</c:v>
                </c:pt>
                <c:pt idx="653">
                  <c:v>0.62464183381088823</c:v>
                </c:pt>
                <c:pt idx="654">
                  <c:v>0.62559694364851959</c:v>
                </c:pt>
                <c:pt idx="655">
                  <c:v>0.62655205348615095</c:v>
                </c:pt>
                <c:pt idx="656">
                  <c:v>0.6275071633237822</c:v>
                </c:pt>
                <c:pt idx="657">
                  <c:v>0.62846227316141356</c:v>
                </c:pt>
                <c:pt idx="658">
                  <c:v>0.62941738299904493</c:v>
                </c:pt>
                <c:pt idx="659">
                  <c:v>0.63037249283667618</c:v>
                </c:pt>
                <c:pt idx="660">
                  <c:v>0.63132760267430754</c:v>
                </c:pt>
                <c:pt idx="661">
                  <c:v>0.6322827125119389</c:v>
                </c:pt>
                <c:pt idx="662">
                  <c:v>0.63323782234957016</c:v>
                </c:pt>
                <c:pt idx="663">
                  <c:v>0.63419293218720152</c:v>
                </c:pt>
                <c:pt idx="664">
                  <c:v>0.63514804202483288</c:v>
                </c:pt>
                <c:pt idx="665">
                  <c:v>0.63610315186246413</c:v>
                </c:pt>
                <c:pt idx="666">
                  <c:v>0.6370582617000955</c:v>
                </c:pt>
                <c:pt idx="667">
                  <c:v>0.63801337153772686</c:v>
                </c:pt>
                <c:pt idx="668">
                  <c:v>0.63896848137535822</c:v>
                </c:pt>
                <c:pt idx="669">
                  <c:v>0.63992359121298947</c:v>
                </c:pt>
                <c:pt idx="670">
                  <c:v>0.64087870105062084</c:v>
                </c:pt>
                <c:pt idx="671">
                  <c:v>0.6418338108882522</c:v>
                </c:pt>
                <c:pt idx="672">
                  <c:v>0.64278892072588345</c:v>
                </c:pt>
                <c:pt idx="673">
                  <c:v>0.64374403056351481</c:v>
                </c:pt>
                <c:pt idx="674">
                  <c:v>0.64469914040114618</c:v>
                </c:pt>
                <c:pt idx="675">
                  <c:v>0.64565425023877743</c:v>
                </c:pt>
                <c:pt idx="676">
                  <c:v>0.64660936007640879</c:v>
                </c:pt>
                <c:pt idx="677">
                  <c:v>0.64756446991404015</c:v>
                </c:pt>
                <c:pt idx="678">
                  <c:v>0.6485195797516714</c:v>
                </c:pt>
                <c:pt idx="679">
                  <c:v>0.64947468958930277</c:v>
                </c:pt>
                <c:pt idx="680">
                  <c:v>0.65042979942693413</c:v>
                </c:pt>
                <c:pt idx="681">
                  <c:v>0.65138490926456538</c:v>
                </c:pt>
                <c:pt idx="682">
                  <c:v>0.65234001910219674</c:v>
                </c:pt>
                <c:pt idx="683">
                  <c:v>0.65329512893982811</c:v>
                </c:pt>
                <c:pt idx="684">
                  <c:v>0.65425023877745936</c:v>
                </c:pt>
                <c:pt idx="685">
                  <c:v>0.65520534861509072</c:v>
                </c:pt>
                <c:pt idx="686">
                  <c:v>0.65616045845272208</c:v>
                </c:pt>
                <c:pt idx="687">
                  <c:v>0.65711556829035334</c:v>
                </c:pt>
                <c:pt idx="688">
                  <c:v>0.6580706781279847</c:v>
                </c:pt>
                <c:pt idx="689">
                  <c:v>0.65902578796561606</c:v>
                </c:pt>
                <c:pt idx="690">
                  <c:v>0.65998089780324742</c:v>
                </c:pt>
                <c:pt idx="691">
                  <c:v>0.66093600764087868</c:v>
                </c:pt>
                <c:pt idx="692">
                  <c:v>0.66189111747851004</c:v>
                </c:pt>
                <c:pt idx="693">
                  <c:v>0.6628462273161414</c:v>
                </c:pt>
                <c:pt idx="694">
                  <c:v>0.66380133715377265</c:v>
                </c:pt>
                <c:pt idx="695">
                  <c:v>0.66475644699140402</c:v>
                </c:pt>
                <c:pt idx="696">
                  <c:v>0.66571155682903538</c:v>
                </c:pt>
                <c:pt idx="697">
                  <c:v>0.66666666666666663</c:v>
                </c:pt>
                <c:pt idx="698">
                  <c:v>0.66762177650429799</c:v>
                </c:pt>
                <c:pt idx="699">
                  <c:v>0.66857688634192936</c:v>
                </c:pt>
                <c:pt idx="700">
                  <c:v>0.66953199617956061</c:v>
                </c:pt>
                <c:pt idx="701">
                  <c:v>0.67048710601719197</c:v>
                </c:pt>
                <c:pt idx="702">
                  <c:v>0.67144221585482333</c:v>
                </c:pt>
                <c:pt idx="703">
                  <c:v>0.67239732569245458</c:v>
                </c:pt>
                <c:pt idx="704">
                  <c:v>0.67335243553008595</c:v>
                </c:pt>
                <c:pt idx="705">
                  <c:v>0.67430754536771731</c:v>
                </c:pt>
                <c:pt idx="706">
                  <c:v>0.67526265520534856</c:v>
                </c:pt>
                <c:pt idx="707">
                  <c:v>0.67621776504297992</c:v>
                </c:pt>
                <c:pt idx="708">
                  <c:v>0.67717287488061129</c:v>
                </c:pt>
                <c:pt idx="709">
                  <c:v>0.67812798471824265</c:v>
                </c:pt>
                <c:pt idx="710">
                  <c:v>0.6790830945558739</c:v>
                </c:pt>
                <c:pt idx="711">
                  <c:v>0.68003820439350526</c:v>
                </c:pt>
                <c:pt idx="712">
                  <c:v>0.68099331423113663</c:v>
                </c:pt>
                <c:pt idx="713">
                  <c:v>0.68194842406876788</c:v>
                </c:pt>
                <c:pt idx="714">
                  <c:v>0.68290353390639924</c:v>
                </c:pt>
                <c:pt idx="715">
                  <c:v>0.6838586437440306</c:v>
                </c:pt>
                <c:pt idx="716">
                  <c:v>0.68481375358166185</c:v>
                </c:pt>
                <c:pt idx="717">
                  <c:v>0.68576886341929322</c:v>
                </c:pt>
                <c:pt idx="718">
                  <c:v>0.68672397325692458</c:v>
                </c:pt>
                <c:pt idx="719">
                  <c:v>0.68767908309455583</c:v>
                </c:pt>
                <c:pt idx="720">
                  <c:v>0.68863419293218719</c:v>
                </c:pt>
                <c:pt idx="721">
                  <c:v>0.68958930276981856</c:v>
                </c:pt>
                <c:pt idx="722">
                  <c:v>0.69054441260744981</c:v>
                </c:pt>
                <c:pt idx="723">
                  <c:v>0.69149952244508117</c:v>
                </c:pt>
                <c:pt idx="724">
                  <c:v>0.69245463228271253</c:v>
                </c:pt>
                <c:pt idx="725">
                  <c:v>0.69340974212034379</c:v>
                </c:pt>
                <c:pt idx="726">
                  <c:v>0.69436485195797515</c:v>
                </c:pt>
                <c:pt idx="727">
                  <c:v>0.69531996179560651</c:v>
                </c:pt>
                <c:pt idx="728">
                  <c:v>0.69627507163323787</c:v>
                </c:pt>
                <c:pt idx="729">
                  <c:v>0.69723018147086913</c:v>
                </c:pt>
                <c:pt idx="730">
                  <c:v>0.69818529130850049</c:v>
                </c:pt>
                <c:pt idx="731">
                  <c:v>0.69914040114613185</c:v>
                </c:pt>
                <c:pt idx="732">
                  <c:v>0.7000955109837631</c:v>
                </c:pt>
                <c:pt idx="733">
                  <c:v>0.70105062082139447</c:v>
                </c:pt>
                <c:pt idx="734">
                  <c:v>0.70200573065902583</c:v>
                </c:pt>
                <c:pt idx="735">
                  <c:v>0.70296084049665708</c:v>
                </c:pt>
                <c:pt idx="736">
                  <c:v>0.70391595033428844</c:v>
                </c:pt>
                <c:pt idx="737">
                  <c:v>0.70487106017191981</c:v>
                </c:pt>
                <c:pt idx="738">
                  <c:v>0.70582617000955106</c:v>
                </c:pt>
                <c:pt idx="739">
                  <c:v>0.70678127984718242</c:v>
                </c:pt>
                <c:pt idx="740">
                  <c:v>0.70773638968481378</c:v>
                </c:pt>
                <c:pt idx="741">
                  <c:v>0.70869149952244503</c:v>
                </c:pt>
                <c:pt idx="742">
                  <c:v>0.7096466093600764</c:v>
                </c:pt>
                <c:pt idx="743">
                  <c:v>0.71060171919770776</c:v>
                </c:pt>
                <c:pt idx="744">
                  <c:v>0.71155682903533901</c:v>
                </c:pt>
                <c:pt idx="745">
                  <c:v>0.71251193887297037</c:v>
                </c:pt>
                <c:pt idx="746">
                  <c:v>0.71346704871060174</c:v>
                </c:pt>
                <c:pt idx="747">
                  <c:v>0.7144221585482331</c:v>
                </c:pt>
                <c:pt idx="748">
                  <c:v>0.71537726838586435</c:v>
                </c:pt>
                <c:pt idx="749">
                  <c:v>0.71633237822349571</c:v>
                </c:pt>
                <c:pt idx="750">
                  <c:v>0.71728748806112708</c:v>
                </c:pt>
                <c:pt idx="751">
                  <c:v>0.71824259789875833</c:v>
                </c:pt>
                <c:pt idx="752">
                  <c:v>0.71919770773638969</c:v>
                </c:pt>
                <c:pt idx="753">
                  <c:v>0.72015281757402105</c:v>
                </c:pt>
                <c:pt idx="754">
                  <c:v>0.72110792741165231</c:v>
                </c:pt>
                <c:pt idx="755">
                  <c:v>0.72206303724928367</c:v>
                </c:pt>
                <c:pt idx="756">
                  <c:v>0.72301814708691503</c:v>
                </c:pt>
                <c:pt idx="757">
                  <c:v>0.72397325692454628</c:v>
                </c:pt>
                <c:pt idx="758">
                  <c:v>0.72492836676217765</c:v>
                </c:pt>
                <c:pt idx="759">
                  <c:v>0.72588347659980901</c:v>
                </c:pt>
                <c:pt idx="760">
                  <c:v>0.72683858643744026</c:v>
                </c:pt>
                <c:pt idx="761">
                  <c:v>0.72779369627507162</c:v>
                </c:pt>
                <c:pt idx="762">
                  <c:v>0.72874880611270298</c:v>
                </c:pt>
                <c:pt idx="763">
                  <c:v>0.72970391595033424</c:v>
                </c:pt>
                <c:pt idx="764">
                  <c:v>0.7306590257879656</c:v>
                </c:pt>
                <c:pt idx="765">
                  <c:v>0.73161413562559696</c:v>
                </c:pt>
                <c:pt idx="766">
                  <c:v>0.73256924546322832</c:v>
                </c:pt>
                <c:pt idx="767">
                  <c:v>0.73352435530085958</c:v>
                </c:pt>
                <c:pt idx="768">
                  <c:v>0.73447946513849094</c:v>
                </c:pt>
                <c:pt idx="769">
                  <c:v>0.7354345749761223</c:v>
                </c:pt>
                <c:pt idx="770">
                  <c:v>0.73638968481375355</c:v>
                </c:pt>
                <c:pt idx="771">
                  <c:v>0.73734479465138492</c:v>
                </c:pt>
                <c:pt idx="772">
                  <c:v>0.73829990448901628</c:v>
                </c:pt>
                <c:pt idx="773">
                  <c:v>0.73925501432664753</c:v>
                </c:pt>
                <c:pt idx="774">
                  <c:v>0.74021012416427889</c:v>
                </c:pt>
                <c:pt idx="775">
                  <c:v>0.74116523400191026</c:v>
                </c:pt>
                <c:pt idx="776">
                  <c:v>0.74212034383954151</c:v>
                </c:pt>
                <c:pt idx="777">
                  <c:v>0.74307545367717287</c:v>
                </c:pt>
                <c:pt idx="778">
                  <c:v>0.74403056351480423</c:v>
                </c:pt>
                <c:pt idx="779">
                  <c:v>0.74498567335243548</c:v>
                </c:pt>
                <c:pt idx="780">
                  <c:v>0.74594078319006685</c:v>
                </c:pt>
                <c:pt idx="781">
                  <c:v>0.74689589302769821</c:v>
                </c:pt>
                <c:pt idx="782">
                  <c:v>0.74785100286532946</c:v>
                </c:pt>
                <c:pt idx="783">
                  <c:v>0.74880611270296082</c:v>
                </c:pt>
                <c:pt idx="784">
                  <c:v>0.74976122254059219</c:v>
                </c:pt>
                <c:pt idx="785">
                  <c:v>0.75071633237822355</c:v>
                </c:pt>
                <c:pt idx="786">
                  <c:v>0.7516714422158548</c:v>
                </c:pt>
                <c:pt idx="787">
                  <c:v>0.75262655205348616</c:v>
                </c:pt>
                <c:pt idx="788">
                  <c:v>0.75358166189111753</c:v>
                </c:pt>
                <c:pt idx="789">
                  <c:v>0.75453677172874878</c:v>
                </c:pt>
                <c:pt idx="790">
                  <c:v>0.75549188156638014</c:v>
                </c:pt>
                <c:pt idx="791">
                  <c:v>0.7564469914040115</c:v>
                </c:pt>
                <c:pt idx="792">
                  <c:v>0.75740210124164276</c:v>
                </c:pt>
                <c:pt idx="793">
                  <c:v>0.75835721107927412</c:v>
                </c:pt>
                <c:pt idx="794">
                  <c:v>0.75931232091690548</c:v>
                </c:pt>
                <c:pt idx="795">
                  <c:v>0.76026743075453673</c:v>
                </c:pt>
                <c:pt idx="796">
                  <c:v>0.7612225405921681</c:v>
                </c:pt>
                <c:pt idx="797">
                  <c:v>0.76217765042979946</c:v>
                </c:pt>
                <c:pt idx="798">
                  <c:v>0.76313276026743071</c:v>
                </c:pt>
                <c:pt idx="799">
                  <c:v>0.76408787010506207</c:v>
                </c:pt>
                <c:pt idx="800">
                  <c:v>0.76504297994269344</c:v>
                </c:pt>
                <c:pt idx="801">
                  <c:v>0.76599808978032469</c:v>
                </c:pt>
                <c:pt idx="802">
                  <c:v>0.76695319961795605</c:v>
                </c:pt>
                <c:pt idx="803">
                  <c:v>0.76790830945558741</c:v>
                </c:pt>
                <c:pt idx="804">
                  <c:v>0.76886341929321877</c:v>
                </c:pt>
                <c:pt idx="805">
                  <c:v>0.76981852913085003</c:v>
                </c:pt>
                <c:pt idx="806">
                  <c:v>0.77077363896848139</c:v>
                </c:pt>
                <c:pt idx="807">
                  <c:v>0.77172874880611275</c:v>
                </c:pt>
                <c:pt idx="808">
                  <c:v>0.772683858643744</c:v>
                </c:pt>
                <c:pt idx="809">
                  <c:v>0.77363896848137537</c:v>
                </c:pt>
                <c:pt idx="810">
                  <c:v>0.77459407831900673</c:v>
                </c:pt>
                <c:pt idx="811">
                  <c:v>0.77554918815663798</c:v>
                </c:pt>
                <c:pt idx="812">
                  <c:v>0.77650429799426934</c:v>
                </c:pt>
                <c:pt idx="813">
                  <c:v>0.77745940783190071</c:v>
                </c:pt>
                <c:pt idx="814">
                  <c:v>0.77841451766953196</c:v>
                </c:pt>
                <c:pt idx="815">
                  <c:v>0.77936962750716332</c:v>
                </c:pt>
                <c:pt idx="816">
                  <c:v>0.78032473734479468</c:v>
                </c:pt>
                <c:pt idx="817">
                  <c:v>0.78127984718242593</c:v>
                </c:pt>
                <c:pt idx="818">
                  <c:v>0.7822349570200573</c:v>
                </c:pt>
                <c:pt idx="819">
                  <c:v>0.78319006685768866</c:v>
                </c:pt>
                <c:pt idx="820">
                  <c:v>0.78414517669531991</c:v>
                </c:pt>
                <c:pt idx="821">
                  <c:v>0.78510028653295127</c:v>
                </c:pt>
                <c:pt idx="822">
                  <c:v>0.78605539637058264</c:v>
                </c:pt>
                <c:pt idx="823">
                  <c:v>0.78701050620821389</c:v>
                </c:pt>
                <c:pt idx="824">
                  <c:v>0.78796561604584525</c:v>
                </c:pt>
                <c:pt idx="825">
                  <c:v>0.78892072588347661</c:v>
                </c:pt>
                <c:pt idx="826">
                  <c:v>0.78987583572110798</c:v>
                </c:pt>
                <c:pt idx="827">
                  <c:v>0.79083094555873923</c:v>
                </c:pt>
                <c:pt idx="828">
                  <c:v>0.79178605539637059</c:v>
                </c:pt>
                <c:pt idx="829">
                  <c:v>0.79274116523400195</c:v>
                </c:pt>
                <c:pt idx="830">
                  <c:v>0.79369627507163321</c:v>
                </c:pt>
                <c:pt idx="831">
                  <c:v>0.79465138490926457</c:v>
                </c:pt>
                <c:pt idx="832">
                  <c:v>0.79560649474689593</c:v>
                </c:pt>
                <c:pt idx="833">
                  <c:v>0.79656160458452718</c:v>
                </c:pt>
                <c:pt idx="834">
                  <c:v>0.79751671442215855</c:v>
                </c:pt>
                <c:pt idx="835">
                  <c:v>0.79847182425978991</c:v>
                </c:pt>
                <c:pt idx="836">
                  <c:v>0.79942693409742116</c:v>
                </c:pt>
                <c:pt idx="837">
                  <c:v>0.80038204393505252</c:v>
                </c:pt>
                <c:pt idx="838">
                  <c:v>0.80133715377268389</c:v>
                </c:pt>
                <c:pt idx="839">
                  <c:v>0.80229226361031514</c:v>
                </c:pt>
                <c:pt idx="840">
                  <c:v>0.8032473734479465</c:v>
                </c:pt>
                <c:pt idx="841">
                  <c:v>0.80420248328557786</c:v>
                </c:pt>
                <c:pt idx="842">
                  <c:v>0.80515759312320911</c:v>
                </c:pt>
                <c:pt idx="843">
                  <c:v>0.80611270296084048</c:v>
                </c:pt>
                <c:pt idx="844">
                  <c:v>0.80706781279847184</c:v>
                </c:pt>
                <c:pt idx="845">
                  <c:v>0.8080229226361032</c:v>
                </c:pt>
                <c:pt idx="846">
                  <c:v>0.80897803247373445</c:v>
                </c:pt>
                <c:pt idx="847">
                  <c:v>0.80993314231136582</c:v>
                </c:pt>
                <c:pt idx="848">
                  <c:v>0.81088825214899718</c:v>
                </c:pt>
                <c:pt idx="849">
                  <c:v>0.81184336198662843</c:v>
                </c:pt>
                <c:pt idx="850">
                  <c:v>0.81279847182425979</c:v>
                </c:pt>
                <c:pt idx="851">
                  <c:v>0.81375358166189116</c:v>
                </c:pt>
                <c:pt idx="852">
                  <c:v>0.81470869149952241</c:v>
                </c:pt>
                <c:pt idx="853">
                  <c:v>0.81566380133715377</c:v>
                </c:pt>
                <c:pt idx="854">
                  <c:v>0.81661891117478513</c:v>
                </c:pt>
                <c:pt idx="855">
                  <c:v>0.81757402101241639</c:v>
                </c:pt>
                <c:pt idx="856">
                  <c:v>0.81852913085004775</c:v>
                </c:pt>
                <c:pt idx="857">
                  <c:v>0.81948424068767911</c:v>
                </c:pt>
                <c:pt idx="858">
                  <c:v>0.82043935052531036</c:v>
                </c:pt>
                <c:pt idx="859">
                  <c:v>0.82139446036294173</c:v>
                </c:pt>
                <c:pt idx="860">
                  <c:v>0.82234957020057309</c:v>
                </c:pt>
                <c:pt idx="861">
                  <c:v>0.82330468003820434</c:v>
                </c:pt>
                <c:pt idx="862">
                  <c:v>0.8242597898758357</c:v>
                </c:pt>
                <c:pt idx="863">
                  <c:v>0.82521489971346706</c:v>
                </c:pt>
                <c:pt idx="864">
                  <c:v>0.82617000955109843</c:v>
                </c:pt>
                <c:pt idx="865">
                  <c:v>0.82712511938872968</c:v>
                </c:pt>
                <c:pt idx="866">
                  <c:v>0.82808022922636104</c:v>
                </c:pt>
                <c:pt idx="867">
                  <c:v>0.8290353390639924</c:v>
                </c:pt>
                <c:pt idx="868">
                  <c:v>0.82999044890162366</c:v>
                </c:pt>
                <c:pt idx="869">
                  <c:v>0.83094555873925502</c:v>
                </c:pt>
                <c:pt idx="870">
                  <c:v>0.83190066857688638</c:v>
                </c:pt>
                <c:pt idx="871">
                  <c:v>0.83285577841451763</c:v>
                </c:pt>
                <c:pt idx="872">
                  <c:v>0.833810888252149</c:v>
                </c:pt>
                <c:pt idx="873">
                  <c:v>0.83476599808978036</c:v>
                </c:pt>
                <c:pt idx="874">
                  <c:v>0.83572110792741161</c:v>
                </c:pt>
                <c:pt idx="875">
                  <c:v>0.83667621776504297</c:v>
                </c:pt>
                <c:pt idx="876">
                  <c:v>0.83763132760267434</c:v>
                </c:pt>
                <c:pt idx="877">
                  <c:v>0.83858643744030559</c:v>
                </c:pt>
                <c:pt idx="878">
                  <c:v>0.83954154727793695</c:v>
                </c:pt>
                <c:pt idx="879">
                  <c:v>0.84049665711556831</c:v>
                </c:pt>
                <c:pt idx="880">
                  <c:v>0.84145176695319956</c:v>
                </c:pt>
                <c:pt idx="881">
                  <c:v>0.84240687679083093</c:v>
                </c:pt>
                <c:pt idx="882">
                  <c:v>0.84336198662846229</c:v>
                </c:pt>
                <c:pt idx="883">
                  <c:v>0.84431709646609365</c:v>
                </c:pt>
                <c:pt idx="884">
                  <c:v>0.8452722063037249</c:v>
                </c:pt>
                <c:pt idx="885">
                  <c:v>0.84622731614135627</c:v>
                </c:pt>
                <c:pt idx="886">
                  <c:v>0.84718242597898763</c:v>
                </c:pt>
                <c:pt idx="887">
                  <c:v>0.84813753581661888</c:v>
                </c:pt>
                <c:pt idx="888">
                  <c:v>0.84909264565425024</c:v>
                </c:pt>
                <c:pt idx="889">
                  <c:v>0.85004775549188161</c:v>
                </c:pt>
                <c:pt idx="890">
                  <c:v>0.85100286532951286</c:v>
                </c:pt>
                <c:pt idx="891">
                  <c:v>0.85195797516714422</c:v>
                </c:pt>
                <c:pt idx="892">
                  <c:v>0.85291308500477558</c:v>
                </c:pt>
                <c:pt idx="893">
                  <c:v>0.85386819484240684</c:v>
                </c:pt>
                <c:pt idx="894">
                  <c:v>0.8548233046800382</c:v>
                </c:pt>
                <c:pt idx="895">
                  <c:v>0.85577841451766956</c:v>
                </c:pt>
                <c:pt idx="896">
                  <c:v>0.85673352435530081</c:v>
                </c:pt>
                <c:pt idx="897">
                  <c:v>0.85768863419293218</c:v>
                </c:pt>
                <c:pt idx="898">
                  <c:v>0.85864374403056354</c:v>
                </c:pt>
                <c:pt idx="899">
                  <c:v>0.85959885386819479</c:v>
                </c:pt>
                <c:pt idx="900">
                  <c:v>0.86055396370582615</c:v>
                </c:pt>
                <c:pt idx="901">
                  <c:v>0.86150907354345752</c:v>
                </c:pt>
                <c:pt idx="902">
                  <c:v>0.86246418338108888</c:v>
                </c:pt>
                <c:pt idx="903">
                  <c:v>0.86341929321872013</c:v>
                </c:pt>
                <c:pt idx="904">
                  <c:v>0.86437440305635149</c:v>
                </c:pt>
                <c:pt idx="905">
                  <c:v>0.86532951289398286</c:v>
                </c:pt>
                <c:pt idx="906">
                  <c:v>0.86628462273161411</c:v>
                </c:pt>
                <c:pt idx="907">
                  <c:v>0.86723973256924547</c:v>
                </c:pt>
                <c:pt idx="908">
                  <c:v>0.86819484240687683</c:v>
                </c:pt>
                <c:pt idx="909">
                  <c:v>0.86914995224450808</c:v>
                </c:pt>
                <c:pt idx="910">
                  <c:v>0.87010506208213945</c:v>
                </c:pt>
                <c:pt idx="911">
                  <c:v>0.87106017191977081</c:v>
                </c:pt>
                <c:pt idx="912">
                  <c:v>0.87201528175740206</c:v>
                </c:pt>
                <c:pt idx="913">
                  <c:v>0.87297039159503342</c:v>
                </c:pt>
                <c:pt idx="914">
                  <c:v>0.87392550143266479</c:v>
                </c:pt>
                <c:pt idx="915">
                  <c:v>0.87488061127029604</c:v>
                </c:pt>
                <c:pt idx="916">
                  <c:v>0.8758357211079274</c:v>
                </c:pt>
                <c:pt idx="917">
                  <c:v>0.87679083094555876</c:v>
                </c:pt>
                <c:pt idx="918">
                  <c:v>0.87774594078319002</c:v>
                </c:pt>
                <c:pt idx="919">
                  <c:v>0.87870105062082138</c:v>
                </c:pt>
                <c:pt idx="920">
                  <c:v>0.87965616045845274</c:v>
                </c:pt>
                <c:pt idx="921">
                  <c:v>0.8806112702960841</c:v>
                </c:pt>
                <c:pt idx="922">
                  <c:v>0.88156638013371535</c:v>
                </c:pt>
                <c:pt idx="923">
                  <c:v>0.88252148997134672</c:v>
                </c:pt>
                <c:pt idx="924">
                  <c:v>0.88347659980897808</c:v>
                </c:pt>
                <c:pt idx="925">
                  <c:v>0.88443170964660933</c:v>
                </c:pt>
                <c:pt idx="926">
                  <c:v>0.88538681948424069</c:v>
                </c:pt>
                <c:pt idx="927">
                  <c:v>0.88634192932187206</c:v>
                </c:pt>
                <c:pt idx="928">
                  <c:v>0.88729703915950331</c:v>
                </c:pt>
                <c:pt idx="929">
                  <c:v>0.88825214899713467</c:v>
                </c:pt>
                <c:pt idx="930">
                  <c:v>0.88920725883476603</c:v>
                </c:pt>
                <c:pt idx="931">
                  <c:v>0.89016236867239729</c:v>
                </c:pt>
                <c:pt idx="932">
                  <c:v>0.89111747851002865</c:v>
                </c:pt>
                <c:pt idx="933">
                  <c:v>0.89207258834766001</c:v>
                </c:pt>
                <c:pt idx="934">
                  <c:v>0.89302769818529126</c:v>
                </c:pt>
                <c:pt idx="935">
                  <c:v>0.89398280802292263</c:v>
                </c:pt>
                <c:pt idx="936">
                  <c:v>0.89493791786055399</c:v>
                </c:pt>
                <c:pt idx="937">
                  <c:v>0.89589302769818524</c:v>
                </c:pt>
                <c:pt idx="938">
                  <c:v>0.8968481375358166</c:v>
                </c:pt>
                <c:pt idx="939">
                  <c:v>0.89780324737344797</c:v>
                </c:pt>
                <c:pt idx="940">
                  <c:v>0.89875835721107933</c:v>
                </c:pt>
                <c:pt idx="941">
                  <c:v>0.89971346704871058</c:v>
                </c:pt>
                <c:pt idx="942">
                  <c:v>0.90066857688634194</c:v>
                </c:pt>
                <c:pt idx="943">
                  <c:v>0.90162368672397331</c:v>
                </c:pt>
                <c:pt idx="944">
                  <c:v>0.90257879656160456</c:v>
                </c:pt>
                <c:pt idx="945">
                  <c:v>0.90353390639923592</c:v>
                </c:pt>
                <c:pt idx="946">
                  <c:v>0.90448901623686728</c:v>
                </c:pt>
                <c:pt idx="947">
                  <c:v>0.90544412607449853</c:v>
                </c:pt>
                <c:pt idx="948">
                  <c:v>0.9063992359121299</c:v>
                </c:pt>
                <c:pt idx="949">
                  <c:v>0.90735434574976126</c:v>
                </c:pt>
                <c:pt idx="950">
                  <c:v>0.90830945558739251</c:v>
                </c:pt>
                <c:pt idx="951">
                  <c:v>0.90926456542502387</c:v>
                </c:pt>
                <c:pt idx="952">
                  <c:v>0.91021967526265524</c:v>
                </c:pt>
                <c:pt idx="953">
                  <c:v>0.91117478510028649</c:v>
                </c:pt>
                <c:pt idx="954">
                  <c:v>0.91212989493791785</c:v>
                </c:pt>
                <c:pt idx="955">
                  <c:v>0.91308500477554921</c:v>
                </c:pt>
                <c:pt idx="956">
                  <c:v>0.91404011461318047</c:v>
                </c:pt>
                <c:pt idx="957">
                  <c:v>0.91499522445081183</c:v>
                </c:pt>
                <c:pt idx="958">
                  <c:v>0.91595033428844319</c:v>
                </c:pt>
                <c:pt idx="959">
                  <c:v>0.91690544412607455</c:v>
                </c:pt>
                <c:pt idx="960">
                  <c:v>0.91786055396370581</c:v>
                </c:pt>
                <c:pt idx="961">
                  <c:v>0.91881566380133717</c:v>
                </c:pt>
                <c:pt idx="962">
                  <c:v>0.91977077363896853</c:v>
                </c:pt>
                <c:pt idx="963">
                  <c:v>0.92072588347659978</c:v>
                </c:pt>
                <c:pt idx="964">
                  <c:v>0.92168099331423115</c:v>
                </c:pt>
                <c:pt idx="965">
                  <c:v>0.92263610315186251</c:v>
                </c:pt>
                <c:pt idx="966">
                  <c:v>0.92359121298949376</c:v>
                </c:pt>
                <c:pt idx="967">
                  <c:v>0.92454632282712512</c:v>
                </c:pt>
                <c:pt idx="968">
                  <c:v>0.92550143266475648</c:v>
                </c:pt>
                <c:pt idx="969">
                  <c:v>0.92645654250238774</c:v>
                </c:pt>
                <c:pt idx="970">
                  <c:v>0.9274116523400191</c:v>
                </c:pt>
                <c:pt idx="971">
                  <c:v>0.92836676217765046</c:v>
                </c:pt>
                <c:pt idx="972">
                  <c:v>0.92932187201528171</c:v>
                </c:pt>
                <c:pt idx="973">
                  <c:v>0.93027698185291308</c:v>
                </c:pt>
                <c:pt idx="974">
                  <c:v>0.93123209169054444</c:v>
                </c:pt>
                <c:pt idx="975">
                  <c:v>0.93218720152817569</c:v>
                </c:pt>
                <c:pt idx="976">
                  <c:v>0.93314231136580705</c:v>
                </c:pt>
                <c:pt idx="977">
                  <c:v>0.93409742120343842</c:v>
                </c:pt>
                <c:pt idx="978">
                  <c:v>0.93505253104106967</c:v>
                </c:pt>
                <c:pt idx="979">
                  <c:v>0.93600764087870103</c:v>
                </c:pt>
                <c:pt idx="980">
                  <c:v>0.93696275071633239</c:v>
                </c:pt>
                <c:pt idx="981">
                  <c:v>0.93791786055396376</c:v>
                </c:pt>
                <c:pt idx="982">
                  <c:v>0.93887297039159501</c:v>
                </c:pt>
                <c:pt idx="983">
                  <c:v>0.93982808022922637</c:v>
                </c:pt>
                <c:pt idx="984">
                  <c:v>0.94078319006685773</c:v>
                </c:pt>
                <c:pt idx="985">
                  <c:v>0.94173829990448898</c:v>
                </c:pt>
                <c:pt idx="986">
                  <c:v>0.94269340974212035</c:v>
                </c:pt>
                <c:pt idx="987">
                  <c:v>0.94364851957975171</c:v>
                </c:pt>
                <c:pt idx="988">
                  <c:v>0.94460362941738296</c:v>
                </c:pt>
                <c:pt idx="989">
                  <c:v>0.94555873925501432</c:v>
                </c:pt>
                <c:pt idx="990">
                  <c:v>0.94651384909264569</c:v>
                </c:pt>
                <c:pt idx="991">
                  <c:v>0.94746895893027694</c:v>
                </c:pt>
                <c:pt idx="992">
                  <c:v>0.9484240687679083</c:v>
                </c:pt>
                <c:pt idx="993">
                  <c:v>0.94937917860553966</c:v>
                </c:pt>
                <c:pt idx="994">
                  <c:v>0.95033428844317092</c:v>
                </c:pt>
                <c:pt idx="995">
                  <c:v>0.95128939828080228</c:v>
                </c:pt>
                <c:pt idx="996">
                  <c:v>0.95224450811843364</c:v>
                </c:pt>
                <c:pt idx="997">
                  <c:v>0.95319961795606489</c:v>
                </c:pt>
                <c:pt idx="998">
                  <c:v>0.95415472779369626</c:v>
                </c:pt>
                <c:pt idx="999">
                  <c:v>0.95510983763132762</c:v>
                </c:pt>
                <c:pt idx="1000">
                  <c:v>0.95606494746895898</c:v>
                </c:pt>
                <c:pt idx="1001">
                  <c:v>0.95702005730659023</c:v>
                </c:pt>
                <c:pt idx="1002">
                  <c:v>0.9579751671442216</c:v>
                </c:pt>
                <c:pt idx="1003">
                  <c:v>0.95893027698185296</c:v>
                </c:pt>
                <c:pt idx="1004">
                  <c:v>0.95988538681948421</c:v>
                </c:pt>
                <c:pt idx="1005">
                  <c:v>0.96084049665711557</c:v>
                </c:pt>
                <c:pt idx="1006">
                  <c:v>0.96179560649474694</c:v>
                </c:pt>
                <c:pt idx="1007">
                  <c:v>0.96275071633237819</c:v>
                </c:pt>
                <c:pt idx="1008">
                  <c:v>0.96370582617000955</c:v>
                </c:pt>
                <c:pt idx="1009">
                  <c:v>0.96466093600764091</c:v>
                </c:pt>
                <c:pt idx="1010">
                  <c:v>0.96561604584527216</c:v>
                </c:pt>
                <c:pt idx="1011">
                  <c:v>0.96657115568290353</c:v>
                </c:pt>
                <c:pt idx="1012">
                  <c:v>0.96752626552053489</c:v>
                </c:pt>
                <c:pt idx="1013">
                  <c:v>0.96848137535816614</c:v>
                </c:pt>
                <c:pt idx="1014">
                  <c:v>0.9694364851957975</c:v>
                </c:pt>
                <c:pt idx="1015">
                  <c:v>0.97039159503342887</c:v>
                </c:pt>
                <c:pt idx="1016">
                  <c:v>0.97134670487106012</c:v>
                </c:pt>
                <c:pt idx="1017">
                  <c:v>0.97230181470869148</c:v>
                </c:pt>
                <c:pt idx="1018">
                  <c:v>0.97325692454632284</c:v>
                </c:pt>
                <c:pt idx="1019">
                  <c:v>0.97421203438395421</c:v>
                </c:pt>
                <c:pt idx="1020">
                  <c:v>0.97516714422158546</c:v>
                </c:pt>
                <c:pt idx="1021">
                  <c:v>0.97612225405921682</c:v>
                </c:pt>
                <c:pt idx="1022">
                  <c:v>0.97707736389684818</c:v>
                </c:pt>
                <c:pt idx="1023">
                  <c:v>0.97803247373447944</c:v>
                </c:pt>
                <c:pt idx="1024">
                  <c:v>0.9789875835721108</c:v>
                </c:pt>
                <c:pt idx="1025">
                  <c:v>0.97994269340974216</c:v>
                </c:pt>
                <c:pt idx="1026">
                  <c:v>0.98089780324737341</c:v>
                </c:pt>
                <c:pt idx="1027">
                  <c:v>0.98185291308500477</c:v>
                </c:pt>
                <c:pt idx="1028">
                  <c:v>0.98280802292263614</c:v>
                </c:pt>
                <c:pt idx="1029">
                  <c:v>0.98376313276026739</c:v>
                </c:pt>
                <c:pt idx="1030">
                  <c:v>0.98471824259789875</c:v>
                </c:pt>
                <c:pt idx="1031">
                  <c:v>0.98567335243553011</c:v>
                </c:pt>
                <c:pt idx="1032">
                  <c:v>0.98662846227316137</c:v>
                </c:pt>
                <c:pt idx="1033">
                  <c:v>0.98758357211079273</c:v>
                </c:pt>
                <c:pt idx="1034">
                  <c:v>0.98853868194842409</c:v>
                </c:pt>
                <c:pt idx="1035">
                  <c:v>0.98949379178605534</c:v>
                </c:pt>
                <c:pt idx="1036">
                  <c:v>0.99044890162368671</c:v>
                </c:pt>
                <c:pt idx="1037">
                  <c:v>0.99140401146131807</c:v>
                </c:pt>
                <c:pt idx="1038">
                  <c:v>0.99235912129894943</c:v>
                </c:pt>
                <c:pt idx="1039">
                  <c:v>0.99331423113658068</c:v>
                </c:pt>
                <c:pt idx="1040">
                  <c:v>0.99426934097421205</c:v>
                </c:pt>
                <c:pt idx="1041">
                  <c:v>0.99522445081184341</c:v>
                </c:pt>
                <c:pt idx="1042">
                  <c:v>0.99617956064947466</c:v>
                </c:pt>
                <c:pt idx="1043">
                  <c:v>0.99713467048710602</c:v>
                </c:pt>
                <c:pt idx="1044">
                  <c:v>0.99808978032473739</c:v>
                </c:pt>
                <c:pt idx="1045">
                  <c:v>0.99904489016236864</c:v>
                </c:pt>
                <c:pt idx="1046">
                  <c:v>1</c:v>
                </c:pt>
              </c:numCache>
            </c:numRef>
          </c:yVal>
          <c:smooth val="1"/>
          <c:extLst>
            <c:ext xmlns:c16="http://schemas.microsoft.com/office/drawing/2014/chart" uri="{C3380CC4-5D6E-409C-BE32-E72D297353CC}">
              <c16:uniqueId val="{00000000-9F00-4ECF-A1B0-21E556B4DD3C}"/>
            </c:ext>
          </c:extLst>
        </c:ser>
        <c:ser>
          <c:idx val="1"/>
          <c:order val="1"/>
          <c:tx>
            <c:strRef>
              <c:f>'Data Fitting for Spread'!$X$11</c:f>
              <c:strCache>
                <c:ptCount val="1"/>
                <c:pt idx="0">
                  <c:v>Normal</c:v>
                </c:pt>
              </c:strCache>
            </c:strRef>
          </c:tx>
          <c:spPr>
            <a:ln w="19050" cap="rnd">
              <a:solidFill>
                <a:schemeClr val="accent2"/>
              </a:solidFill>
              <a:round/>
            </a:ln>
            <a:effectLst/>
          </c:spPr>
          <c:marker>
            <c:symbol val="none"/>
          </c:marker>
          <c:xVal>
            <c:numRef>
              <c:f>'Data Fitting for Spread'!$V$12:$V$1058</c:f>
              <c:numCache>
                <c:formatCode>General</c:formatCode>
                <c:ptCount val="1047"/>
                <c:pt idx="0">
                  <c:v>-9.16981020699059</c:v>
                </c:pt>
                <c:pt idx="1">
                  <c:v>-8.087561930831745</c:v>
                </c:pt>
                <c:pt idx="2">
                  <c:v>-8.0108991822198092</c:v>
                </c:pt>
                <c:pt idx="3">
                  <c:v>-8.0108991822198092</c:v>
                </c:pt>
                <c:pt idx="4">
                  <c:v>-7.981886893451434</c:v>
                </c:pt>
                <c:pt idx="5">
                  <c:v>-7.981886893451434</c:v>
                </c:pt>
                <c:pt idx="6">
                  <c:v>-7.8207125704563039</c:v>
                </c:pt>
                <c:pt idx="7">
                  <c:v>-7.8207125704563039</c:v>
                </c:pt>
                <c:pt idx="8">
                  <c:v>-7.5753236290596968</c:v>
                </c:pt>
                <c:pt idx="9">
                  <c:v>-7.5753236290596968</c:v>
                </c:pt>
                <c:pt idx="10">
                  <c:v>-7.4520899926840132</c:v>
                </c:pt>
                <c:pt idx="11">
                  <c:v>-7.4520899926840132</c:v>
                </c:pt>
                <c:pt idx="12">
                  <c:v>-7.447064853669179</c:v>
                </c:pt>
                <c:pt idx="13">
                  <c:v>-7.3044579470730646</c:v>
                </c:pt>
                <c:pt idx="14">
                  <c:v>-7.293717847271985</c:v>
                </c:pt>
                <c:pt idx="15">
                  <c:v>-7.2121469953311683</c:v>
                </c:pt>
                <c:pt idx="16">
                  <c:v>-7.2121469953311683</c:v>
                </c:pt>
                <c:pt idx="17">
                  <c:v>-7.1786165638357691</c:v>
                </c:pt>
                <c:pt idx="18">
                  <c:v>-7.1786165638357691</c:v>
                </c:pt>
                <c:pt idx="19">
                  <c:v>-7.1245323748611122</c:v>
                </c:pt>
                <c:pt idx="20">
                  <c:v>-7.0486889559836694</c:v>
                </c:pt>
                <c:pt idx="21">
                  <c:v>-7.0155045318055755</c:v>
                </c:pt>
                <c:pt idx="22">
                  <c:v>-7.0155045318055755</c:v>
                </c:pt>
                <c:pt idx="23">
                  <c:v>-6.9590131754516085</c:v>
                </c:pt>
                <c:pt idx="24">
                  <c:v>-6.9590131754516085</c:v>
                </c:pt>
                <c:pt idx="25">
                  <c:v>-6.8708562764824874</c:v>
                </c:pt>
                <c:pt idx="26">
                  <c:v>-6.8708562764824874</c:v>
                </c:pt>
                <c:pt idx="27">
                  <c:v>-6.659321223918738</c:v>
                </c:pt>
                <c:pt idx="28">
                  <c:v>-6.659321223918738</c:v>
                </c:pt>
                <c:pt idx="29">
                  <c:v>-6.534573019382873</c:v>
                </c:pt>
                <c:pt idx="30">
                  <c:v>-6.4218406761123576</c:v>
                </c:pt>
                <c:pt idx="31">
                  <c:v>-6.4218406761123576</c:v>
                </c:pt>
                <c:pt idx="32">
                  <c:v>-6.4218406761123576</c:v>
                </c:pt>
                <c:pt idx="33">
                  <c:v>-6.3804305622877333</c:v>
                </c:pt>
                <c:pt idx="34">
                  <c:v>-6.3635988478288423</c:v>
                </c:pt>
                <c:pt idx="35">
                  <c:v>-6.3635988478288423</c:v>
                </c:pt>
                <c:pt idx="36">
                  <c:v>-6.3635988478288423</c:v>
                </c:pt>
                <c:pt idx="37">
                  <c:v>-6.3635988478288423</c:v>
                </c:pt>
                <c:pt idx="38">
                  <c:v>-6.2515333028441002</c:v>
                </c:pt>
                <c:pt idx="39">
                  <c:v>-6.2515333028441002</c:v>
                </c:pt>
                <c:pt idx="40">
                  <c:v>-6.2399981140897092</c:v>
                </c:pt>
                <c:pt idx="41">
                  <c:v>-6.2366034268559636</c:v>
                </c:pt>
                <c:pt idx="42">
                  <c:v>-6.2122644700032383</c:v>
                </c:pt>
                <c:pt idx="43">
                  <c:v>-6.2064469071674058</c:v>
                </c:pt>
                <c:pt idx="44">
                  <c:v>-6.2064469071674058</c:v>
                </c:pt>
                <c:pt idx="45">
                  <c:v>-6.1544842671738333</c:v>
                </c:pt>
                <c:pt idx="46">
                  <c:v>-6.1270431314179339</c:v>
                </c:pt>
                <c:pt idx="47">
                  <c:v>-6.1231522847724573</c:v>
                </c:pt>
                <c:pt idx="48">
                  <c:v>-6.0935470929130418</c:v>
                </c:pt>
                <c:pt idx="49">
                  <c:v>-6.0859761295236527</c:v>
                </c:pt>
                <c:pt idx="50">
                  <c:v>-6.0410470137718004</c:v>
                </c:pt>
                <c:pt idx="51">
                  <c:v>-5.9221968763452848</c:v>
                </c:pt>
                <c:pt idx="52">
                  <c:v>-5.9221968763452848</c:v>
                </c:pt>
                <c:pt idx="53">
                  <c:v>-5.9221968763452848</c:v>
                </c:pt>
                <c:pt idx="54">
                  <c:v>-5.9219244697223488</c:v>
                </c:pt>
                <c:pt idx="55">
                  <c:v>-5.9219244697223488</c:v>
                </c:pt>
                <c:pt idx="56">
                  <c:v>-5.8504741127468964</c:v>
                </c:pt>
                <c:pt idx="57">
                  <c:v>-5.8504741127468964</c:v>
                </c:pt>
                <c:pt idx="58">
                  <c:v>-5.8024832472576788</c:v>
                </c:pt>
                <c:pt idx="59">
                  <c:v>-5.8024832472576788</c:v>
                </c:pt>
                <c:pt idx="60">
                  <c:v>-5.7695810759008834</c:v>
                </c:pt>
                <c:pt idx="61">
                  <c:v>-5.6600203128718904</c:v>
                </c:pt>
                <c:pt idx="62">
                  <c:v>-5.6279754432941758</c:v>
                </c:pt>
                <c:pt idx="63">
                  <c:v>-5.6279754432941758</c:v>
                </c:pt>
                <c:pt idx="64">
                  <c:v>-5.6117780070944283</c:v>
                </c:pt>
                <c:pt idx="65">
                  <c:v>-5.5964177329547553</c:v>
                </c:pt>
                <c:pt idx="66">
                  <c:v>-5.5922006068773591</c:v>
                </c:pt>
                <c:pt idx="67">
                  <c:v>-5.5922006068773591</c:v>
                </c:pt>
                <c:pt idx="68">
                  <c:v>-5.5917941106860791</c:v>
                </c:pt>
                <c:pt idx="69">
                  <c:v>-5.5917941106860791</c:v>
                </c:pt>
                <c:pt idx="70">
                  <c:v>-5.5376152146890423</c:v>
                </c:pt>
                <c:pt idx="71">
                  <c:v>-5.5206081819496244</c:v>
                </c:pt>
                <c:pt idx="72">
                  <c:v>-5.5206081819496244</c:v>
                </c:pt>
                <c:pt idx="73">
                  <c:v>-5.4737082020177175</c:v>
                </c:pt>
                <c:pt idx="74">
                  <c:v>-5.4695279579254725</c:v>
                </c:pt>
                <c:pt idx="75">
                  <c:v>-5.4020844218277739</c:v>
                </c:pt>
                <c:pt idx="76">
                  <c:v>-5.4020844218277739</c:v>
                </c:pt>
                <c:pt idx="77">
                  <c:v>-5.3599844140224029</c:v>
                </c:pt>
                <c:pt idx="78">
                  <c:v>-5.2823994132452006</c:v>
                </c:pt>
                <c:pt idx="79">
                  <c:v>-5.2823994132452006</c:v>
                </c:pt>
                <c:pt idx="80">
                  <c:v>-5.2466707279053901</c:v>
                </c:pt>
                <c:pt idx="81">
                  <c:v>-5.2049055933763544</c:v>
                </c:pt>
                <c:pt idx="82">
                  <c:v>-5.2028825678723569</c:v>
                </c:pt>
                <c:pt idx="83">
                  <c:v>-5.1095731762290946</c:v>
                </c:pt>
                <c:pt idx="84">
                  <c:v>-5.050463103142552</c:v>
                </c:pt>
                <c:pt idx="85">
                  <c:v>-5.0026283544721792</c:v>
                </c:pt>
                <c:pt idx="86">
                  <c:v>-4.98970613565064</c:v>
                </c:pt>
                <c:pt idx="87">
                  <c:v>-4.884351022848163</c:v>
                </c:pt>
                <c:pt idx="88">
                  <c:v>-4.8620791580208405</c:v>
                </c:pt>
                <c:pt idx="89">
                  <c:v>-4.8395718505534164</c:v>
                </c:pt>
                <c:pt idx="90">
                  <c:v>-4.8224685579694677</c:v>
                </c:pt>
                <c:pt idx="91">
                  <c:v>-4.8224685579694677</c:v>
                </c:pt>
                <c:pt idx="92">
                  <c:v>-4.7760206338427187</c:v>
                </c:pt>
                <c:pt idx="93">
                  <c:v>-4.7421910933954559</c:v>
                </c:pt>
                <c:pt idx="94">
                  <c:v>-4.7268545508478335</c:v>
                </c:pt>
                <c:pt idx="95">
                  <c:v>-4.7076954496066978</c:v>
                </c:pt>
                <c:pt idx="96">
                  <c:v>-4.7076954496066978</c:v>
                </c:pt>
                <c:pt idx="97">
                  <c:v>-4.6307452267178721</c:v>
                </c:pt>
                <c:pt idx="98">
                  <c:v>-4.6148574888621079</c:v>
                </c:pt>
                <c:pt idx="99">
                  <c:v>-4.6148574888621079</c:v>
                </c:pt>
                <c:pt idx="100">
                  <c:v>-4.6101849747626389</c:v>
                </c:pt>
                <c:pt idx="101">
                  <c:v>-4.6101849747626389</c:v>
                </c:pt>
                <c:pt idx="102">
                  <c:v>-4.6101849747626389</c:v>
                </c:pt>
                <c:pt idx="103">
                  <c:v>-4.6101849747626389</c:v>
                </c:pt>
                <c:pt idx="104">
                  <c:v>-4.5850328604027242</c:v>
                </c:pt>
                <c:pt idx="105">
                  <c:v>-4.5843406674786076</c:v>
                </c:pt>
                <c:pt idx="106">
                  <c:v>-4.5516782976707759</c:v>
                </c:pt>
                <c:pt idx="107">
                  <c:v>-4.5516782976707759</c:v>
                </c:pt>
                <c:pt idx="108">
                  <c:v>-4.5264447478145877</c:v>
                </c:pt>
                <c:pt idx="109">
                  <c:v>-4.5264447478145877</c:v>
                </c:pt>
                <c:pt idx="110">
                  <c:v>-4.5264447478145877</c:v>
                </c:pt>
                <c:pt idx="111">
                  <c:v>-4.5264447478145877</c:v>
                </c:pt>
                <c:pt idx="112">
                  <c:v>-4.4890100622134401</c:v>
                </c:pt>
                <c:pt idx="113">
                  <c:v>-4.4890100622134401</c:v>
                </c:pt>
                <c:pt idx="114">
                  <c:v>-4.4890100622134401</c:v>
                </c:pt>
                <c:pt idx="115">
                  <c:v>-4.4852758456523176</c:v>
                </c:pt>
                <c:pt idx="116">
                  <c:v>-4.4484854705930159</c:v>
                </c:pt>
                <c:pt idx="117">
                  <c:v>-4.4241676274160895</c:v>
                </c:pt>
                <c:pt idx="118">
                  <c:v>-4.4213610257444591</c:v>
                </c:pt>
                <c:pt idx="119">
                  <c:v>-4.3143737218734994</c:v>
                </c:pt>
                <c:pt idx="120">
                  <c:v>-4.2850212968649659</c:v>
                </c:pt>
                <c:pt idx="121">
                  <c:v>-4.2850212968649659</c:v>
                </c:pt>
                <c:pt idx="122">
                  <c:v>-4.2328667928759369</c:v>
                </c:pt>
                <c:pt idx="123">
                  <c:v>-4.2242707755117772</c:v>
                </c:pt>
                <c:pt idx="124">
                  <c:v>-4.2242707755117772</c:v>
                </c:pt>
                <c:pt idx="125">
                  <c:v>-4.2159760418670151</c:v>
                </c:pt>
                <c:pt idx="126">
                  <c:v>-4.2159760418670151</c:v>
                </c:pt>
                <c:pt idx="127">
                  <c:v>-4.1850169055034616</c:v>
                </c:pt>
                <c:pt idx="128">
                  <c:v>-4.1850169055034616</c:v>
                </c:pt>
                <c:pt idx="129">
                  <c:v>-4.1662494135431194</c:v>
                </c:pt>
                <c:pt idx="130">
                  <c:v>-4.1594800507762972</c:v>
                </c:pt>
                <c:pt idx="131">
                  <c:v>-4.1594800507762972</c:v>
                </c:pt>
                <c:pt idx="132">
                  <c:v>-4.1594800507762972</c:v>
                </c:pt>
                <c:pt idx="133">
                  <c:v>-4.138833954556917</c:v>
                </c:pt>
                <c:pt idx="134">
                  <c:v>-4.138833954556917</c:v>
                </c:pt>
                <c:pt idx="135">
                  <c:v>-4.1234321278125874</c:v>
                </c:pt>
                <c:pt idx="136">
                  <c:v>-4.1197628243930762</c:v>
                </c:pt>
                <c:pt idx="137">
                  <c:v>-4.1197628243930762</c:v>
                </c:pt>
                <c:pt idx="138">
                  <c:v>-4.1126783258425679</c:v>
                </c:pt>
                <c:pt idx="139">
                  <c:v>-4.0925725785909037</c:v>
                </c:pt>
                <c:pt idx="140">
                  <c:v>-4.0925725785909037</c:v>
                </c:pt>
                <c:pt idx="141">
                  <c:v>-4.0925725785909037</c:v>
                </c:pt>
                <c:pt idx="142">
                  <c:v>-4.0611459432204331</c:v>
                </c:pt>
                <c:pt idx="143">
                  <c:v>-4.0611459432204331</c:v>
                </c:pt>
                <c:pt idx="144">
                  <c:v>-4.0533106294806895</c:v>
                </c:pt>
                <c:pt idx="145">
                  <c:v>-4.0336737601238317</c:v>
                </c:pt>
                <c:pt idx="146">
                  <c:v>-4.0272527081258618</c:v>
                </c:pt>
                <c:pt idx="147">
                  <c:v>-4.0271581765210964</c:v>
                </c:pt>
                <c:pt idx="148">
                  <c:v>-4.0271581765210964</c:v>
                </c:pt>
                <c:pt idx="149">
                  <c:v>-4.0271581765210964</c:v>
                </c:pt>
                <c:pt idx="150">
                  <c:v>-4.02299004740245</c:v>
                </c:pt>
                <c:pt idx="151">
                  <c:v>-4.02299004740245</c:v>
                </c:pt>
                <c:pt idx="152">
                  <c:v>-4.0167269040958029</c:v>
                </c:pt>
                <c:pt idx="153">
                  <c:v>-3.9976099534224452</c:v>
                </c:pt>
                <c:pt idx="154">
                  <c:v>-3.9929369948169096</c:v>
                </c:pt>
                <c:pt idx="155">
                  <c:v>-3.9813106345529725</c:v>
                </c:pt>
                <c:pt idx="156">
                  <c:v>-3.9813106345529725</c:v>
                </c:pt>
                <c:pt idx="157">
                  <c:v>-3.9437356216773325</c:v>
                </c:pt>
                <c:pt idx="158">
                  <c:v>-3.9437356216773325</c:v>
                </c:pt>
                <c:pt idx="159">
                  <c:v>-3.9409482054144647</c:v>
                </c:pt>
                <c:pt idx="160">
                  <c:v>-3.9189337759325347</c:v>
                </c:pt>
                <c:pt idx="161">
                  <c:v>-3.9189337759325347</c:v>
                </c:pt>
                <c:pt idx="162">
                  <c:v>-3.9078583697303113</c:v>
                </c:pt>
                <c:pt idx="163">
                  <c:v>-3.8859357313118577</c:v>
                </c:pt>
                <c:pt idx="164">
                  <c:v>-3.8859357313118577</c:v>
                </c:pt>
                <c:pt idx="165">
                  <c:v>-3.8746663385143494</c:v>
                </c:pt>
                <c:pt idx="166">
                  <c:v>-3.8746663385143494</c:v>
                </c:pt>
                <c:pt idx="167">
                  <c:v>-3.8661812369381683</c:v>
                </c:pt>
                <c:pt idx="168">
                  <c:v>-3.8661812369381683</c:v>
                </c:pt>
                <c:pt idx="169">
                  <c:v>-3.8468153450452824</c:v>
                </c:pt>
                <c:pt idx="170">
                  <c:v>-3.8468153450452824</c:v>
                </c:pt>
                <c:pt idx="171">
                  <c:v>-3.8401605427285745</c:v>
                </c:pt>
                <c:pt idx="172">
                  <c:v>-3.8340999966768941</c:v>
                </c:pt>
                <c:pt idx="173">
                  <c:v>-3.8330171950775402</c:v>
                </c:pt>
                <c:pt idx="174">
                  <c:v>-3.8326419399553422</c:v>
                </c:pt>
                <c:pt idx="175">
                  <c:v>-3.8326419399553422</c:v>
                </c:pt>
                <c:pt idx="176">
                  <c:v>-3.8326419399553422</c:v>
                </c:pt>
                <c:pt idx="177">
                  <c:v>-3.8326419399553422</c:v>
                </c:pt>
                <c:pt idx="178">
                  <c:v>-3.7669472123261478</c:v>
                </c:pt>
                <c:pt idx="179">
                  <c:v>-3.7552557769405279</c:v>
                </c:pt>
                <c:pt idx="180">
                  <c:v>-3.7544322793944724</c:v>
                </c:pt>
                <c:pt idx="181">
                  <c:v>-3.7349058981250489</c:v>
                </c:pt>
                <c:pt idx="182">
                  <c:v>-3.7349058981250489</c:v>
                </c:pt>
                <c:pt idx="183">
                  <c:v>-3.7070816464968055</c:v>
                </c:pt>
                <c:pt idx="184">
                  <c:v>-3.7021593429382929</c:v>
                </c:pt>
                <c:pt idx="185">
                  <c:v>-3.7021593429382929</c:v>
                </c:pt>
                <c:pt idx="186">
                  <c:v>-3.6845870987620177</c:v>
                </c:pt>
                <c:pt idx="187">
                  <c:v>-3.6776358864518186</c:v>
                </c:pt>
                <c:pt idx="188">
                  <c:v>-3.6752411313859601</c:v>
                </c:pt>
                <c:pt idx="189">
                  <c:v>-3.6648593225139039</c:v>
                </c:pt>
                <c:pt idx="190">
                  <c:v>-3.6612159326949207</c:v>
                </c:pt>
                <c:pt idx="191">
                  <c:v>-3.6421299063226416</c:v>
                </c:pt>
                <c:pt idx="192">
                  <c:v>-3.6026915193731139</c:v>
                </c:pt>
                <c:pt idx="193">
                  <c:v>-3.5854741306599176</c:v>
                </c:pt>
                <c:pt idx="194">
                  <c:v>-3.5815163474945697</c:v>
                </c:pt>
                <c:pt idx="195">
                  <c:v>-3.5815163474945697</c:v>
                </c:pt>
                <c:pt idx="196">
                  <c:v>-3.5258466608433658</c:v>
                </c:pt>
                <c:pt idx="197">
                  <c:v>-3.5258466608433658</c:v>
                </c:pt>
                <c:pt idx="198">
                  <c:v>-3.4973604994100387</c:v>
                </c:pt>
                <c:pt idx="199">
                  <c:v>-3.4847345454137519</c:v>
                </c:pt>
                <c:pt idx="200">
                  <c:v>-3.4847345454137519</c:v>
                </c:pt>
                <c:pt idx="201">
                  <c:v>-3.4696521260950304</c:v>
                </c:pt>
                <c:pt idx="202">
                  <c:v>-3.4696521260950304</c:v>
                </c:pt>
                <c:pt idx="203">
                  <c:v>-3.439768689073774</c:v>
                </c:pt>
                <c:pt idx="204">
                  <c:v>-3.4298666847207011</c:v>
                </c:pt>
                <c:pt idx="205">
                  <c:v>-3.4154657033743665</c:v>
                </c:pt>
                <c:pt idx="206">
                  <c:v>-3.4154657033743665</c:v>
                </c:pt>
                <c:pt idx="207">
                  <c:v>-3.4130415995451808</c:v>
                </c:pt>
                <c:pt idx="208">
                  <c:v>-3.404743114326422</c:v>
                </c:pt>
                <c:pt idx="209">
                  <c:v>-3.3890470741330145</c:v>
                </c:pt>
                <c:pt idx="210">
                  <c:v>-3.3560785141541749</c:v>
                </c:pt>
                <c:pt idx="211">
                  <c:v>-3.3020263424439227</c:v>
                </c:pt>
                <c:pt idx="212">
                  <c:v>-3.2685474325563191</c:v>
                </c:pt>
                <c:pt idx="213">
                  <c:v>-3.2646925977083612</c:v>
                </c:pt>
                <c:pt idx="214">
                  <c:v>-3.2468459287369771</c:v>
                </c:pt>
                <c:pt idx="215">
                  <c:v>-3.2195896416373024</c:v>
                </c:pt>
                <c:pt idx="216">
                  <c:v>-3.2195896416373024</c:v>
                </c:pt>
                <c:pt idx="217">
                  <c:v>-3.1941829691077799</c:v>
                </c:pt>
                <c:pt idx="218">
                  <c:v>-3.1941829691077799</c:v>
                </c:pt>
                <c:pt idx="219">
                  <c:v>-3.183351493444281</c:v>
                </c:pt>
                <c:pt idx="220">
                  <c:v>-3.1772622189857604</c:v>
                </c:pt>
                <c:pt idx="221">
                  <c:v>-3.1772622189857604</c:v>
                </c:pt>
                <c:pt idx="222">
                  <c:v>-3.1476794651151265</c:v>
                </c:pt>
                <c:pt idx="223">
                  <c:v>-3.1248978397366831</c:v>
                </c:pt>
                <c:pt idx="224">
                  <c:v>-3.1248978397366831</c:v>
                </c:pt>
                <c:pt idx="225">
                  <c:v>-3.1248978397366831</c:v>
                </c:pt>
                <c:pt idx="226">
                  <c:v>-3.0859199198841281</c:v>
                </c:pt>
                <c:pt idx="227">
                  <c:v>-3.0723635295014948</c:v>
                </c:pt>
                <c:pt idx="228">
                  <c:v>-3.0723635295014948</c:v>
                </c:pt>
                <c:pt idx="229">
                  <c:v>-3.0511851548969497</c:v>
                </c:pt>
                <c:pt idx="230">
                  <c:v>-3.0496552391319662</c:v>
                </c:pt>
                <c:pt idx="231">
                  <c:v>-3.0491187455224349</c:v>
                </c:pt>
                <c:pt idx="232">
                  <c:v>-3.0412150121008246</c:v>
                </c:pt>
                <c:pt idx="233">
                  <c:v>-3.0341535041788461</c:v>
                </c:pt>
                <c:pt idx="234">
                  <c:v>-3.0341535041788461</c:v>
                </c:pt>
                <c:pt idx="235">
                  <c:v>-3.0125057687758399</c:v>
                </c:pt>
                <c:pt idx="236">
                  <c:v>-3.0125057687758399</c:v>
                </c:pt>
                <c:pt idx="237">
                  <c:v>-2.9955742310076214</c:v>
                </c:pt>
                <c:pt idx="238">
                  <c:v>-2.9548835816807126</c:v>
                </c:pt>
                <c:pt idx="239">
                  <c:v>-2.918436851532753</c:v>
                </c:pt>
                <c:pt idx="240">
                  <c:v>-2.9177849168230918</c:v>
                </c:pt>
                <c:pt idx="241">
                  <c:v>-2.9088359382135005</c:v>
                </c:pt>
                <c:pt idx="242">
                  <c:v>-2.9088359382135005</c:v>
                </c:pt>
                <c:pt idx="243">
                  <c:v>-2.8736685756530069</c:v>
                </c:pt>
                <c:pt idx="244">
                  <c:v>-2.8491351226844124</c:v>
                </c:pt>
                <c:pt idx="245">
                  <c:v>-2.8283362661088511</c:v>
                </c:pt>
                <c:pt idx="246">
                  <c:v>-2.8088242347995465</c:v>
                </c:pt>
                <c:pt idx="247">
                  <c:v>-2.8062542882524326</c:v>
                </c:pt>
                <c:pt idx="248">
                  <c:v>-2.8062542882524326</c:v>
                </c:pt>
                <c:pt idx="249">
                  <c:v>-2.8018408357399305</c:v>
                </c:pt>
                <c:pt idx="250">
                  <c:v>-2.7944422841040519</c:v>
                </c:pt>
                <c:pt idx="251">
                  <c:v>-2.736355068969627</c:v>
                </c:pt>
                <c:pt idx="252">
                  <c:v>-2.7292096451978907</c:v>
                </c:pt>
                <c:pt idx="253">
                  <c:v>-2.7093529862118082</c:v>
                </c:pt>
                <c:pt idx="254">
                  <c:v>-2.692545701017929</c:v>
                </c:pt>
                <c:pt idx="255">
                  <c:v>-2.692545701017929</c:v>
                </c:pt>
                <c:pt idx="256">
                  <c:v>-2.6839528346923522</c:v>
                </c:pt>
                <c:pt idx="257">
                  <c:v>-2.6666593000628782</c:v>
                </c:pt>
                <c:pt idx="258">
                  <c:v>-2.6545541037496361</c:v>
                </c:pt>
                <c:pt idx="259">
                  <c:v>-2.6545541037496361</c:v>
                </c:pt>
                <c:pt idx="260">
                  <c:v>-2.6528901747787037</c:v>
                </c:pt>
                <c:pt idx="261">
                  <c:v>-2.6528901747787037</c:v>
                </c:pt>
                <c:pt idx="262">
                  <c:v>-2.6173090548663192</c:v>
                </c:pt>
                <c:pt idx="263">
                  <c:v>-2.6152096686321791</c:v>
                </c:pt>
                <c:pt idx="264">
                  <c:v>-2.6085744201427943</c:v>
                </c:pt>
                <c:pt idx="265">
                  <c:v>-2.591256900267314</c:v>
                </c:pt>
                <c:pt idx="266">
                  <c:v>-2.591256900267314</c:v>
                </c:pt>
                <c:pt idx="267">
                  <c:v>-2.5851318795088538</c:v>
                </c:pt>
                <c:pt idx="268">
                  <c:v>-2.5851318795088538</c:v>
                </c:pt>
                <c:pt idx="269">
                  <c:v>-2.5788692680448713</c:v>
                </c:pt>
                <c:pt idx="270">
                  <c:v>-2.5788692680448713</c:v>
                </c:pt>
                <c:pt idx="271">
                  <c:v>-2.5598493899178805</c:v>
                </c:pt>
                <c:pt idx="272">
                  <c:v>-2.5598493899178805</c:v>
                </c:pt>
                <c:pt idx="273">
                  <c:v>-2.5598493899178805</c:v>
                </c:pt>
                <c:pt idx="274">
                  <c:v>-2.5483452998577798</c:v>
                </c:pt>
                <c:pt idx="275">
                  <c:v>-2.5483452998577798</c:v>
                </c:pt>
                <c:pt idx="276">
                  <c:v>-2.5205651760239647</c:v>
                </c:pt>
                <c:pt idx="277">
                  <c:v>-2.5205651760239647</c:v>
                </c:pt>
                <c:pt idx="278">
                  <c:v>-2.5136903163511666</c:v>
                </c:pt>
                <c:pt idx="279">
                  <c:v>-2.5136903163511666</c:v>
                </c:pt>
                <c:pt idx="280">
                  <c:v>-2.5136903163511666</c:v>
                </c:pt>
                <c:pt idx="281">
                  <c:v>-2.5099126676333756</c:v>
                </c:pt>
                <c:pt idx="282">
                  <c:v>-2.5099126676333756</c:v>
                </c:pt>
                <c:pt idx="283">
                  <c:v>-2.5079821255092076</c:v>
                </c:pt>
                <c:pt idx="284">
                  <c:v>-2.5017062499351383</c:v>
                </c:pt>
                <c:pt idx="285">
                  <c:v>-2.4764689557949948</c:v>
                </c:pt>
                <c:pt idx="286">
                  <c:v>-2.4700507422227269</c:v>
                </c:pt>
                <c:pt idx="287">
                  <c:v>-2.4700507422227269</c:v>
                </c:pt>
                <c:pt idx="288">
                  <c:v>-2.4578287411067068</c:v>
                </c:pt>
                <c:pt idx="289">
                  <c:v>-2.4578287411067068</c:v>
                </c:pt>
                <c:pt idx="290">
                  <c:v>-2.4561795322595432</c:v>
                </c:pt>
                <c:pt idx="291">
                  <c:v>-2.4561795322595432</c:v>
                </c:pt>
                <c:pt idx="292">
                  <c:v>-2.4378864989629125</c:v>
                </c:pt>
                <c:pt idx="293">
                  <c:v>-2.4378864989629125</c:v>
                </c:pt>
                <c:pt idx="294">
                  <c:v>-2.4118685178447605</c:v>
                </c:pt>
                <c:pt idx="295">
                  <c:v>-2.4118685178447605</c:v>
                </c:pt>
                <c:pt idx="296">
                  <c:v>-2.3508589550153451</c:v>
                </c:pt>
                <c:pt idx="297">
                  <c:v>-2.3274418495513496</c:v>
                </c:pt>
                <c:pt idx="298">
                  <c:v>-2.2700861616530368</c:v>
                </c:pt>
                <c:pt idx="299">
                  <c:v>-2.2462635211766955</c:v>
                </c:pt>
                <c:pt idx="300">
                  <c:v>-2.2462635211766955</c:v>
                </c:pt>
                <c:pt idx="301">
                  <c:v>-2.2332143291929465</c:v>
                </c:pt>
                <c:pt idx="302">
                  <c:v>-2.2101409123215747</c:v>
                </c:pt>
                <c:pt idx="303">
                  <c:v>-2.2016324095923823</c:v>
                </c:pt>
                <c:pt idx="304">
                  <c:v>-2.1831379623027916</c:v>
                </c:pt>
                <c:pt idx="305">
                  <c:v>-2.1725132946640344</c:v>
                </c:pt>
                <c:pt idx="306">
                  <c:v>-2.1683277820650808</c:v>
                </c:pt>
                <c:pt idx="307">
                  <c:v>-2.1683277820650808</c:v>
                </c:pt>
                <c:pt idx="308">
                  <c:v>-2.1683277820650808</c:v>
                </c:pt>
                <c:pt idx="309">
                  <c:v>-2.1574711103362625</c:v>
                </c:pt>
                <c:pt idx="310">
                  <c:v>-2.1574711103362625</c:v>
                </c:pt>
                <c:pt idx="311">
                  <c:v>-2.1574711103362625</c:v>
                </c:pt>
                <c:pt idx="312">
                  <c:v>-2.1574711103362625</c:v>
                </c:pt>
                <c:pt idx="313">
                  <c:v>-2.1574711103362625</c:v>
                </c:pt>
                <c:pt idx="314">
                  <c:v>-2.1574711103362625</c:v>
                </c:pt>
                <c:pt idx="315">
                  <c:v>-2.1480395092335778</c:v>
                </c:pt>
                <c:pt idx="316">
                  <c:v>-2.1404079553295206</c:v>
                </c:pt>
                <c:pt idx="317">
                  <c:v>-2.1248589324986527</c:v>
                </c:pt>
                <c:pt idx="318">
                  <c:v>-2.1161663057878286</c:v>
                </c:pt>
                <c:pt idx="319">
                  <c:v>-2.1002396516630411</c:v>
                </c:pt>
                <c:pt idx="320">
                  <c:v>-2.0968583802169398</c:v>
                </c:pt>
                <c:pt idx="321">
                  <c:v>-2.0968583802169398</c:v>
                </c:pt>
                <c:pt idx="322">
                  <c:v>-2.0861383765014798</c:v>
                </c:pt>
                <c:pt idx="323">
                  <c:v>-2.0550147279920106</c:v>
                </c:pt>
                <c:pt idx="324">
                  <c:v>-2.0522598063265129</c:v>
                </c:pt>
                <c:pt idx="325">
                  <c:v>-2.0464792042777749</c:v>
                </c:pt>
                <c:pt idx="326">
                  <c:v>-2.0263561555382714</c:v>
                </c:pt>
                <c:pt idx="327">
                  <c:v>-1.9879870424157224</c:v>
                </c:pt>
                <c:pt idx="328">
                  <c:v>-1.9345641844607049</c:v>
                </c:pt>
                <c:pt idx="329">
                  <c:v>-1.9286535168170111</c:v>
                </c:pt>
                <c:pt idx="330">
                  <c:v>-1.9286535168170111</c:v>
                </c:pt>
                <c:pt idx="331">
                  <c:v>-1.913159724171138</c:v>
                </c:pt>
                <c:pt idx="332">
                  <c:v>-1.913159724171138</c:v>
                </c:pt>
                <c:pt idx="333">
                  <c:v>-1.8985482524230737</c:v>
                </c:pt>
                <c:pt idx="334">
                  <c:v>-1.8691245859082919</c:v>
                </c:pt>
                <c:pt idx="335">
                  <c:v>-1.8616701023109623</c:v>
                </c:pt>
                <c:pt idx="336">
                  <c:v>-1.8589192412077049</c:v>
                </c:pt>
                <c:pt idx="337">
                  <c:v>-1.8568289379591933</c:v>
                </c:pt>
                <c:pt idx="338">
                  <c:v>-1.8300496121166236</c:v>
                </c:pt>
                <c:pt idx="339">
                  <c:v>-1.8143419724198027</c:v>
                </c:pt>
                <c:pt idx="340">
                  <c:v>-1.8143419724198027</c:v>
                </c:pt>
                <c:pt idx="341">
                  <c:v>-1.8039041902701252</c:v>
                </c:pt>
                <c:pt idx="342">
                  <c:v>-1.8039041902701252</c:v>
                </c:pt>
                <c:pt idx="343">
                  <c:v>-1.8039041902701252</c:v>
                </c:pt>
                <c:pt idx="344">
                  <c:v>-1.8039041902701252</c:v>
                </c:pt>
                <c:pt idx="345">
                  <c:v>-1.7998416838362004</c:v>
                </c:pt>
                <c:pt idx="346">
                  <c:v>-1.7998416838362004</c:v>
                </c:pt>
                <c:pt idx="347">
                  <c:v>-1.7994355758901568</c:v>
                </c:pt>
                <c:pt idx="348">
                  <c:v>-1.7967354151624861</c:v>
                </c:pt>
                <c:pt idx="349">
                  <c:v>-1.7967354151624861</c:v>
                </c:pt>
                <c:pt idx="350">
                  <c:v>-1.7967354151624861</c:v>
                </c:pt>
                <c:pt idx="351">
                  <c:v>-1.7753272433871048</c:v>
                </c:pt>
                <c:pt idx="352">
                  <c:v>-1.7752357653063922</c:v>
                </c:pt>
                <c:pt idx="353">
                  <c:v>-1.7354724657196186</c:v>
                </c:pt>
                <c:pt idx="354">
                  <c:v>-1.7354724657196186</c:v>
                </c:pt>
                <c:pt idx="355">
                  <c:v>-1.7136265819124548</c:v>
                </c:pt>
                <c:pt idx="356">
                  <c:v>-1.7136265819124548</c:v>
                </c:pt>
                <c:pt idx="357">
                  <c:v>-1.7136265819124548</c:v>
                </c:pt>
                <c:pt idx="358">
                  <c:v>-1.7136265819124548</c:v>
                </c:pt>
                <c:pt idx="359">
                  <c:v>-1.7043673936151409</c:v>
                </c:pt>
                <c:pt idx="360">
                  <c:v>-1.6955628543260381</c:v>
                </c:pt>
                <c:pt idx="361">
                  <c:v>-1.6944470604618471</c:v>
                </c:pt>
                <c:pt idx="362">
                  <c:v>-1.6938146701849082</c:v>
                </c:pt>
                <c:pt idx="363">
                  <c:v>-1.6917032449755098</c:v>
                </c:pt>
                <c:pt idx="364">
                  <c:v>-1.6917032449755098</c:v>
                </c:pt>
                <c:pt idx="365">
                  <c:v>-1.6883625985055415</c:v>
                </c:pt>
                <c:pt idx="366">
                  <c:v>-1.6783256583438675</c:v>
                </c:pt>
                <c:pt idx="367">
                  <c:v>-1.6783256583438675</c:v>
                </c:pt>
                <c:pt idx="368">
                  <c:v>-1.6756979769191211</c:v>
                </c:pt>
                <c:pt idx="369">
                  <c:v>-1.6747860442575104</c:v>
                </c:pt>
                <c:pt idx="370">
                  <c:v>-1.6747860442575104</c:v>
                </c:pt>
                <c:pt idx="371">
                  <c:v>-1.6664586517436948</c:v>
                </c:pt>
                <c:pt idx="372">
                  <c:v>-1.6622302590089018</c:v>
                </c:pt>
                <c:pt idx="373">
                  <c:v>-1.6603486072199123</c:v>
                </c:pt>
                <c:pt idx="374">
                  <c:v>-1.6273368330848723</c:v>
                </c:pt>
                <c:pt idx="375">
                  <c:v>-1.6273368330848723</c:v>
                </c:pt>
                <c:pt idx="376">
                  <c:v>-1.621420290592803</c:v>
                </c:pt>
                <c:pt idx="377">
                  <c:v>-1.6173643615117379</c:v>
                </c:pt>
                <c:pt idx="378">
                  <c:v>-1.614073955426452</c:v>
                </c:pt>
                <c:pt idx="379">
                  <c:v>-1.6065274937556779</c:v>
                </c:pt>
                <c:pt idx="380">
                  <c:v>-1.5837890362696478</c:v>
                </c:pt>
                <c:pt idx="381">
                  <c:v>-1.5783726147802042</c:v>
                </c:pt>
                <c:pt idx="382">
                  <c:v>-1.5390448981595171</c:v>
                </c:pt>
                <c:pt idx="383">
                  <c:v>-1.5338587932674299</c:v>
                </c:pt>
                <c:pt idx="384">
                  <c:v>-1.5338587932674299</c:v>
                </c:pt>
                <c:pt idx="385">
                  <c:v>-1.5338587932674299</c:v>
                </c:pt>
                <c:pt idx="386">
                  <c:v>-1.5013970178036997</c:v>
                </c:pt>
                <c:pt idx="387">
                  <c:v>-1.5013970178036997</c:v>
                </c:pt>
                <c:pt idx="388">
                  <c:v>-1.4755571617781804</c:v>
                </c:pt>
                <c:pt idx="389">
                  <c:v>-1.4755571617781804</c:v>
                </c:pt>
                <c:pt idx="390">
                  <c:v>-1.4738265246024851</c:v>
                </c:pt>
                <c:pt idx="391">
                  <c:v>-1.4738265246024851</c:v>
                </c:pt>
                <c:pt idx="392">
                  <c:v>-1.4687098885176422</c:v>
                </c:pt>
                <c:pt idx="393">
                  <c:v>-1.468081921577264</c:v>
                </c:pt>
                <c:pt idx="394">
                  <c:v>-1.4604886783419284</c:v>
                </c:pt>
                <c:pt idx="395">
                  <c:v>-1.4602178295817465</c:v>
                </c:pt>
                <c:pt idx="396">
                  <c:v>-1.4459691395368468</c:v>
                </c:pt>
                <c:pt idx="397">
                  <c:v>-1.4360753416510064</c:v>
                </c:pt>
                <c:pt idx="398">
                  <c:v>-1.3762339778822354</c:v>
                </c:pt>
                <c:pt idx="399">
                  <c:v>-1.3632837323629445</c:v>
                </c:pt>
                <c:pt idx="400">
                  <c:v>-1.3508299579514715</c:v>
                </c:pt>
                <c:pt idx="401">
                  <c:v>-1.3501299343950084</c:v>
                </c:pt>
                <c:pt idx="402">
                  <c:v>-1.3501299343950084</c:v>
                </c:pt>
                <c:pt idx="403">
                  <c:v>-1.3290668364768394</c:v>
                </c:pt>
                <c:pt idx="404">
                  <c:v>-1.3195001838359863</c:v>
                </c:pt>
                <c:pt idx="405">
                  <c:v>-1.3195001838359863</c:v>
                </c:pt>
                <c:pt idx="406">
                  <c:v>-1.316813413149257</c:v>
                </c:pt>
                <c:pt idx="407">
                  <c:v>-1.2939896032360403</c:v>
                </c:pt>
                <c:pt idx="408">
                  <c:v>-1.2819309522369415</c:v>
                </c:pt>
                <c:pt idx="409">
                  <c:v>-1.2819309522369415</c:v>
                </c:pt>
                <c:pt idx="410">
                  <c:v>-1.2796515557176638</c:v>
                </c:pt>
                <c:pt idx="411">
                  <c:v>-1.2756091093348081</c:v>
                </c:pt>
                <c:pt idx="412">
                  <c:v>-1.2741975657252469</c:v>
                </c:pt>
                <c:pt idx="413">
                  <c:v>-1.2741975657252469</c:v>
                </c:pt>
                <c:pt idx="414">
                  <c:v>-1.2720675290156473</c:v>
                </c:pt>
                <c:pt idx="415">
                  <c:v>-1.2560260771162968</c:v>
                </c:pt>
                <c:pt idx="416">
                  <c:v>-1.2441070906474618</c:v>
                </c:pt>
                <c:pt idx="417">
                  <c:v>-1.2427130229755603</c:v>
                </c:pt>
                <c:pt idx="418">
                  <c:v>-1.2427130229755603</c:v>
                </c:pt>
                <c:pt idx="419">
                  <c:v>-1.2424154962593599</c:v>
                </c:pt>
                <c:pt idx="420">
                  <c:v>-1.2316949275278328</c:v>
                </c:pt>
                <c:pt idx="421">
                  <c:v>-1.2316949275278328</c:v>
                </c:pt>
                <c:pt idx="422">
                  <c:v>-1.218089532723486</c:v>
                </c:pt>
                <c:pt idx="423">
                  <c:v>-1.2001180412478709</c:v>
                </c:pt>
                <c:pt idx="424">
                  <c:v>-1.1986447379812086</c:v>
                </c:pt>
                <c:pt idx="425">
                  <c:v>-1.1986447379812086</c:v>
                </c:pt>
                <c:pt idx="426">
                  <c:v>-1.1986447379812086</c:v>
                </c:pt>
                <c:pt idx="427">
                  <c:v>-1.19671377636335</c:v>
                </c:pt>
                <c:pt idx="428">
                  <c:v>-1.19671377636335</c:v>
                </c:pt>
                <c:pt idx="429">
                  <c:v>-1.1846976769542819</c:v>
                </c:pt>
                <c:pt idx="430">
                  <c:v>-1.1846976769542819</c:v>
                </c:pt>
                <c:pt idx="431">
                  <c:v>-1.1846976769542819</c:v>
                </c:pt>
                <c:pt idx="432">
                  <c:v>-1.1757009048106815</c:v>
                </c:pt>
                <c:pt idx="433">
                  <c:v>-1.1746387957586806</c:v>
                </c:pt>
                <c:pt idx="434">
                  <c:v>-1.1700072395120349</c:v>
                </c:pt>
                <c:pt idx="435">
                  <c:v>-1.1700072395120349</c:v>
                </c:pt>
                <c:pt idx="436">
                  <c:v>-1.1665134837181863</c:v>
                </c:pt>
                <c:pt idx="437">
                  <c:v>-1.1308616039457517</c:v>
                </c:pt>
                <c:pt idx="438">
                  <c:v>-1.1256013448708007</c:v>
                </c:pt>
                <c:pt idx="439">
                  <c:v>-1.1162621466190537</c:v>
                </c:pt>
                <c:pt idx="440">
                  <c:v>-1.1162621466190537</c:v>
                </c:pt>
                <c:pt idx="441">
                  <c:v>-1.1162621466190537</c:v>
                </c:pt>
                <c:pt idx="442">
                  <c:v>-1.1111557045261942</c:v>
                </c:pt>
                <c:pt idx="443">
                  <c:v>-1.1111557045261942</c:v>
                </c:pt>
                <c:pt idx="444">
                  <c:v>-1.1111557045261942</c:v>
                </c:pt>
                <c:pt idx="445">
                  <c:v>-1.1111557045261942</c:v>
                </c:pt>
                <c:pt idx="446">
                  <c:v>-1.1040955908632182</c:v>
                </c:pt>
                <c:pt idx="447">
                  <c:v>-1.0721680105091786</c:v>
                </c:pt>
                <c:pt idx="448">
                  <c:v>-1.0715503357245577</c:v>
                </c:pt>
                <c:pt idx="449">
                  <c:v>-1.0715503357245577</c:v>
                </c:pt>
                <c:pt idx="450">
                  <c:v>-1.0675702360278774</c:v>
                </c:pt>
                <c:pt idx="451">
                  <c:v>-1.0574705468231054</c:v>
                </c:pt>
                <c:pt idx="452">
                  <c:v>-1.0574705468231054</c:v>
                </c:pt>
                <c:pt idx="453">
                  <c:v>-1.0463827925669138</c:v>
                </c:pt>
                <c:pt idx="454">
                  <c:v>-1.0352678850575272</c:v>
                </c:pt>
                <c:pt idx="455">
                  <c:v>-1.0349830296435552</c:v>
                </c:pt>
                <c:pt idx="456">
                  <c:v>-1.0349830296435552</c:v>
                </c:pt>
                <c:pt idx="457">
                  <c:v>-1.0262931744170634</c:v>
                </c:pt>
                <c:pt idx="458">
                  <c:v>-1.0262931744170634</c:v>
                </c:pt>
                <c:pt idx="459">
                  <c:v>-0.97690202656910241</c:v>
                </c:pt>
                <c:pt idx="460">
                  <c:v>-0.97690202656910241</c:v>
                </c:pt>
                <c:pt idx="461">
                  <c:v>-0.9425246356523751</c:v>
                </c:pt>
                <c:pt idx="462">
                  <c:v>-0.92705084571698482</c:v>
                </c:pt>
                <c:pt idx="463">
                  <c:v>-0.91759891164276741</c:v>
                </c:pt>
                <c:pt idx="464">
                  <c:v>-0.91759891164276741</c:v>
                </c:pt>
                <c:pt idx="465">
                  <c:v>-0.90709566567492306</c:v>
                </c:pt>
                <c:pt idx="466">
                  <c:v>-0.90657792600716958</c:v>
                </c:pt>
                <c:pt idx="467">
                  <c:v>-0.90657792600716958</c:v>
                </c:pt>
                <c:pt idx="468">
                  <c:v>-0.89075175400752304</c:v>
                </c:pt>
                <c:pt idx="469">
                  <c:v>-0.89075175400752304</c:v>
                </c:pt>
                <c:pt idx="470">
                  <c:v>-0.88880895169970131</c:v>
                </c:pt>
                <c:pt idx="471">
                  <c:v>-0.87189808624479537</c:v>
                </c:pt>
                <c:pt idx="472">
                  <c:v>-0.87189808624479537</c:v>
                </c:pt>
                <c:pt idx="473">
                  <c:v>-0.85609679925448745</c:v>
                </c:pt>
                <c:pt idx="474">
                  <c:v>-0.85063092065429968</c:v>
                </c:pt>
                <c:pt idx="475">
                  <c:v>-0.84920868920422632</c:v>
                </c:pt>
                <c:pt idx="476">
                  <c:v>-0.84920868920422632</c:v>
                </c:pt>
                <c:pt idx="477">
                  <c:v>-0.84262099797620638</c:v>
                </c:pt>
                <c:pt idx="478">
                  <c:v>-0.84020635707001634</c:v>
                </c:pt>
                <c:pt idx="479">
                  <c:v>-0.84020635707001634</c:v>
                </c:pt>
                <c:pt idx="480">
                  <c:v>-0.82253066800902597</c:v>
                </c:pt>
                <c:pt idx="481">
                  <c:v>-0.82253066800902597</c:v>
                </c:pt>
                <c:pt idx="482">
                  <c:v>-0.81501358479996988</c:v>
                </c:pt>
                <c:pt idx="483">
                  <c:v>-0.81064916773009932</c:v>
                </c:pt>
                <c:pt idx="484">
                  <c:v>-0.81064916773009932</c:v>
                </c:pt>
                <c:pt idx="485">
                  <c:v>-0.81064916773009932</c:v>
                </c:pt>
                <c:pt idx="486">
                  <c:v>-0.81064916773009932</c:v>
                </c:pt>
                <c:pt idx="487">
                  <c:v>-0.80231111383528975</c:v>
                </c:pt>
                <c:pt idx="488">
                  <c:v>-0.76655309495826796</c:v>
                </c:pt>
                <c:pt idx="489">
                  <c:v>-0.76655309495826796</c:v>
                </c:pt>
                <c:pt idx="490">
                  <c:v>-0.76655309495826796</c:v>
                </c:pt>
                <c:pt idx="491">
                  <c:v>-0.75393456855279861</c:v>
                </c:pt>
                <c:pt idx="492">
                  <c:v>-0.74384960408076128</c:v>
                </c:pt>
                <c:pt idx="493">
                  <c:v>-0.74384960408076128</c:v>
                </c:pt>
                <c:pt idx="494">
                  <c:v>-0.73512531638793988</c:v>
                </c:pt>
                <c:pt idx="495">
                  <c:v>-0.70620789653724902</c:v>
                </c:pt>
                <c:pt idx="496">
                  <c:v>-0.70620789653724902</c:v>
                </c:pt>
                <c:pt idx="497">
                  <c:v>-0.67056443040114722</c:v>
                </c:pt>
                <c:pt idx="498">
                  <c:v>-0.67056443040114722</c:v>
                </c:pt>
                <c:pt idx="499">
                  <c:v>-0.66457138422691076</c:v>
                </c:pt>
                <c:pt idx="500">
                  <c:v>-0.66457138422691076</c:v>
                </c:pt>
                <c:pt idx="501">
                  <c:v>-0.66457138422691076</c:v>
                </c:pt>
                <c:pt idx="502">
                  <c:v>-0.66457138422691076</c:v>
                </c:pt>
                <c:pt idx="503">
                  <c:v>-0.66457138422691076</c:v>
                </c:pt>
                <c:pt idx="504">
                  <c:v>-0.66457138422691076</c:v>
                </c:pt>
                <c:pt idx="505">
                  <c:v>-0.65983047548421347</c:v>
                </c:pt>
                <c:pt idx="506">
                  <c:v>-0.65983047548421347</c:v>
                </c:pt>
                <c:pt idx="507">
                  <c:v>-0.65061944315071818</c:v>
                </c:pt>
                <c:pt idx="508">
                  <c:v>-0.6368107811840078</c:v>
                </c:pt>
                <c:pt idx="509">
                  <c:v>-0.62421655459259906</c:v>
                </c:pt>
                <c:pt idx="510">
                  <c:v>-0.62421655459259906</c:v>
                </c:pt>
                <c:pt idx="511">
                  <c:v>-0.59760340936038325</c:v>
                </c:pt>
                <c:pt idx="512">
                  <c:v>-0.59760340936038325</c:v>
                </c:pt>
                <c:pt idx="513">
                  <c:v>-0.56437037102981813</c:v>
                </c:pt>
                <c:pt idx="514">
                  <c:v>-0.56437037102981813</c:v>
                </c:pt>
                <c:pt idx="515">
                  <c:v>-0.56437037102981813</c:v>
                </c:pt>
                <c:pt idx="516">
                  <c:v>-0.54113629888347647</c:v>
                </c:pt>
                <c:pt idx="517">
                  <c:v>-0.54113629888347647</c:v>
                </c:pt>
                <c:pt idx="518">
                  <c:v>-0.53024524714972021</c:v>
                </c:pt>
                <c:pt idx="519">
                  <c:v>-0.52759421866707834</c:v>
                </c:pt>
                <c:pt idx="520">
                  <c:v>-0.52478909116567474</c:v>
                </c:pt>
                <c:pt idx="521">
                  <c:v>-0.51132239713417571</c:v>
                </c:pt>
                <c:pt idx="522">
                  <c:v>-0.50743779984156068</c:v>
                </c:pt>
                <c:pt idx="523">
                  <c:v>-0.50743779984156068</c:v>
                </c:pt>
                <c:pt idx="524">
                  <c:v>-0.50743779984156068</c:v>
                </c:pt>
                <c:pt idx="525">
                  <c:v>-0.50743779984156068</c:v>
                </c:pt>
                <c:pt idx="526">
                  <c:v>-0.50743779984156068</c:v>
                </c:pt>
                <c:pt idx="527">
                  <c:v>-0.50743779984156068</c:v>
                </c:pt>
                <c:pt idx="528">
                  <c:v>-0.5008791370533342</c:v>
                </c:pt>
                <c:pt idx="529">
                  <c:v>-0.48991877410433371</c:v>
                </c:pt>
                <c:pt idx="530">
                  <c:v>-0.48991877410433371</c:v>
                </c:pt>
                <c:pt idx="531">
                  <c:v>-0.47945181798362091</c:v>
                </c:pt>
                <c:pt idx="532">
                  <c:v>-0.47945181798362091</c:v>
                </c:pt>
                <c:pt idx="533">
                  <c:v>-0.47564977313838908</c:v>
                </c:pt>
                <c:pt idx="534">
                  <c:v>-0.47231653207547497</c:v>
                </c:pt>
                <c:pt idx="535">
                  <c:v>-0.45904205841195012</c:v>
                </c:pt>
                <c:pt idx="536">
                  <c:v>-0.456169147741391</c:v>
                </c:pt>
                <c:pt idx="537">
                  <c:v>-0.456169147741391</c:v>
                </c:pt>
                <c:pt idx="538">
                  <c:v>-0.45466479340145372</c:v>
                </c:pt>
                <c:pt idx="539">
                  <c:v>-0.44457082134154718</c:v>
                </c:pt>
                <c:pt idx="540">
                  <c:v>-0.43661964772120615</c:v>
                </c:pt>
                <c:pt idx="541">
                  <c:v>-0.43661964772120615</c:v>
                </c:pt>
                <c:pt idx="542">
                  <c:v>-0.41686918863937478</c:v>
                </c:pt>
                <c:pt idx="543">
                  <c:v>-0.3859254905372354</c:v>
                </c:pt>
                <c:pt idx="544">
                  <c:v>-0.37449456604371478</c:v>
                </c:pt>
                <c:pt idx="545">
                  <c:v>-0.36639431980605991</c:v>
                </c:pt>
                <c:pt idx="546">
                  <c:v>-0.3471858251011376</c:v>
                </c:pt>
                <c:pt idx="547">
                  <c:v>-0.33489151585290522</c:v>
                </c:pt>
                <c:pt idx="548">
                  <c:v>-0.31433121202920378</c:v>
                </c:pt>
                <c:pt idx="549">
                  <c:v>-0.30102213436752551</c:v>
                </c:pt>
                <c:pt idx="550">
                  <c:v>-0.30060761226545851</c:v>
                </c:pt>
                <c:pt idx="551">
                  <c:v>-0.30060761226545851</c:v>
                </c:pt>
                <c:pt idx="552">
                  <c:v>-0.27723908502196232</c:v>
                </c:pt>
                <c:pt idx="553">
                  <c:v>-0.26446849843381487</c:v>
                </c:pt>
                <c:pt idx="554">
                  <c:v>-0.24656065173407252</c:v>
                </c:pt>
                <c:pt idx="555">
                  <c:v>-0.23775317466259541</c:v>
                </c:pt>
                <c:pt idx="556">
                  <c:v>-0.23450725571037284</c:v>
                </c:pt>
                <c:pt idx="557">
                  <c:v>-0.23450725571037284</c:v>
                </c:pt>
                <c:pt idx="558">
                  <c:v>-0.23450725571037284</c:v>
                </c:pt>
                <c:pt idx="559">
                  <c:v>-0.23214825729746652</c:v>
                </c:pt>
                <c:pt idx="560">
                  <c:v>-0.21806286805837508</c:v>
                </c:pt>
                <c:pt idx="561">
                  <c:v>-0.21400976975328675</c:v>
                </c:pt>
                <c:pt idx="562">
                  <c:v>-0.21400976975328675</c:v>
                </c:pt>
                <c:pt idx="563">
                  <c:v>-0.17722981930695117</c:v>
                </c:pt>
                <c:pt idx="564">
                  <c:v>-0.14222046919478448</c:v>
                </c:pt>
                <c:pt idx="565">
                  <c:v>-0.14222046919478448</c:v>
                </c:pt>
                <c:pt idx="566">
                  <c:v>-0.1187177800227668</c:v>
                </c:pt>
                <c:pt idx="567">
                  <c:v>-0.11454877423799616</c:v>
                </c:pt>
                <c:pt idx="568">
                  <c:v>-0.11072684527244704</c:v>
                </c:pt>
                <c:pt idx="569">
                  <c:v>-0.11072684527244704</c:v>
                </c:pt>
                <c:pt idx="570">
                  <c:v>-0.11072684527244704</c:v>
                </c:pt>
                <c:pt idx="571">
                  <c:v>-7.6868651323253864E-2</c:v>
                </c:pt>
                <c:pt idx="572">
                  <c:v>-7.6868651323253864E-2</c:v>
                </c:pt>
                <c:pt idx="573">
                  <c:v>-7.5902253181888868E-2</c:v>
                </c:pt>
                <c:pt idx="574">
                  <c:v>-7.2032892684797234E-2</c:v>
                </c:pt>
                <c:pt idx="575">
                  <c:v>-7.1520794642530014E-2</c:v>
                </c:pt>
                <c:pt idx="576">
                  <c:v>-7.1520794642530014E-2</c:v>
                </c:pt>
                <c:pt idx="577">
                  <c:v>-6.6200543220309174E-2</c:v>
                </c:pt>
                <c:pt idx="578">
                  <c:v>-5.9995403563591385E-2</c:v>
                </c:pt>
                <c:pt idx="579">
                  <c:v>-3.8269670708279635E-2</c:v>
                </c:pt>
                <c:pt idx="580">
                  <c:v>-3.2434124375517896E-2</c:v>
                </c:pt>
                <c:pt idx="581">
                  <c:v>-1.7031216262131107E-2</c:v>
                </c:pt>
                <c:pt idx="582">
                  <c:v>-1.7031216262131107E-2</c:v>
                </c:pt>
                <c:pt idx="583">
                  <c:v>-7.9777755255481598E-4</c:v>
                </c:pt>
                <c:pt idx="584">
                  <c:v>8.8066182814081951E-4</c:v>
                </c:pt>
                <c:pt idx="585">
                  <c:v>8.8066182814081951E-4</c:v>
                </c:pt>
                <c:pt idx="586">
                  <c:v>8.7906555766148753E-3</c:v>
                </c:pt>
                <c:pt idx="587">
                  <c:v>2.3955179579676602E-2</c:v>
                </c:pt>
                <c:pt idx="588">
                  <c:v>2.3955179579676602E-2</c:v>
                </c:pt>
                <c:pt idx="589">
                  <c:v>4.2380035639599814E-2</c:v>
                </c:pt>
                <c:pt idx="590">
                  <c:v>4.2380035639599814E-2</c:v>
                </c:pt>
                <c:pt idx="591">
                  <c:v>7.6465742322763153E-2</c:v>
                </c:pt>
                <c:pt idx="592">
                  <c:v>0.10882780166150258</c:v>
                </c:pt>
                <c:pt idx="593">
                  <c:v>0.11502690262072164</c:v>
                </c:pt>
                <c:pt idx="594">
                  <c:v>0.11502690262072164</c:v>
                </c:pt>
                <c:pt idx="595">
                  <c:v>0.12807469446802727</c:v>
                </c:pt>
                <c:pt idx="596">
                  <c:v>0.12807469446802727</c:v>
                </c:pt>
                <c:pt idx="597">
                  <c:v>0.12807469446802727</c:v>
                </c:pt>
                <c:pt idx="598">
                  <c:v>0.14686962033036882</c:v>
                </c:pt>
                <c:pt idx="599">
                  <c:v>0.15537697788103469</c:v>
                </c:pt>
                <c:pt idx="600">
                  <c:v>0.1623651735684418</c:v>
                </c:pt>
                <c:pt idx="601">
                  <c:v>0.1623651735684418</c:v>
                </c:pt>
                <c:pt idx="602">
                  <c:v>0.16615373074727124</c:v>
                </c:pt>
                <c:pt idx="603">
                  <c:v>0.18343823918180707</c:v>
                </c:pt>
                <c:pt idx="604">
                  <c:v>0.18343823918180707</c:v>
                </c:pt>
                <c:pt idx="605">
                  <c:v>0.18739378674772222</c:v>
                </c:pt>
                <c:pt idx="606">
                  <c:v>0.20733961764581441</c:v>
                </c:pt>
                <c:pt idx="607">
                  <c:v>0.20994547810193806</c:v>
                </c:pt>
                <c:pt idx="608">
                  <c:v>0.20994547810193806</c:v>
                </c:pt>
                <c:pt idx="609">
                  <c:v>0.20994547810193806</c:v>
                </c:pt>
                <c:pt idx="610">
                  <c:v>0.20994547810193806</c:v>
                </c:pt>
                <c:pt idx="611">
                  <c:v>0.22208298423663059</c:v>
                </c:pt>
                <c:pt idx="612">
                  <c:v>0.22371749857568232</c:v>
                </c:pt>
                <c:pt idx="613">
                  <c:v>0.22371749857568232</c:v>
                </c:pt>
                <c:pt idx="614">
                  <c:v>0.22371749857568232</c:v>
                </c:pt>
                <c:pt idx="615">
                  <c:v>0.23190865897053126</c:v>
                </c:pt>
                <c:pt idx="616">
                  <c:v>0.23190865897053126</c:v>
                </c:pt>
                <c:pt idx="617">
                  <c:v>0.25425771544281039</c:v>
                </c:pt>
                <c:pt idx="618">
                  <c:v>0.26696593588346507</c:v>
                </c:pt>
                <c:pt idx="619">
                  <c:v>0.27252019313563225</c:v>
                </c:pt>
                <c:pt idx="620">
                  <c:v>0.27273356563841766</c:v>
                </c:pt>
                <c:pt idx="621">
                  <c:v>0.31248032849962193</c:v>
                </c:pt>
                <c:pt idx="622">
                  <c:v>0.31810680339965919</c:v>
                </c:pt>
                <c:pt idx="623">
                  <c:v>0.31810680339965919</c:v>
                </c:pt>
                <c:pt idx="624">
                  <c:v>0.32420066692761446</c:v>
                </c:pt>
                <c:pt idx="625">
                  <c:v>0.33251571774158956</c:v>
                </c:pt>
                <c:pt idx="626">
                  <c:v>0.33251571774158956</c:v>
                </c:pt>
                <c:pt idx="627">
                  <c:v>0.33376831704486504</c:v>
                </c:pt>
                <c:pt idx="628">
                  <c:v>0.37781519330803376</c:v>
                </c:pt>
                <c:pt idx="629">
                  <c:v>0.39670774857728358</c:v>
                </c:pt>
                <c:pt idx="630">
                  <c:v>0.40984870796305517</c:v>
                </c:pt>
                <c:pt idx="631">
                  <c:v>0.41801708140081234</c:v>
                </c:pt>
                <c:pt idx="632">
                  <c:v>0.41801708140081234</c:v>
                </c:pt>
                <c:pt idx="633">
                  <c:v>0.41801708140081234</c:v>
                </c:pt>
                <c:pt idx="634">
                  <c:v>0.42108038749860605</c:v>
                </c:pt>
                <c:pt idx="635">
                  <c:v>0.42108038749860605</c:v>
                </c:pt>
                <c:pt idx="636">
                  <c:v>0.4385946566967181</c:v>
                </c:pt>
                <c:pt idx="637">
                  <c:v>0.45652089209195229</c:v>
                </c:pt>
                <c:pt idx="638">
                  <c:v>0.45652089209195229</c:v>
                </c:pt>
                <c:pt idx="639">
                  <c:v>0.45652089209195229</c:v>
                </c:pt>
                <c:pt idx="640">
                  <c:v>0.4667319455370012</c:v>
                </c:pt>
                <c:pt idx="641">
                  <c:v>0.48251904066693452</c:v>
                </c:pt>
                <c:pt idx="642">
                  <c:v>0.50423844865013012</c:v>
                </c:pt>
                <c:pt idx="643">
                  <c:v>0.50423844865013012</c:v>
                </c:pt>
                <c:pt idx="644">
                  <c:v>0.50423844865013012</c:v>
                </c:pt>
                <c:pt idx="645">
                  <c:v>0.50423844865013012</c:v>
                </c:pt>
                <c:pt idx="646">
                  <c:v>0.52584458060915173</c:v>
                </c:pt>
                <c:pt idx="647">
                  <c:v>0.53033699399482259</c:v>
                </c:pt>
                <c:pt idx="648">
                  <c:v>0.53033699399482259</c:v>
                </c:pt>
                <c:pt idx="649">
                  <c:v>0.55266010704778967</c:v>
                </c:pt>
                <c:pt idx="650">
                  <c:v>0.55266010704778967</c:v>
                </c:pt>
                <c:pt idx="651">
                  <c:v>0.55897923961665452</c:v>
                </c:pt>
                <c:pt idx="652">
                  <c:v>0.57050100219538658</c:v>
                </c:pt>
                <c:pt idx="653">
                  <c:v>0.57050100219538658</c:v>
                </c:pt>
                <c:pt idx="654">
                  <c:v>0.57050100219538658</c:v>
                </c:pt>
                <c:pt idx="655">
                  <c:v>0.57917516537007629</c:v>
                </c:pt>
                <c:pt idx="656">
                  <c:v>0.57919855954659172</c:v>
                </c:pt>
                <c:pt idx="657">
                  <c:v>0.58380030003267036</c:v>
                </c:pt>
                <c:pt idx="658">
                  <c:v>0.59756758472408145</c:v>
                </c:pt>
                <c:pt idx="659">
                  <c:v>0.6061655465632968</c:v>
                </c:pt>
                <c:pt idx="660">
                  <c:v>0.61252061539816738</c:v>
                </c:pt>
                <c:pt idx="661">
                  <c:v>0.61564429639900375</c:v>
                </c:pt>
                <c:pt idx="662">
                  <c:v>0.62872069476633918</c:v>
                </c:pt>
                <c:pt idx="663">
                  <c:v>0.63688849528766311</c:v>
                </c:pt>
                <c:pt idx="664">
                  <c:v>0.63688849528766311</c:v>
                </c:pt>
                <c:pt idx="665">
                  <c:v>0.65310871614380672</c:v>
                </c:pt>
                <c:pt idx="666">
                  <c:v>0.65310871614380672</c:v>
                </c:pt>
                <c:pt idx="667">
                  <c:v>0.65310871614380672</c:v>
                </c:pt>
                <c:pt idx="668">
                  <c:v>0.65310871614380672</c:v>
                </c:pt>
                <c:pt idx="669">
                  <c:v>0.65310871614380672</c:v>
                </c:pt>
                <c:pt idx="670">
                  <c:v>0.65310871614380672</c:v>
                </c:pt>
                <c:pt idx="671">
                  <c:v>0.65540409550079615</c:v>
                </c:pt>
                <c:pt idx="672">
                  <c:v>0.65864161007214994</c:v>
                </c:pt>
                <c:pt idx="673">
                  <c:v>0.65864161007214994</c:v>
                </c:pt>
                <c:pt idx="674">
                  <c:v>0.65864161007214994</c:v>
                </c:pt>
                <c:pt idx="675">
                  <c:v>0.6745633208466062</c:v>
                </c:pt>
                <c:pt idx="676">
                  <c:v>0.6745633208466062</c:v>
                </c:pt>
                <c:pt idx="677">
                  <c:v>0.68365337113504121</c:v>
                </c:pt>
                <c:pt idx="678">
                  <c:v>0.68365337113504121</c:v>
                </c:pt>
                <c:pt idx="679">
                  <c:v>0.69168706994616058</c:v>
                </c:pt>
                <c:pt idx="680">
                  <c:v>0.71723225058766127</c:v>
                </c:pt>
                <c:pt idx="681">
                  <c:v>0.71723225058766127</c:v>
                </c:pt>
                <c:pt idx="682">
                  <c:v>0.7173928186282903</c:v>
                </c:pt>
                <c:pt idx="683">
                  <c:v>0.72992097935243971</c:v>
                </c:pt>
                <c:pt idx="684">
                  <c:v>0.73337355069829524</c:v>
                </c:pt>
                <c:pt idx="685">
                  <c:v>0.73337355069829524</c:v>
                </c:pt>
                <c:pt idx="686">
                  <c:v>0.74145883800452417</c:v>
                </c:pt>
                <c:pt idx="687">
                  <c:v>0.75455302485177278</c:v>
                </c:pt>
                <c:pt idx="688">
                  <c:v>0.75908929287554006</c:v>
                </c:pt>
                <c:pt idx="689">
                  <c:v>0.77915517511268118</c:v>
                </c:pt>
                <c:pt idx="690">
                  <c:v>0.79693506930893776</c:v>
                </c:pt>
                <c:pt idx="691">
                  <c:v>0.8281637417142188</c:v>
                </c:pt>
                <c:pt idx="692">
                  <c:v>0.83515335159638393</c:v>
                </c:pt>
                <c:pt idx="693">
                  <c:v>0.84008522138988606</c:v>
                </c:pt>
                <c:pt idx="694">
                  <c:v>0.84268031663041643</c:v>
                </c:pt>
                <c:pt idx="695">
                  <c:v>0.84805816699014847</c:v>
                </c:pt>
                <c:pt idx="696">
                  <c:v>0.85320909636916153</c:v>
                </c:pt>
                <c:pt idx="697">
                  <c:v>0.85642431549568176</c:v>
                </c:pt>
                <c:pt idx="698">
                  <c:v>0.8936503809508789</c:v>
                </c:pt>
                <c:pt idx="699">
                  <c:v>0.89431795106451395</c:v>
                </c:pt>
                <c:pt idx="700">
                  <c:v>0.96775865139511352</c:v>
                </c:pt>
                <c:pt idx="701">
                  <c:v>0.96898701627822714</c:v>
                </c:pt>
                <c:pt idx="702">
                  <c:v>0.9748359142261086</c:v>
                </c:pt>
                <c:pt idx="703">
                  <c:v>0.9748359142261086</c:v>
                </c:pt>
                <c:pt idx="704">
                  <c:v>1.0061543325420825</c:v>
                </c:pt>
                <c:pt idx="705">
                  <c:v>1.0075317484462591</c:v>
                </c:pt>
                <c:pt idx="706">
                  <c:v>1.0180810549057169</c:v>
                </c:pt>
                <c:pt idx="707">
                  <c:v>1.0186404615151907</c:v>
                </c:pt>
                <c:pt idx="708">
                  <c:v>1.0274878042939228</c:v>
                </c:pt>
                <c:pt idx="709">
                  <c:v>1.0274878042939228</c:v>
                </c:pt>
                <c:pt idx="710">
                  <c:v>1.0656974747182701</c:v>
                </c:pt>
                <c:pt idx="711">
                  <c:v>1.0963144297700187</c:v>
                </c:pt>
                <c:pt idx="712">
                  <c:v>1.0963144297700187</c:v>
                </c:pt>
                <c:pt idx="713">
                  <c:v>1.0995223568173957</c:v>
                </c:pt>
                <c:pt idx="714">
                  <c:v>1.0995223568173957</c:v>
                </c:pt>
                <c:pt idx="715">
                  <c:v>1.0995223568173957</c:v>
                </c:pt>
                <c:pt idx="716">
                  <c:v>1.0995223568173957</c:v>
                </c:pt>
                <c:pt idx="717">
                  <c:v>1.1159196465098387</c:v>
                </c:pt>
                <c:pt idx="718">
                  <c:v>1.1277785251681376</c:v>
                </c:pt>
                <c:pt idx="719">
                  <c:v>1.1309336234363607</c:v>
                </c:pt>
                <c:pt idx="720">
                  <c:v>1.1652241615631793</c:v>
                </c:pt>
                <c:pt idx="721">
                  <c:v>1.1652241615631793</c:v>
                </c:pt>
                <c:pt idx="722">
                  <c:v>1.1652241615631793</c:v>
                </c:pt>
                <c:pt idx="723">
                  <c:v>1.1740045683552709</c:v>
                </c:pt>
                <c:pt idx="724">
                  <c:v>1.1740045683552709</c:v>
                </c:pt>
                <c:pt idx="725">
                  <c:v>1.1755343913269958</c:v>
                </c:pt>
                <c:pt idx="726">
                  <c:v>1.1849622867460836</c:v>
                </c:pt>
                <c:pt idx="727">
                  <c:v>1.1967123237284019</c:v>
                </c:pt>
                <c:pt idx="728">
                  <c:v>1.2048710884513856</c:v>
                </c:pt>
                <c:pt idx="729">
                  <c:v>1.2088863800424385</c:v>
                </c:pt>
                <c:pt idx="730">
                  <c:v>1.2220461743270787</c:v>
                </c:pt>
                <c:pt idx="731">
                  <c:v>1.2360608087771128</c:v>
                </c:pt>
                <c:pt idx="732">
                  <c:v>1.2360608087771128</c:v>
                </c:pt>
                <c:pt idx="733">
                  <c:v>1.2427181834025398</c:v>
                </c:pt>
                <c:pt idx="734">
                  <c:v>1.2624732827190692</c:v>
                </c:pt>
                <c:pt idx="735">
                  <c:v>1.2652449143498856</c:v>
                </c:pt>
                <c:pt idx="736">
                  <c:v>1.2783264591048025</c:v>
                </c:pt>
                <c:pt idx="737">
                  <c:v>1.2783264591048025</c:v>
                </c:pt>
                <c:pt idx="738">
                  <c:v>1.2899807236373424</c:v>
                </c:pt>
                <c:pt idx="739">
                  <c:v>1.2920727374314234</c:v>
                </c:pt>
                <c:pt idx="740">
                  <c:v>1.2974244477534724</c:v>
                </c:pt>
                <c:pt idx="741">
                  <c:v>1.3021674477115497</c:v>
                </c:pt>
                <c:pt idx="742">
                  <c:v>1.3076131125577735</c:v>
                </c:pt>
                <c:pt idx="743">
                  <c:v>1.333733520490719</c:v>
                </c:pt>
                <c:pt idx="744">
                  <c:v>1.334498556478962</c:v>
                </c:pt>
                <c:pt idx="745">
                  <c:v>1.3496059968077354</c:v>
                </c:pt>
                <c:pt idx="746">
                  <c:v>1.3511088945883118</c:v>
                </c:pt>
                <c:pt idx="747">
                  <c:v>1.3643595961426676</c:v>
                </c:pt>
                <c:pt idx="748">
                  <c:v>1.3753659337886088</c:v>
                </c:pt>
                <c:pt idx="749">
                  <c:v>1.3765434349036156</c:v>
                </c:pt>
                <c:pt idx="750">
                  <c:v>1.3803061709076614</c:v>
                </c:pt>
                <c:pt idx="751">
                  <c:v>1.4139200119744053</c:v>
                </c:pt>
                <c:pt idx="752">
                  <c:v>1.4139200119744053</c:v>
                </c:pt>
                <c:pt idx="753">
                  <c:v>1.4241480963237478</c:v>
                </c:pt>
                <c:pt idx="754">
                  <c:v>1.4241480963237478</c:v>
                </c:pt>
                <c:pt idx="755">
                  <c:v>1.4241480963237478</c:v>
                </c:pt>
                <c:pt idx="756">
                  <c:v>1.4241480963237478</c:v>
                </c:pt>
                <c:pt idx="757">
                  <c:v>1.4259840524446374</c:v>
                </c:pt>
                <c:pt idx="758">
                  <c:v>1.4617742583335978</c:v>
                </c:pt>
                <c:pt idx="759">
                  <c:v>1.4617742583335978</c:v>
                </c:pt>
                <c:pt idx="760">
                  <c:v>1.4887456857519832</c:v>
                </c:pt>
                <c:pt idx="761">
                  <c:v>1.4887456857519832</c:v>
                </c:pt>
                <c:pt idx="762">
                  <c:v>1.4898243433195648</c:v>
                </c:pt>
                <c:pt idx="763">
                  <c:v>1.492367871095887</c:v>
                </c:pt>
                <c:pt idx="764">
                  <c:v>1.4971746382046447</c:v>
                </c:pt>
                <c:pt idx="765">
                  <c:v>1.5369549078466109</c:v>
                </c:pt>
                <c:pt idx="766">
                  <c:v>1.538166873386595</c:v>
                </c:pt>
                <c:pt idx="767">
                  <c:v>1.5462791460533354</c:v>
                </c:pt>
                <c:pt idx="768">
                  <c:v>1.5462791460533354</c:v>
                </c:pt>
                <c:pt idx="769">
                  <c:v>1.5462791460533354</c:v>
                </c:pt>
                <c:pt idx="770">
                  <c:v>1.5630368414789844</c:v>
                </c:pt>
                <c:pt idx="771">
                  <c:v>1.6034514147436665</c:v>
                </c:pt>
                <c:pt idx="772">
                  <c:v>1.6246053862523671</c:v>
                </c:pt>
                <c:pt idx="773">
                  <c:v>1.6246053862523671</c:v>
                </c:pt>
                <c:pt idx="774">
                  <c:v>1.6387487253369961</c:v>
                </c:pt>
                <c:pt idx="775">
                  <c:v>1.6387487253369961</c:v>
                </c:pt>
                <c:pt idx="776">
                  <c:v>1.6412557115443123</c:v>
                </c:pt>
                <c:pt idx="777">
                  <c:v>1.6779679055295758</c:v>
                </c:pt>
                <c:pt idx="778">
                  <c:v>1.6779679055295758</c:v>
                </c:pt>
                <c:pt idx="779">
                  <c:v>1.6779679055295758</c:v>
                </c:pt>
                <c:pt idx="780">
                  <c:v>1.7078979174750897</c:v>
                </c:pt>
                <c:pt idx="781">
                  <c:v>1.7118896450500622</c:v>
                </c:pt>
                <c:pt idx="782">
                  <c:v>1.7254116407004174</c:v>
                </c:pt>
                <c:pt idx="783">
                  <c:v>1.7261091576683139</c:v>
                </c:pt>
                <c:pt idx="784">
                  <c:v>1.7268338145655766</c:v>
                </c:pt>
                <c:pt idx="785">
                  <c:v>1.7272807418324652</c:v>
                </c:pt>
                <c:pt idx="786">
                  <c:v>1.7348018894753003</c:v>
                </c:pt>
                <c:pt idx="787">
                  <c:v>1.7357316076950118</c:v>
                </c:pt>
                <c:pt idx="788">
                  <c:v>1.7552574981900533</c:v>
                </c:pt>
                <c:pt idx="789">
                  <c:v>1.7552574981900533</c:v>
                </c:pt>
                <c:pt idx="790">
                  <c:v>1.764729971896476</c:v>
                </c:pt>
                <c:pt idx="791">
                  <c:v>1.7648413304104584</c:v>
                </c:pt>
                <c:pt idx="792">
                  <c:v>1.7668179109943249</c:v>
                </c:pt>
                <c:pt idx="793">
                  <c:v>1.7668179109943249</c:v>
                </c:pt>
                <c:pt idx="794">
                  <c:v>1.7737470240540536</c:v>
                </c:pt>
                <c:pt idx="795">
                  <c:v>1.7967731706958407</c:v>
                </c:pt>
                <c:pt idx="796">
                  <c:v>1.8077061137693542</c:v>
                </c:pt>
                <c:pt idx="797">
                  <c:v>1.8178968925106136</c:v>
                </c:pt>
                <c:pt idx="798">
                  <c:v>1.8329958302896925</c:v>
                </c:pt>
                <c:pt idx="799">
                  <c:v>1.8392897655880291</c:v>
                </c:pt>
                <c:pt idx="800">
                  <c:v>1.842857299027109</c:v>
                </c:pt>
                <c:pt idx="801">
                  <c:v>1.842857299027109</c:v>
                </c:pt>
                <c:pt idx="802">
                  <c:v>1.8438980329040005</c:v>
                </c:pt>
                <c:pt idx="803">
                  <c:v>1.8518370665145933</c:v>
                </c:pt>
                <c:pt idx="804">
                  <c:v>1.8518370665145933</c:v>
                </c:pt>
                <c:pt idx="805">
                  <c:v>1.8518370665145933</c:v>
                </c:pt>
                <c:pt idx="806">
                  <c:v>1.8518370665145933</c:v>
                </c:pt>
                <c:pt idx="807">
                  <c:v>1.8661185624096224</c:v>
                </c:pt>
                <c:pt idx="808">
                  <c:v>1.8842108523316774</c:v>
                </c:pt>
                <c:pt idx="809">
                  <c:v>1.8859107626524552</c:v>
                </c:pt>
                <c:pt idx="810">
                  <c:v>1.8859107626524552</c:v>
                </c:pt>
                <c:pt idx="811">
                  <c:v>1.8965923064364287</c:v>
                </c:pt>
                <c:pt idx="812">
                  <c:v>1.8965923064364287</c:v>
                </c:pt>
                <c:pt idx="813">
                  <c:v>1.9080803726118889</c:v>
                </c:pt>
                <c:pt idx="814">
                  <c:v>1.9128671191140811</c:v>
                </c:pt>
                <c:pt idx="815">
                  <c:v>1.9206021226174796</c:v>
                </c:pt>
                <c:pt idx="816">
                  <c:v>1.9379634508191705</c:v>
                </c:pt>
                <c:pt idx="817">
                  <c:v>1.9704082889556636</c:v>
                </c:pt>
                <c:pt idx="818">
                  <c:v>1.9842621659354232</c:v>
                </c:pt>
                <c:pt idx="819">
                  <c:v>1.9861751128256959</c:v>
                </c:pt>
                <c:pt idx="820">
                  <c:v>1.9861751128256959</c:v>
                </c:pt>
                <c:pt idx="821">
                  <c:v>1.9969327637458429</c:v>
                </c:pt>
                <c:pt idx="822">
                  <c:v>2.0176889176386159</c:v>
                </c:pt>
                <c:pt idx="823">
                  <c:v>2.0469807035977814</c:v>
                </c:pt>
                <c:pt idx="824">
                  <c:v>2.0478511805175628</c:v>
                </c:pt>
                <c:pt idx="825">
                  <c:v>2.0659039293338823</c:v>
                </c:pt>
                <c:pt idx="826">
                  <c:v>2.0671455177942031</c:v>
                </c:pt>
                <c:pt idx="827">
                  <c:v>2.0917018201412341</c:v>
                </c:pt>
                <c:pt idx="828">
                  <c:v>2.0917018201412341</c:v>
                </c:pt>
                <c:pt idx="829">
                  <c:v>2.0974270071398458</c:v>
                </c:pt>
                <c:pt idx="830">
                  <c:v>2.1215679138374717</c:v>
                </c:pt>
                <c:pt idx="831">
                  <c:v>2.1423201489329604</c:v>
                </c:pt>
                <c:pt idx="832">
                  <c:v>2.143844549302957</c:v>
                </c:pt>
                <c:pt idx="833">
                  <c:v>2.1519234376290983</c:v>
                </c:pt>
                <c:pt idx="834">
                  <c:v>2.1519234376290983</c:v>
                </c:pt>
                <c:pt idx="835">
                  <c:v>2.174163109754049</c:v>
                </c:pt>
                <c:pt idx="836">
                  <c:v>2.1844345849590829</c:v>
                </c:pt>
                <c:pt idx="837">
                  <c:v>2.1844345849590829</c:v>
                </c:pt>
                <c:pt idx="838">
                  <c:v>2.1917125484613162</c:v>
                </c:pt>
                <c:pt idx="839">
                  <c:v>2.2329253246472431</c:v>
                </c:pt>
                <c:pt idx="840">
                  <c:v>2.2407344202157624</c:v>
                </c:pt>
                <c:pt idx="841">
                  <c:v>2.2455123755512982</c:v>
                </c:pt>
                <c:pt idx="842">
                  <c:v>2.2760321766270706</c:v>
                </c:pt>
                <c:pt idx="843">
                  <c:v>2.3131116269027769</c:v>
                </c:pt>
                <c:pt idx="844">
                  <c:v>2.3631993185377937</c:v>
                </c:pt>
                <c:pt idx="845">
                  <c:v>2.3906056706908614</c:v>
                </c:pt>
                <c:pt idx="846">
                  <c:v>2.3923891271930682</c:v>
                </c:pt>
                <c:pt idx="847">
                  <c:v>2.3923891271930682</c:v>
                </c:pt>
                <c:pt idx="848">
                  <c:v>2.4134379568595987</c:v>
                </c:pt>
                <c:pt idx="849">
                  <c:v>2.4198489828548704</c:v>
                </c:pt>
                <c:pt idx="850">
                  <c:v>2.4207671674994979</c:v>
                </c:pt>
                <c:pt idx="851">
                  <c:v>2.4669870854394271</c:v>
                </c:pt>
                <c:pt idx="852">
                  <c:v>2.4669870854394271</c:v>
                </c:pt>
                <c:pt idx="853">
                  <c:v>2.4754194308083495</c:v>
                </c:pt>
                <c:pt idx="854">
                  <c:v>2.4776252937833134</c:v>
                </c:pt>
                <c:pt idx="855">
                  <c:v>2.4821344356941437</c:v>
                </c:pt>
                <c:pt idx="856">
                  <c:v>2.4821344356941437</c:v>
                </c:pt>
                <c:pt idx="857">
                  <c:v>2.5037738311085431</c:v>
                </c:pt>
                <c:pt idx="858">
                  <c:v>2.5118603249492355</c:v>
                </c:pt>
                <c:pt idx="859">
                  <c:v>2.5219066748225751</c:v>
                </c:pt>
                <c:pt idx="860">
                  <c:v>2.5359158875370134</c:v>
                </c:pt>
                <c:pt idx="861">
                  <c:v>2.5809988045735408</c:v>
                </c:pt>
                <c:pt idx="862">
                  <c:v>2.5923114575495094</c:v>
                </c:pt>
                <c:pt idx="863">
                  <c:v>2.6350279059734176</c:v>
                </c:pt>
                <c:pt idx="864">
                  <c:v>2.6350279059734176</c:v>
                </c:pt>
                <c:pt idx="865">
                  <c:v>2.6434110022740738</c:v>
                </c:pt>
                <c:pt idx="866">
                  <c:v>2.6468628663327052</c:v>
                </c:pt>
                <c:pt idx="867">
                  <c:v>2.6468628663327052</c:v>
                </c:pt>
                <c:pt idx="868">
                  <c:v>2.7146851615181653</c:v>
                </c:pt>
                <c:pt idx="869">
                  <c:v>2.7146851615181653</c:v>
                </c:pt>
                <c:pt idx="870">
                  <c:v>2.7263289913581605</c:v>
                </c:pt>
                <c:pt idx="871">
                  <c:v>2.7338317846868345</c:v>
                </c:pt>
                <c:pt idx="872">
                  <c:v>2.7339284600143419</c:v>
                </c:pt>
                <c:pt idx="873">
                  <c:v>2.7381580053726733</c:v>
                </c:pt>
                <c:pt idx="874">
                  <c:v>2.7381580053726733</c:v>
                </c:pt>
                <c:pt idx="875">
                  <c:v>2.7403325693727845</c:v>
                </c:pt>
                <c:pt idx="876">
                  <c:v>2.7465373740846686</c:v>
                </c:pt>
                <c:pt idx="877">
                  <c:v>2.7465373740846686</c:v>
                </c:pt>
                <c:pt idx="878">
                  <c:v>2.7671839473115494</c:v>
                </c:pt>
                <c:pt idx="879">
                  <c:v>2.7879814932232101</c:v>
                </c:pt>
                <c:pt idx="880">
                  <c:v>2.80107934980491</c:v>
                </c:pt>
                <c:pt idx="881">
                  <c:v>2.8089979141248587</c:v>
                </c:pt>
                <c:pt idx="882">
                  <c:v>2.8292161001353389</c:v>
                </c:pt>
                <c:pt idx="883">
                  <c:v>2.8334085425427862</c:v>
                </c:pt>
                <c:pt idx="884">
                  <c:v>2.8512398154413647</c:v>
                </c:pt>
                <c:pt idx="885">
                  <c:v>2.8512398154413647</c:v>
                </c:pt>
                <c:pt idx="886">
                  <c:v>2.8512398154413647</c:v>
                </c:pt>
                <c:pt idx="887">
                  <c:v>2.8684949634736792</c:v>
                </c:pt>
                <c:pt idx="888">
                  <c:v>2.8881331366775567</c:v>
                </c:pt>
                <c:pt idx="889">
                  <c:v>2.9005658971707362</c:v>
                </c:pt>
                <c:pt idx="890">
                  <c:v>2.9128830000526094</c:v>
                </c:pt>
                <c:pt idx="891">
                  <c:v>2.9240340502899027</c:v>
                </c:pt>
                <c:pt idx="892">
                  <c:v>2.9380268610394626</c:v>
                </c:pt>
                <c:pt idx="893">
                  <c:v>2.9463788936012185</c:v>
                </c:pt>
                <c:pt idx="894">
                  <c:v>2.9494928427892959</c:v>
                </c:pt>
                <c:pt idx="895">
                  <c:v>2.9646544047637735</c:v>
                </c:pt>
                <c:pt idx="896">
                  <c:v>2.9797075201529015</c:v>
                </c:pt>
                <c:pt idx="897">
                  <c:v>3.0029338030324007</c:v>
                </c:pt>
                <c:pt idx="898">
                  <c:v>3.0309940315323836</c:v>
                </c:pt>
                <c:pt idx="899">
                  <c:v>3.0381985799302393</c:v>
                </c:pt>
                <c:pt idx="900">
                  <c:v>3.0513190243899655</c:v>
                </c:pt>
                <c:pt idx="901">
                  <c:v>3.0620916209887237</c:v>
                </c:pt>
                <c:pt idx="902">
                  <c:v>3.0620916209887237</c:v>
                </c:pt>
                <c:pt idx="903">
                  <c:v>3.0679964172612153</c:v>
                </c:pt>
                <c:pt idx="904">
                  <c:v>3.0679964172612153</c:v>
                </c:pt>
                <c:pt idx="905">
                  <c:v>3.1076928547409839</c:v>
                </c:pt>
                <c:pt idx="906">
                  <c:v>3.1076928547409839</c:v>
                </c:pt>
                <c:pt idx="907">
                  <c:v>3.1076928547409839</c:v>
                </c:pt>
                <c:pt idx="908">
                  <c:v>3.1094984423222534</c:v>
                </c:pt>
                <c:pt idx="909">
                  <c:v>3.1094984423222534</c:v>
                </c:pt>
                <c:pt idx="910">
                  <c:v>3.1410421860549715</c:v>
                </c:pt>
                <c:pt idx="911">
                  <c:v>3.1777671866891812</c:v>
                </c:pt>
                <c:pt idx="912">
                  <c:v>3.194471123279166</c:v>
                </c:pt>
                <c:pt idx="913">
                  <c:v>3.1964584730390642</c:v>
                </c:pt>
                <c:pt idx="914">
                  <c:v>3.2146157830621185</c:v>
                </c:pt>
                <c:pt idx="915">
                  <c:v>3.2226461529701869</c:v>
                </c:pt>
                <c:pt idx="916">
                  <c:v>3.2249660601797796</c:v>
                </c:pt>
                <c:pt idx="917">
                  <c:v>3.2249660601797796</c:v>
                </c:pt>
                <c:pt idx="918">
                  <c:v>3.2249660601797796</c:v>
                </c:pt>
                <c:pt idx="919">
                  <c:v>3.2249660601797796</c:v>
                </c:pt>
                <c:pt idx="920">
                  <c:v>3.2527838541548424</c:v>
                </c:pt>
                <c:pt idx="921">
                  <c:v>3.2527838541548424</c:v>
                </c:pt>
                <c:pt idx="922">
                  <c:v>3.2649430046059726</c:v>
                </c:pt>
                <c:pt idx="923">
                  <c:v>3.2649430046059726</c:v>
                </c:pt>
                <c:pt idx="924">
                  <c:v>3.3462584687983279</c:v>
                </c:pt>
                <c:pt idx="925">
                  <c:v>3.3462584687983279</c:v>
                </c:pt>
                <c:pt idx="926">
                  <c:v>3.3462584687983279</c:v>
                </c:pt>
                <c:pt idx="927">
                  <c:v>3.3942581137186041</c:v>
                </c:pt>
                <c:pt idx="928">
                  <c:v>3.401859646799966</c:v>
                </c:pt>
                <c:pt idx="929">
                  <c:v>3.401859646799966</c:v>
                </c:pt>
                <c:pt idx="930">
                  <c:v>3.401859646799966</c:v>
                </c:pt>
                <c:pt idx="931">
                  <c:v>3.4301502271788196</c:v>
                </c:pt>
                <c:pt idx="932">
                  <c:v>3.4726436213779306</c:v>
                </c:pt>
                <c:pt idx="933">
                  <c:v>3.5114147565711149</c:v>
                </c:pt>
                <c:pt idx="934">
                  <c:v>3.5134202003973218</c:v>
                </c:pt>
                <c:pt idx="935">
                  <c:v>3.5556918605187975</c:v>
                </c:pt>
                <c:pt idx="936">
                  <c:v>3.5918285228532967</c:v>
                </c:pt>
                <c:pt idx="937">
                  <c:v>3.5918285228532967</c:v>
                </c:pt>
                <c:pt idx="938">
                  <c:v>3.6342657289087561</c:v>
                </c:pt>
                <c:pt idx="939">
                  <c:v>3.6906665383258219</c:v>
                </c:pt>
                <c:pt idx="940">
                  <c:v>3.7866264322069481</c:v>
                </c:pt>
                <c:pt idx="941">
                  <c:v>3.798885994554893</c:v>
                </c:pt>
                <c:pt idx="942">
                  <c:v>3.798885994554893</c:v>
                </c:pt>
                <c:pt idx="943">
                  <c:v>3.798885994554893</c:v>
                </c:pt>
                <c:pt idx="944">
                  <c:v>3.8384960944590794</c:v>
                </c:pt>
                <c:pt idx="945">
                  <c:v>3.8384960944590794</c:v>
                </c:pt>
                <c:pt idx="946">
                  <c:v>3.8817210096263759</c:v>
                </c:pt>
                <c:pt idx="947">
                  <c:v>3.8848126349448968</c:v>
                </c:pt>
                <c:pt idx="948">
                  <c:v>3.8848126349448968</c:v>
                </c:pt>
                <c:pt idx="949">
                  <c:v>3.8884619271507717</c:v>
                </c:pt>
                <c:pt idx="950">
                  <c:v>3.8990279340238807</c:v>
                </c:pt>
                <c:pt idx="951">
                  <c:v>3.9388884355155613</c:v>
                </c:pt>
                <c:pt idx="952">
                  <c:v>3.9388884355155613</c:v>
                </c:pt>
                <c:pt idx="953">
                  <c:v>3.9521852786286376</c:v>
                </c:pt>
                <c:pt idx="954">
                  <c:v>3.9789670998986963</c:v>
                </c:pt>
                <c:pt idx="955">
                  <c:v>4.0859174120909802</c:v>
                </c:pt>
                <c:pt idx="956">
                  <c:v>4.1475620810878944</c:v>
                </c:pt>
                <c:pt idx="957">
                  <c:v>4.1594830995816272</c:v>
                </c:pt>
                <c:pt idx="958">
                  <c:v>4.1594830995816272</c:v>
                </c:pt>
                <c:pt idx="959">
                  <c:v>4.1638294946874597</c:v>
                </c:pt>
                <c:pt idx="960">
                  <c:v>4.2222767449317358</c:v>
                </c:pt>
                <c:pt idx="961">
                  <c:v>4.2255925000649661</c:v>
                </c:pt>
                <c:pt idx="962">
                  <c:v>4.3023266255386332</c:v>
                </c:pt>
                <c:pt idx="963">
                  <c:v>4.3354065139542008</c:v>
                </c:pt>
                <c:pt idx="964">
                  <c:v>4.4201119908725417</c:v>
                </c:pt>
                <c:pt idx="965">
                  <c:v>4.4201119908725417</c:v>
                </c:pt>
                <c:pt idx="966">
                  <c:v>4.4343739060932714</c:v>
                </c:pt>
                <c:pt idx="967">
                  <c:v>4.4830798143585273</c:v>
                </c:pt>
                <c:pt idx="968">
                  <c:v>4.5394158840414018</c:v>
                </c:pt>
                <c:pt idx="969">
                  <c:v>4.5394158840414018</c:v>
                </c:pt>
                <c:pt idx="970">
                  <c:v>4.5444223631402823</c:v>
                </c:pt>
                <c:pt idx="971">
                  <c:v>4.5517692225661932</c:v>
                </c:pt>
                <c:pt idx="972">
                  <c:v>4.5517692225661932</c:v>
                </c:pt>
                <c:pt idx="973">
                  <c:v>4.5517692225661932</c:v>
                </c:pt>
                <c:pt idx="974">
                  <c:v>4.5517692225661932</c:v>
                </c:pt>
                <c:pt idx="975">
                  <c:v>4.5678949173930015</c:v>
                </c:pt>
                <c:pt idx="976">
                  <c:v>4.5743838253602984</c:v>
                </c:pt>
                <c:pt idx="977">
                  <c:v>4.5966558575912986</c:v>
                </c:pt>
                <c:pt idx="978">
                  <c:v>4.5966558575912986</c:v>
                </c:pt>
                <c:pt idx="979">
                  <c:v>4.5966558575912986</c:v>
                </c:pt>
                <c:pt idx="980">
                  <c:v>4.6259457847739291</c:v>
                </c:pt>
                <c:pt idx="981">
                  <c:v>4.6330010674098014</c:v>
                </c:pt>
                <c:pt idx="982">
                  <c:v>4.6753970262549229</c:v>
                </c:pt>
                <c:pt idx="983">
                  <c:v>4.676775017851865</c:v>
                </c:pt>
                <c:pt idx="984">
                  <c:v>4.676775017851865</c:v>
                </c:pt>
                <c:pt idx="985">
                  <c:v>4.6869526769959293</c:v>
                </c:pt>
                <c:pt idx="986">
                  <c:v>4.6950810483188476</c:v>
                </c:pt>
                <c:pt idx="987">
                  <c:v>4.7256224310352701</c:v>
                </c:pt>
                <c:pt idx="988">
                  <c:v>4.7519456417325534</c:v>
                </c:pt>
                <c:pt idx="989">
                  <c:v>4.7519456417325534</c:v>
                </c:pt>
                <c:pt idx="990">
                  <c:v>4.7519456417325534</c:v>
                </c:pt>
                <c:pt idx="991">
                  <c:v>4.8087843559097658</c:v>
                </c:pt>
                <c:pt idx="992">
                  <c:v>4.8246791182215176</c:v>
                </c:pt>
                <c:pt idx="993">
                  <c:v>4.8246791182215176</c:v>
                </c:pt>
                <c:pt idx="994">
                  <c:v>4.8649612995715703</c:v>
                </c:pt>
                <c:pt idx="995">
                  <c:v>4.8649612995715703</c:v>
                </c:pt>
                <c:pt idx="996">
                  <c:v>4.9654453865360537</c:v>
                </c:pt>
                <c:pt idx="997">
                  <c:v>5.0708696256064565</c:v>
                </c:pt>
                <c:pt idx="998">
                  <c:v>5.0882026652731289</c:v>
                </c:pt>
                <c:pt idx="999">
                  <c:v>5.125895519886746</c:v>
                </c:pt>
                <c:pt idx="1000">
                  <c:v>5.2267612202010625</c:v>
                </c:pt>
                <c:pt idx="1001">
                  <c:v>5.2267612202010625</c:v>
                </c:pt>
                <c:pt idx="1002">
                  <c:v>5.2445852250043963</c:v>
                </c:pt>
                <c:pt idx="1003">
                  <c:v>5.2818148993041643</c:v>
                </c:pt>
                <c:pt idx="1004">
                  <c:v>5.2904387680725522</c:v>
                </c:pt>
                <c:pt idx="1005">
                  <c:v>5.2904387680725522</c:v>
                </c:pt>
                <c:pt idx="1006">
                  <c:v>5.3244057085815752</c:v>
                </c:pt>
                <c:pt idx="1007">
                  <c:v>5.3244057085815752</c:v>
                </c:pt>
                <c:pt idx="1008">
                  <c:v>5.3244057085815752</c:v>
                </c:pt>
                <c:pt idx="1009">
                  <c:v>5.399774209801862</c:v>
                </c:pt>
                <c:pt idx="1010">
                  <c:v>5.4073829154033017</c:v>
                </c:pt>
                <c:pt idx="1011">
                  <c:v>5.5390008146589045</c:v>
                </c:pt>
                <c:pt idx="1012">
                  <c:v>5.5477015101888627</c:v>
                </c:pt>
                <c:pt idx="1013">
                  <c:v>5.5477015101888627</c:v>
                </c:pt>
                <c:pt idx="1014">
                  <c:v>5.5838292787658723</c:v>
                </c:pt>
                <c:pt idx="1015">
                  <c:v>5.5838292787658723</c:v>
                </c:pt>
                <c:pt idx="1016">
                  <c:v>5.6201342091663982</c:v>
                </c:pt>
                <c:pt idx="1017">
                  <c:v>5.6201342091663982</c:v>
                </c:pt>
                <c:pt idx="1018">
                  <c:v>5.6712376464615977</c:v>
                </c:pt>
                <c:pt idx="1019">
                  <c:v>5.6712376464615977</c:v>
                </c:pt>
                <c:pt idx="1020">
                  <c:v>5.6712376464615977</c:v>
                </c:pt>
                <c:pt idx="1021">
                  <c:v>5.6775360239946338</c:v>
                </c:pt>
                <c:pt idx="1022">
                  <c:v>5.9371773127500225</c:v>
                </c:pt>
                <c:pt idx="1023">
                  <c:v>5.9797647928378241</c:v>
                </c:pt>
                <c:pt idx="1024">
                  <c:v>5.9797647928378241</c:v>
                </c:pt>
                <c:pt idx="1025">
                  <c:v>5.9802261322227288</c:v>
                </c:pt>
                <c:pt idx="1026">
                  <c:v>6.0193542911077298</c:v>
                </c:pt>
                <c:pt idx="1027">
                  <c:v>6.0193542911077298</c:v>
                </c:pt>
                <c:pt idx="1028">
                  <c:v>6.0527391705012228</c:v>
                </c:pt>
                <c:pt idx="1029">
                  <c:v>6.0527391705012228</c:v>
                </c:pt>
                <c:pt idx="1030">
                  <c:v>6.0527391705012228</c:v>
                </c:pt>
                <c:pt idx="1031">
                  <c:v>6.2516369698836769</c:v>
                </c:pt>
                <c:pt idx="1032">
                  <c:v>6.3664239418152713</c:v>
                </c:pt>
                <c:pt idx="1033">
                  <c:v>6.3664239418152713</c:v>
                </c:pt>
                <c:pt idx="1034">
                  <c:v>6.4622226680395682</c:v>
                </c:pt>
                <c:pt idx="1035">
                  <c:v>6.4622226680395682</c:v>
                </c:pt>
                <c:pt idx="1036">
                  <c:v>6.7509804058839205</c:v>
                </c:pt>
                <c:pt idx="1037">
                  <c:v>6.7509804058839205</c:v>
                </c:pt>
                <c:pt idx="1038">
                  <c:v>6.796234137783685</c:v>
                </c:pt>
                <c:pt idx="1039">
                  <c:v>6.8241001041767619</c:v>
                </c:pt>
                <c:pt idx="1040">
                  <c:v>6.9377168712484156</c:v>
                </c:pt>
                <c:pt idx="1041">
                  <c:v>7.1735858362730669</c:v>
                </c:pt>
                <c:pt idx="1042">
                  <c:v>7.1735858362730669</c:v>
                </c:pt>
                <c:pt idx="1043">
                  <c:v>7.7153606352598212</c:v>
                </c:pt>
                <c:pt idx="1044">
                  <c:v>7.7765776806922604</c:v>
                </c:pt>
                <c:pt idx="1045">
                  <c:v>7.7765776806922604</c:v>
                </c:pt>
                <c:pt idx="1046">
                  <c:v>9.294390472298101</c:v>
                </c:pt>
              </c:numCache>
            </c:numRef>
          </c:xVal>
          <c:yVal>
            <c:numRef>
              <c:f>'Data Fitting for Spread'!$X$12:$X$1058</c:f>
              <c:numCache>
                <c:formatCode>General</c:formatCode>
                <c:ptCount val="1047"/>
                <c:pt idx="0">
                  <c:v>3.2783212982909963E-3</c:v>
                </c:pt>
                <c:pt idx="1">
                  <c:v>8.2489839142994032E-3</c:v>
                </c:pt>
                <c:pt idx="2">
                  <c:v>8.7749301806133266E-3</c:v>
                </c:pt>
                <c:pt idx="3">
                  <c:v>8.7749301806133266E-3</c:v>
                </c:pt>
                <c:pt idx="4">
                  <c:v>8.9815074329321429E-3</c:v>
                </c:pt>
                <c:pt idx="5">
                  <c:v>8.9815074329321429E-3</c:v>
                </c:pt>
                <c:pt idx="6">
                  <c:v>1.0208463097089742E-2</c:v>
                </c:pt>
                <c:pt idx="7">
                  <c:v>1.0208463097089742E-2</c:v>
                </c:pt>
                <c:pt idx="8">
                  <c:v>1.2356925997145565E-2</c:v>
                </c:pt>
                <c:pt idx="9">
                  <c:v>1.2356925997145565E-2</c:v>
                </c:pt>
                <c:pt idx="10">
                  <c:v>1.3576493591293303E-2</c:v>
                </c:pt>
                <c:pt idx="11">
                  <c:v>1.3576493591293303E-2</c:v>
                </c:pt>
                <c:pt idx="12">
                  <c:v>1.3628354927192705E-2</c:v>
                </c:pt>
                <c:pt idx="13">
                  <c:v>1.5173057597580994E-2</c:v>
                </c:pt>
                <c:pt idx="14">
                  <c:v>1.5295256111469421E-2</c:v>
                </c:pt>
                <c:pt idx="15">
                  <c:v>1.6251237430545667E-2</c:v>
                </c:pt>
                <c:pt idx="16">
                  <c:v>1.6251237430545667E-2</c:v>
                </c:pt>
                <c:pt idx="17">
                  <c:v>1.6658797512852673E-2</c:v>
                </c:pt>
                <c:pt idx="18">
                  <c:v>1.6658797512852673E-2</c:v>
                </c:pt>
                <c:pt idx="19">
                  <c:v>1.7334613145026538E-2</c:v>
                </c:pt>
                <c:pt idx="20">
                  <c:v>1.832167548211279E-2</c:v>
                </c:pt>
                <c:pt idx="21">
                  <c:v>1.8768385139990934E-2</c:v>
                </c:pt>
                <c:pt idx="22">
                  <c:v>1.8768385139990934E-2</c:v>
                </c:pt>
                <c:pt idx="23">
                  <c:v>1.9550159187054661E-2</c:v>
                </c:pt>
                <c:pt idx="24">
                  <c:v>1.9550159187054661E-2</c:v>
                </c:pt>
                <c:pt idx="25">
                  <c:v>2.082533066733892E-2</c:v>
                </c:pt>
                <c:pt idx="26">
                  <c:v>2.082533066733892E-2</c:v>
                </c:pt>
                <c:pt idx="27">
                  <c:v>2.4174939941662213E-2</c:v>
                </c:pt>
                <c:pt idx="28">
                  <c:v>2.4174939941662213E-2</c:v>
                </c:pt>
                <c:pt idx="29">
                  <c:v>2.6354563474272379E-2</c:v>
                </c:pt>
                <c:pt idx="30">
                  <c:v>2.8463249219897496E-2</c:v>
                </c:pt>
                <c:pt idx="31">
                  <c:v>2.8463249219897496E-2</c:v>
                </c:pt>
                <c:pt idx="32">
                  <c:v>2.8463249219897496E-2</c:v>
                </c:pt>
                <c:pt idx="33">
                  <c:v>2.9272284860097274E-2</c:v>
                </c:pt>
                <c:pt idx="34">
                  <c:v>2.9606543728892772E-2</c:v>
                </c:pt>
                <c:pt idx="35">
                  <c:v>2.9606543728892772E-2</c:v>
                </c:pt>
                <c:pt idx="36">
                  <c:v>2.9606543728892772E-2</c:v>
                </c:pt>
                <c:pt idx="37">
                  <c:v>2.9606543728892772E-2</c:v>
                </c:pt>
                <c:pt idx="38">
                  <c:v>3.1913673521032609E-2</c:v>
                </c:pt>
                <c:pt idx="39">
                  <c:v>3.1913673521032609E-2</c:v>
                </c:pt>
                <c:pt idx="40">
                  <c:v>3.2159360476780516E-2</c:v>
                </c:pt>
                <c:pt idx="41">
                  <c:v>3.2231960265485908E-2</c:v>
                </c:pt>
                <c:pt idx="42">
                  <c:v>3.2756451415462677E-2</c:v>
                </c:pt>
                <c:pt idx="43">
                  <c:v>3.2882853246902176E-2</c:v>
                </c:pt>
                <c:pt idx="44">
                  <c:v>3.2882853246902176E-2</c:v>
                </c:pt>
                <c:pt idx="45">
                  <c:v>3.4029804985976048E-2</c:v>
                </c:pt>
                <c:pt idx="46">
                  <c:v>3.4648654449913489E-2</c:v>
                </c:pt>
                <c:pt idx="47">
                  <c:v>3.4737143965075594E-2</c:v>
                </c:pt>
                <c:pt idx="48">
                  <c:v>3.5416549580770861E-2</c:v>
                </c:pt>
                <c:pt idx="49">
                  <c:v>3.5592033347046692E-2</c:v>
                </c:pt>
                <c:pt idx="50">
                  <c:v>3.6648144137343151E-2</c:v>
                </c:pt>
                <c:pt idx="51">
                  <c:v>3.9565894109702154E-2</c:v>
                </c:pt>
                <c:pt idx="52">
                  <c:v>3.9565894109702154E-2</c:v>
                </c:pt>
                <c:pt idx="53">
                  <c:v>3.9565894109702154E-2</c:v>
                </c:pt>
                <c:pt idx="54">
                  <c:v>3.9572792531111588E-2</c:v>
                </c:pt>
                <c:pt idx="55">
                  <c:v>3.9572792531111588E-2</c:v>
                </c:pt>
                <c:pt idx="56">
                  <c:v>4.1416258739464799E-2</c:v>
                </c:pt>
                <c:pt idx="57">
                  <c:v>4.1416258739464799E-2</c:v>
                </c:pt>
                <c:pt idx="58">
                  <c:v>4.2693080762161592E-2</c:v>
                </c:pt>
                <c:pt idx="59">
                  <c:v>4.2693080762161592E-2</c:v>
                </c:pt>
                <c:pt idx="60">
                  <c:v>4.358670878718289E-2</c:v>
                </c:pt>
                <c:pt idx="61">
                  <c:v>4.6671708891425093E-2</c:v>
                </c:pt>
                <c:pt idx="62">
                  <c:v>4.7606415686020212E-2</c:v>
                </c:pt>
                <c:pt idx="63">
                  <c:v>4.7606415686020212E-2</c:v>
                </c:pt>
                <c:pt idx="64">
                  <c:v>4.8084546306048616E-2</c:v>
                </c:pt>
                <c:pt idx="65">
                  <c:v>4.8541507480146295E-2</c:v>
                </c:pt>
                <c:pt idx="66">
                  <c:v>4.8667570719050847E-2</c:v>
                </c:pt>
                <c:pt idx="67">
                  <c:v>4.8667570719050847E-2</c:v>
                </c:pt>
                <c:pt idx="68">
                  <c:v>4.8679735992639799E-2</c:v>
                </c:pt>
                <c:pt idx="69">
                  <c:v>4.8679735992639799E-2</c:v>
                </c:pt>
                <c:pt idx="70">
                  <c:v>5.0323029612356983E-2</c:v>
                </c:pt>
                <c:pt idx="71">
                  <c:v>5.0847888536445472E-2</c:v>
                </c:pt>
                <c:pt idx="72">
                  <c:v>5.0847888536445472E-2</c:v>
                </c:pt>
                <c:pt idx="73">
                  <c:v>5.2317884693006786E-2</c:v>
                </c:pt>
                <c:pt idx="74">
                  <c:v>5.2450528269787439E-2</c:v>
                </c:pt>
                <c:pt idx="75">
                  <c:v>5.4627694856540392E-2</c:v>
                </c:pt>
                <c:pt idx="76">
                  <c:v>5.4627694856540392E-2</c:v>
                </c:pt>
                <c:pt idx="77">
                  <c:v>5.6022565308410439E-2</c:v>
                </c:pt>
                <c:pt idx="78">
                  <c:v>5.8666573966341659E-2</c:v>
                </c:pt>
                <c:pt idx="79">
                  <c:v>5.8666573966341659E-2</c:v>
                </c:pt>
                <c:pt idx="80">
                  <c:v>5.9916653455703357E-2</c:v>
                </c:pt>
                <c:pt idx="81">
                  <c:v>6.1404277660135273E-2</c:v>
                </c:pt>
                <c:pt idx="82">
                  <c:v>6.1477061516060347E-2</c:v>
                </c:pt>
                <c:pt idx="83">
                  <c:v>6.4907919129953973E-2</c:v>
                </c:pt>
                <c:pt idx="84">
                  <c:v>6.715705809056631E-2</c:v>
                </c:pt>
                <c:pt idx="85">
                  <c:v>6.9020904474052416E-2</c:v>
                </c:pt>
                <c:pt idx="86">
                  <c:v>6.9531187064980751E-2</c:v>
                </c:pt>
                <c:pt idx="87">
                  <c:v>7.3800528152344572E-2</c:v>
                </c:pt>
                <c:pt idx="88">
                  <c:v>7.4728192275834701E-2</c:v>
                </c:pt>
                <c:pt idx="89">
                  <c:v>7.567467577942498E-2</c:v>
                </c:pt>
                <c:pt idx="90">
                  <c:v>7.6399994038318111E-2</c:v>
                </c:pt>
                <c:pt idx="91">
                  <c:v>7.6399994038318111E-2</c:v>
                </c:pt>
                <c:pt idx="92">
                  <c:v>7.8396444969943732E-2</c:v>
                </c:pt>
                <c:pt idx="93">
                  <c:v>7.9875244163380474E-2</c:v>
                </c:pt>
                <c:pt idx="94">
                  <c:v>8.0552563437695249E-2</c:v>
                </c:pt>
                <c:pt idx="95">
                  <c:v>8.1404785421001061E-2</c:v>
                </c:pt>
                <c:pt idx="96">
                  <c:v>8.1404785421001061E-2</c:v>
                </c:pt>
                <c:pt idx="97">
                  <c:v>8.4896224907030554E-2</c:v>
                </c:pt>
                <c:pt idx="98">
                  <c:v>8.5630875211422153E-2</c:v>
                </c:pt>
                <c:pt idx="99">
                  <c:v>8.5630875211422153E-2</c:v>
                </c:pt>
                <c:pt idx="100">
                  <c:v>8.5847835831600383E-2</c:v>
                </c:pt>
                <c:pt idx="101">
                  <c:v>8.5847835831600383E-2</c:v>
                </c:pt>
                <c:pt idx="102">
                  <c:v>8.5847835831600383E-2</c:v>
                </c:pt>
                <c:pt idx="103">
                  <c:v>8.5847835831600383E-2</c:v>
                </c:pt>
                <c:pt idx="104">
                  <c:v>8.7022806328702643E-2</c:v>
                </c:pt>
                <c:pt idx="105">
                  <c:v>8.7055310821268855E-2</c:v>
                </c:pt>
                <c:pt idx="106">
                  <c:v>8.8599422290304097E-2</c:v>
                </c:pt>
                <c:pt idx="107">
                  <c:v>8.8599422290304097E-2</c:v>
                </c:pt>
                <c:pt idx="108">
                  <c:v>8.9806236303452275E-2</c:v>
                </c:pt>
                <c:pt idx="109">
                  <c:v>8.9806236303452275E-2</c:v>
                </c:pt>
                <c:pt idx="110">
                  <c:v>8.9806236303452275E-2</c:v>
                </c:pt>
                <c:pt idx="111">
                  <c:v>8.9806236303452275E-2</c:v>
                </c:pt>
                <c:pt idx="112">
                  <c:v>9.1619026091141212E-2</c:v>
                </c:pt>
                <c:pt idx="113">
                  <c:v>9.1619026091141212E-2</c:v>
                </c:pt>
                <c:pt idx="114">
                  <c:v>9.1619026091141212E-2</c:v>
                </c:pt>
                <c:pt idx="115">
                  <c:v>9.1801333725827799E-2</c:v>
                </c:pt>
                <c:pt idx="116">
                  <c:v>9.3611856152363143E-2</c:v>
                </c:pt>
                <c:pt idx="117">
                  <c:v>9.4822972125962329E-2</c:v>
                </c:pt>
                <c:pt idx="118">
                  <c:v>9.4963490762952046E-2</c:v>
                </c:pt>
                <c:pt idx="119">
                  <c:v>0.10043501268366829</c:v>
                </c:pt>
                <c:pt idx="120">
                  <c:v>0.10197559755690215</c:v>
                </c:pt>
                <c:pt idx="121">
                  <c:v>0.10197559755690215</c:v>
                </c:pt>
                <c:pt idx="122">
                  <c:v>0.10475526102543653</c:v>
                </c:pt>
                <c:pt idx="123">
                  <c:v>0.10521861801330558</c:v>
                </c:pt>
                <c:pt idx="124">
                  <c:v>0.10521861801330558</c:v>
                </c:pt>
                <c:pt idx="125">
                  <c:v>0.10566713892341842</c:v>
                </c:pt>
                <c:pt idx="126">
                  <c:v>0.10566713892341842</c:v>
                </c:pt>
                <c:pt idx="127">
                  <c:v>0.10735339763064825</c:v>
                </c:pt>
                <c:pt idx="128">
                  <c:v>0.10735339763064825</c:v>
                </c:pt>
                <c:pt idx="129">
                  <c:v>0.10838500837652958</c:v>
                </c:pt>
                <c:pt idx="130">
                  <c:v>0.1087588513397308</c:v>
                </c:pt>
                <c:pt idx="131">
                  <c:v>0.1087588513397308</c:v>
                </c:pt>
                <c:pt idx="132">
                  <c:v>0.1087588513397308</c:v>
                </c:pt>
                <c:pt idx="133">
                  <c:v>0.10990477134926342</c:v>
                </c:pt>
                <c:pt idx="134">
                  <c:v>0.10990477134926342</c:v>
                </c:pt>
                <c:pt idx="135">
                  <c:v>0.1107652436115603</c:v>
                </c:pt>
                <c:pt idx="136">
                  <c:v>0.11097095107134058</c:v>
                </c:pt>
                <c:pt idx="137">
                  <c:v>0.11097095107134058</c:v>
                </c:pt>
                <c:pt idx="138">
                  <c:v>0.11136889414331562</c:v>
                </c:pt>
                <c:pt idx="139">
                  <c:v>0.11250381323971019</c:v>
                </c:pt>
                <c:pt idx="140">
                  <c:v>0.11250381323971019</c:v>
                </c:pt>
                <c:pt idx="141">
                  <c:v>0.11250381323971019</c:v>
                </c:pt>
                <c:pt idx="142">
                  <c:v>0.1142942765018089</c:v>
                </c:pt>
                <c:pt idx="143">
                  <c:v>0.1142942765018089</c:v>
                </c:pt>
                <c:pt idx="144">
                  <c:v>0.11474381912115181</c:v>
                </c:pt>
                <c:pt idx="145">
                  <c:v>0.11587598662043402</c:v>
                </c:pt>
                <c:pt idx="146">
                  <c:v>0.11624790883807802</c:v>
                </c:pt>
                <c:pt idx="147">
                  <c:v>0.11625339064766969</c:v>
                </c:pt>
                <c:pt idx="148">
                  <c:v>0.11625339064766969</c:v>
                </c:pt>
                <c:pt idx="149">
                  <c:v>0.11625339064766969</c:v>
                </c:pt>
                <c:pt idx="150">
                  <c:v>0.11649527938336583</c:v>
                </c:pt>
                <c:pt idx="151">
                  <c:v>0.11649527938336583</c:v>
                </c:pt>
                <c:pt idx="152">
                  <c:v>0.11685941878697555</c:v>
                </c:pt>
                <c:pt idx="153">
                  <c:v>0.11797586630092971</c:v>
                </c:pt>
                <c:pt idx="154">
                  <c:v>0.11824991526156353</c:v>
                </c:pt>
                <c:pt idx="155">
                  <c:v>0.11893370358735868</c:v>
                </c:pt>
                <c:pt idx="156">
                  <c:v>0.11893370358735868</c:v>
                </c:pt>
                <c:pt idx="157">
                  <c:v>0.12116270515650336</c:v>
                </c:pt>
                <c:pt idx="158">
                  <c:v>0.12116270515650336</c:v>
                </c:pt>
                <c:pt idx="159">
                  <c:v>0.12132922154446081</c:v>
                </c:pt>
                <c:pt idx="160">
                  <c:v>0.12264998817879787</c:v>
                </c:pt>
                <c:pt idx="161">
                  <c:v>0.12264998817879787</c:v>
                </c:pt>
                <c:pt idx="162">
                  <c:v>0.12331826259152996</c:v>
                </c:pt>
                <c:pt idx="163">
                  <c:v>0.12464855657298214</c:v>
                </c:pt>
                <c:pt idx="164">
                  <c:v>0.12464855657298214</c:v>
                </c:pt>
                <c:pt idx="165">
                  <c:v>0.12533628749943562</c:v>
                </c:pt>
                <c:pt idx="166">
                  <c:v>0.12533628749943562</c:v>
                </c:pt>
                <c:pt idx="167">
                  <c:v>0.12585584807495756</c:v>
                </c:pt>
                <c:pt idx="168">
                  <c:v>0.12585584807495756</c:v>
                </c:pt>
                <c:pt idx="169">
                  <c:v>0.12704728335752719</c:v>
                </c:pt>
                <c:pt idx="170">
                  <c:v>0.12704728335752719</c:v>
                </c:pt>
                <c:pt idx="171">
                  <c:v>0.12745850878781295</c:v>
                </c:pt>
                <c:pt idx="172">
                  <c:v>0.12783381740500291</c:v>
                </c:pt>
                <c:pt idx="173">
                  <c:v>0.12790095233676235</c:v>
                </c:pt>
                <c:pt idx="174">
                  <c:v>0.12792422429682834</c:v>
                </c:pt>
                <c:pt idx="175">
                  <c:v>0.12792422429682834</c:v>
                </c:pt>
                <c:pt idx="176">
                  <c:v>0.12792422429682834</c:v>
                </c:pt>
                <c:pt idx="177">
                  <c:v>0.12792422429682834</c:v>
                </c:pt>
                <c:pt idx="178">
                  <c:v>0.13204378663314378</c:v>
                </c:pt>
                <c:pt idx="179">
                  <c:v>0.13278641281710518</c:v>
                </c:pt>
                <c:pt idx="180">
                  <c:v>0.13283882862741656</c:v>
                </c:pt>
                <c:pt idx="181">
                  <c:v>0.13408586260825631</c:v>
                </c:pt>
                <c:pt idx="182">
                  <c:v>0.13408586260825631</c:v>
                </c:pt>
                <c:pt idx="183">
                  <c:v>0.13587668949451367</c:v>
                </c:pt>
                <c:pt idx="184">
                  <c:v>0.13619519631695787</c:v>
                </c:pt>
                <c:pt idx="185">
                  <c:v>0.13619519631695787</c:v>
                </c:pt>
                <c:pt idx="186">
                  <c:v>0.13733640678998457</c:v>
                </c:pt>
                <c:pt idx="187">
                  <c:v>0.13778964321883455</c:v>
                </c:pt>
                <c:pt idx="188">
                  <c:v>0.13794602334107472</c:v>
                </c:pt>
                <c:pt idx="189">
                  <c:v>0.13862536654361143</c:v>
                </c:pt>
                <c:pt idx="190">
                  <c:v>0.13886431448298953</c:v>
                </c:pt>
                <c:pt idx="191">
                  <c:v>0.14012063330006591</c:v>
                </c:pt>
                <c:pt idx="192">
                  <c:v>0.14274102554748069</c:v>
                </c:pt>
                <c:pt idx="193">
                  <c:v>0.14389531789965124</c:v>
                </c:pt>
                <c:pt idx="194">
                  <c:v>0.14416154414479126</c:v>
                </c:pt>
                <c:pt idx="195">
                  <c:v>0.14416154414479126</c:v>
                </c:pt>
                <c:pt idx="196">
                  <c:v>0.14794143613454927</c:v>
                </c:pt>
                <c:pt idx="197">
                  <c:v>0.14794143613454927</c:v>
                </c:pt>
                <c:pt idx="198">
                  <c:v>0.14990103959531606</c:v>
                </c:pt>
                <c:pt idx="199">
                  <c:v>0.1507751086225288</c:v>
                </c:pt>
                <c:pt idx="200">
                  <c:v>0.1507751086225288</c:v>
                </c:pt>
                <c:pt idx="201">
                  <c:v>0.15182367295525881</c:v>
                </c:pt>
                <c:pt idx="202">
                  <c:v>0.15182367295525881</c:v>
                </c:pt>
                <c:pt idx="203">
                  <c:v>0.15391551643953513</c:v>
                </c:pt>
                <c:pt idx="204">
                  <c:v>0.1546128449732117</c:v>
                </c:pt>
                <c:pt idx="205">
                  <c:v>0.1556307255224634</c:v>
                </c:pt>
                <c:pt idx="206">
                  <c:v>0.1556307255224634</c:v>
                </c:pt>
                <c:pt idx="207">
                  <c:v>0.15580249803825236</c:v>
                </c:pt>
                <c:pt idx="208">
                  <c:v>0.15639147656854066</c:v>
                </c:pt>
                <c:pt idx="209">
                  <c:v>0.15750949540772488</c:v>
                </c:pt>
                <c:pt idx="210">
                  <c:v>0.15987488536913616</c:v>
                </c:pt>
                <c:pt idx="211">
                  <c:v>0.16380297187378728</c:v>
                </c:pt>
                <c:pt idx="212">
                  <c:v>0.16626710526436181</c:v>
                </c:pt>
                <c:pt idx="213">
                  <c:v>0.16655236011808072</c:v>
                </c:pt>
                <c:pt idx="214">
                  <c:v>0.16787711388370591</c:v>
                </c:pt>
                <c:pt idx="215">
                  <c:v>0.16991339429404226</c:v>
                </c:pt>
                <c:pt idx="216">
                  <c:v>0.16991339429404226</c:v>
                </c:pt>
                <c:pt idx="217">
                  <c:v>0.1718256907017966</c:v>
                </c:pt>
                <c:pt idx="218">
                  <c:v>0.1718256907017966</c:v>
                </c:pt>
                <c:pt idx="219">
                  <c:v>0.17264511126935927</c:v>
                </c:pt>
                <c:pt idx="220">
                  <c:v>0.17310686799774958</c:v>
                </c:pt>
                <c:pt idx="221">
                  <c:v>0.17310686799774958</c:v>
                </c:pt>
                <c:pt idx="222">
                  <c:v>0.17536134237529083</c:v>
                </c:pt>
                <c:pt idx="223">
                  <c:v>0.17711013784219001</c:v>
                </c:pt>
                <c:pt idx="224">
                  <c:v>0.17711013784219001</c:v>
                </c:pt>
                <c:pt idx="225">
                  <c:v>0.17711013784219001</c:v>
                </c:pt>
                <c:pt idx="226">
                  <c:v>0.18012766625209137</c:v>
                </c:pt>
                <c:pt idx="227">
                  <c:v>0.18118467262567614</c:v>
                </c:pt>
                <c:pt idx="228">
                  <c:v>0.18118467262567614</c:v>
                </c:pt>
                <c:pt idx="229">
                  <c:v>0.18284373085038708</c:v>
                </c:pt>
                <c:pt idx="230">
                  <c:v>0.1829639465483629</c:v>
                </c:pt>
                <c:pt idx="231">
                  <c:v>0.18300611411132964</c:v>
                </c:pt>
                <c:pt idx="232">
                  <c:v>0.18362803779776035</c:v>
                </c:pt>
                <c:pt idx="233">
                  <c:v>0.18418480157680311</c:v>
                </c:pt>
                <c:pt idx="234">
                  <c:v>0.18418480157680311</c:v>
                </c:pt>
                <c:pt idx="235">
                  <c:v>0.18589815281023761</c:v>
                </c:pt>
                <c:pt idx="236">
                  <c:v>0.18589815281023761</c:v>
                </c:pt>
                <c:pt idx="237">
                  <c:v>0.18724509643836537</c:v>
                </c:pt>
                <c:pt idx="238">
                  <c:v>0.1905067291627941</c:v>
                </c:pt>
                <c:pt idx="239">
                  <c:v>0.19345760490754779</c:v>
                </c:pt>
                <c:pt idx="240">
                  <c:v>0.19351064078179014</c:v>
                </c:pt>
                <c:pt idx="241">
                  <c:v>0.19423954983806088</c:v>
                </c:pt>
                <c:pt idx="242">
                  <c:v>0.19423954983806088</c:v>
                </c:pt>
                <c:pt idx="243">
                  <c:v>0.19712014948461321</c:v>
                </c:pt>
                <c:pt idx="244">
                  <c:v>0.19914493694837315</c:v>
                </c:pt>
                <c:pt idx="245">
                  <c:v>0.20087127638677768</c:v>
                </c:pt>
                <c:pt idx="246">
                  <c:v>0.2024989432215186</c:v>
                </c:pt>
                <c:pt idx="247">
                  <c:v>0.20271391075572395</c:v>
                </c:pt>
                <c:pt idx="248">
                  <c:v>0.20271391075572395</c:v>
                </c:pt>
                <c:pt idx="249">
                  <c:v>0.20308339949254944</c:v>
                </c:pt>
                <c:pt idx="250">
                  <c:v>0.20370369826725879</c:v>
                </c:pt>
                <c:pt idx="251">
                  <c:v>0.20861288827093569</c:v>
                </c:pt>
                <c:pt idx="252">
                  <c:v>0.20922155797418523</c:v>
                </c:pt>
                <c:pt idx="253">
                  <c:v>0.21091849045895045</c:v>
                </c:pt>
                <c:pt idx="254">
                  <c:v>0.2123611121347718</c:v>
                </c:pt>
                <c:pt idx="255">
                  <c:v>0.2123611121347718</c:v>
                </c:pt>
                <c:pt idx="256">
                  <c:v>0.21310088663412427</c:v>
                </c:pt>
                <c:pt idx="257">
                  <c:v>0.21459426517530558</c:v>
                </c:pt>
                <c:pt idx="258">
                  <c:v>0.21564321582276647</c:v>
                </c:pt>
                <c:pt idx="259">
                  <c:v>0.21564321582276647</c:v>
                </c:pt>
                <c:pt idx="260">
                  <c:v>0.21578763217788521</c:v>
                </c:pt>
                <c:pt idx="261">
                  <c:v>0.21578763217788521</c:v>
                </c:pt>
                <c:pt idx="262">
                  <c:v>0.21888919239476831</c:v>
                </c:pt>
                <c:pt idx="263">
                  <c:v>0.21907299092271185</c:v>
                </c:pt>
                <c:pt idx="264">
                  <c:v>0.21965448144129746</c:v>
                </c:pt>
                <c:pt idx="265">
                  <c:v>0.22117629794230925</c:v>
                </c:pt>
                <c:pt idx="266">
                  <c:v>0.22117629794230925</c:v>
                </c:pt>
                <c:pt idx="267">
                  <c:v>0.22171598867870321</c:v>
                </c:pt>
                <c:pt idx="268">
                  <c:v>0.22171598867870321</c:v>
                </c:pt>
                <c:pt idx="269">
                  <c:v>0.22226857999698474</c:v>
                </c:pt>
                <c:pt idx="270">
                  <c:v>0.22226857999698474</c:v>
                </c:pt>
                <c:pt idx="271">
                  <c:v>0.22395163755059894</c:v>
                </c:pt>
                <c:pt idx="272">
                  <c:v>0.22395163755059894</c:v>
                </c:pt>
                <c:pt idx="273">
                  <c:v>0.22395163755059894</c:v>
                </c:pt>
                <c:pt idx="274">
                  <c:v>0.22497313212683714</c:v>
                </c:pt>
                <c:pt idx="275">
                  <c:v>0.22497313212683714</c:v>
                </c:pt>
                <c:pt idx="276">
                  <c:v>0.22745069768856607</c:v>
                </c:pt>
                <c:pt idx="277">
                  <c:v>0.22745069768856607</c:v>
                </c:pt>
                <c:pt idx="278">
                  <c:v>0.22806619467073827</c:v>
                </c:pt>
                <c:pt idx="279">
                  <c:v>0.22806619467073827</c:v>
                </c:pt>
                <c:pt idx="280">
                  <c:v>0.22806619467073827</c:v>
                </c:pt>
                <c:pt idx="281">
                  <c:v>0.22840480087048631</c:v>
                </c:pt>
                <c:pt idx="282">
                  <c:v>0.22840480087048631</c:v>
                </c:pt>
                <c:pt idx="283">
                  <c:v>0.22857795231522518</c:v>
                </c:pt>
                <c:pt idx="284">
                  <c:v>0.22914134834617317</c:v>
                </c:pt>
                <c:pt idx="285">
                  <c:v>0.23141478904579357</c:v>
                </c:pt>
                <c:pt idx="286">
                  <c:v>0.23199495801283115</c:v>
                </c:pt>
                <c:pt idx="287">
                  <c:v>0.23199495801283115</c:v>
                </c:pt>
                <c:pt idx="288">
                  <c:v>0.23310199163098197</c:v>
                </c:pt>
                <c:pt idx="289">
                  <c:v>0.23310199163098197</c:v>
                </c:pt>
                <c:pt idx="290">
                  <c:v>0.23325159647332447</c:v>
                </c:pt>
                <c:pt idx="291">
                  <c:v>0.23325159647332447</c:v>
                </c:pt>
                <c:pt idx="292">
                  <c:v>0.23491458305481178</c:v>
                </c:pt>
                <c:pt idx="293">
                  <c:v>0.23491458305481178</c:v>
                </c:pt>
                <c:pt idx="294">
                  <c:v>0.23729107566664667</c:v>
                </c:pt>
                <c:pt idx="295">
                  <c:v>0.23729107566664667</c:v>
                </c:pt>
                <c:pt idx="296">
                  <c:v>0.24291513525336389</c:v>
                </c:pt>
                <c:pt idx="297">
                  <c:v>0.24509279961919123</c:v>
                </c:pt>
                <c:pt idx="298">
                  <c:v>0.25047062659413999</c:v>
                </c:pt>
                <c:pt idx="299">
                  <c:v>0.25272254525849713</c:v>
                </c:pt>
                <c:pt idx="300">
                  <c:v>0.25272254525849713</c:v>
                </c:pt>
                <c:pt idx="301">
                  <c:v>0.2539605703080311</c:v>
                </c:pt>
                <c:pt idx="302">
                  <c:v>0.25615739457130959</c:v>
                </c:pt>
                <c:pt idx="303">
                  <c:v>0.25696998435539348</c:v>
                </c:pt>
                <c:pt idx="304">
                  <c:v>0.25874087891393777</c:v>
                </c:pt>
                <c:pt idx="305">
                  <c:v>0.25976106949999478</c:v>
                </c:pt>
                <c:pt idx="306">
                  <c:v>0.26016353554804061</c:v>
                </c:pt>
                <c:pt idx="307">
                  <c:v>0.26016353554804061</c:v>
                </c:pt>
                <c:pt idx="308">
                  <c:v>0.26016353554804061</c:v>
                </c:pt>
                <c:pt idx="309">
                  <c:v>0.26120897585751129</c:v>
                </c:pt>
                <c:pt idx="310">
                  <c:v>0.26120897585751129</c:v>
                </c:pt>
                <c:pt idx="311">
                  <c:v>0.26120897585751129</c:v>
                </c:pt>
                <c:pt idx="312">
                  <c:v>0.26120897585751129</c:v>
                </c:pt>
                <c:pt idx="313">
                  <c:v>0.26120897585751129</c:v>
                </c:pt>
                <c:pt idx="314">
                  <c:v>0.26120897585751129</c:v>
                </c:pt>
                <c:pt idx="315">
                  <c:v>0.26211893844860934</c:v>
                </c:pt>
                <c:pt idx="316">
                  <c:v>0.26285641939980786</c:v>
                </c:pt>
                <c:pt idx="317">
                  <c:v>0.26436228718812088</c:v>
                </c:pt>
                <c:pt idx="318">
                  <c:v>0.26520604700431344</c:v>
                </c:pt>
                <c:pt idx="319">
                  <c:v>0.26675552594951979</c:v>
                </c:pt>
                <c:pt idx="320">
                  <c:v>0.26708507230605938</c:v>
                </c:pt>
                <c:pt idx="321">
                  <c:v>0.26708507230605938</c:v>
                </c:pt>
                <c:pt idx="322">
                  <c:v>0.26813122518956217</c:v>
                </c:pt>
                <c:pt idx="323">
                  <c:v>0.2711801859739108</c:v>
                </c:pt>
                <c:pt idx="324">
                  <c:v>0.27145089635238806</c:v>
                </c:pt>
                <c:pt idx="325">
                  <c:v>0.27201936027071283</c:v>
                </c:pt>
                <c:pt idx="326">
                  <c:v>0.27400286494820919</c:v>
                </c:pt>
                <c:pt idx="327">
                  <c:v>0.27780455920294655</c:v>
                </c:pt>
                <c:pt idx="328">
                  <c:v>0.28314033130029048</c:v>
                </c:pt>
                <c:pt idx="329">
                  <c:v>0.28373368530034804</c:v>
                </c:pt>
                <c:pt idx="330">
                  <c:v>0.28373368530034804</c:v>
                </c:pt>
                <c:pt idx="331">
                  <c:v>0.28529188018333684</c:v>
                </c:pt>
                <c:pt idx="332">
                  <c:v>0.28529188018333684</c:v>
                </c:pt>
                <c:pt idx="333">
                  <c:v>0.28676506564358428</c:v>
                </c:pt>
                <c:pt idx="334">
                  <c:v>0.28974256759898143</c:v>
                </c:pt>
                <c:pt idx="335">
                  <c:v>0.29049921434284665</c:v>
                </c:pt>
                <c:pt idx="336">
                  <c:v>0.29077866630332827</c:v>
                </c:pt>
                <c:pt idx="337">
                  <c:v>0.29099109812465923</c:v>
                </c:pt>
                <c:pt idx="338">
                  <c:v>0.29371900058404321</c:v>
                </c:pt>
                <c:pt idx="339">
                  <c:v>0.29532456185538025</c:v>
                </c:pt>
                <c:pt idx="340">
                  <c:v>0.29532456185538025</c:v>
                </c:pt>
                <c:pt idx="341">
                  <c:v>0.29639369148239891</c:v>
                </c:pt>
                <c:pt idx="342">
                  <c:v>0.29639369148239891</c:v>
                </c:pt>
                <c:pt idx="343">
                  <c:v>0.29639369148239891</c:v>
                </c:pt>
                <c:pt idx="344">
                  <c:v>0.29639369148239891</c:v>
                </c:pt>
                <c:pt idx="345">
                  <c:v>0.2968102883263537</c:v>
                </c:pt>
                <c:pt idx="346">
                  <c:v>0.2968102883263537</c:v>
                </c:pt>
                <c:pt idx="347">
                  <c:v>0.29685194810913801</c:v>
                </c:pt>
                <c:pt idx="348">
                  <c:v>0.29712900679465787</c:v>
                </c:pt>
                <c:pt idx="349">
                  <c:v>0.29712900679465787</c:v>
                </c:pt>
                <c:pt idx="350">
                  <c:v>0.29712900679465787</c:v>
                </c:pt>
                <c:pt idx="351">
                  <c:v>0.29932983323422413</c:v>
                </c:pt>
                <c:pt idx="352">
                  <c:v>0.29933925331130551</c:v>
                </c:pt>
                <c:pt idx="353">
                  <c:v>0.30344659474469982</c:v>
                </c:pt>
                <c:pt idx="354">
                  <c:v>0.30344659474469982</c:v>
                </c:pt>
                <c:pt idx="355">
                  <c:v>0.30571382292963756</c:v>
                </c:pt>
                <c:pt idx="356">
                  <c:v>0.30571382292963756</c:v>
                </c:pt>
                <c:pt idx="357">
                  <c:v>0.30571382292963756</c:v>
                </c:pt>
                <c:pt idx="358">
                  <c:v>0.30571382292963756</c:v>
                </c:pt>
                <c:pt idx="359">
                  <c:v>0.30667702671390562</c:v>
                </c:pt>
                <c:pt idx="360">
                  <c:v>0.30759417498035935</c:v>
                </c:pt>
                <c:pt idx="361">
                  <c:v>0.30771049068925871</c:v>
                </c:pt>
                <c:pt idx="362">
                  <c:v>0.30777642267079253</c:v>
                </c:pt>
                <c:pt idx="363">
                  <c:v>0.30799660138160823</c:v>
                </c:pt>
                <c:pt idx="364">
                  <c:v>0.30799660138160823</c:v>
                </c:pt>
                <c:pt idx="365">
                  <c:v>0.30834510407155657</c:v>
                </c:pt>
                <c:pt idx="366">
                  <c:v>0.30939321559220523</c:v>
                </c:pt>
                <c:pt idx="367">
                  <c:v>0.30939321559220523</c:v>
                </c:pt>
                <c:pt idx="368">
                  <c:v>0.30966786907313282</c:v>
                </c:pt>
                <c:pt idx="369">
                  <c:v>0.30976321198419604</c:v>
                </c:pt>
                <c:pt idx="370">
                  <c:v>0.30976321198419604</c:v>
                </c:pt>
                <c:pt idx="371">
                  <c:v>0.31063443551480208</c:v>
                </c:pt>
                <c:pt idx="372">
                  <c:v>0.31107722319935938</c:v>
                </c:pt>
                <c:pt idx="373">
                  <c:v>0.31127435350735172</c:v>
                </c:pt>
                <c:pt idx="374">
                  <c:v>0.31474158031841681</c:v>
                </c:pt>
                <c:pt idx="375">
                  <c:v>0.31474158031841681</c:v>
                </c:pt>
                <c:pt idx="376">
                  <c:v>0.31536473629835687</c:v>
                </c:pt>
                <c:pt idx="377">
                  <c:v>0.31579222816183572</c:v>
                </c:pt>
                <c:pt idx="378">
                  <c:v>0.31613921564315034</c:v>
                </c:pt>
                <c:pt idx="379">
                  <c:v>0.31693563396270041</c:v>
                </c:pt>
                <c:pt idx="380">
                  <c:v>0.31934046574261415</c:v>
                </c:pt>
                <c:pt idx="381">
                  <c:v>0.31991443700616135</c:v>
                </c:pt>
                <c:pt idx="382">
                  <c:v>0.3240948115154953</c:v>
                </c:pt>
                <c:pt idx="383">
                  <c:v>0.32464774699457305</c:v>
                </c:pt>
                <c:pt idx="384">
                  <c:v>0.32464774699457305</c:v>
                </c:pt>
                <c:pt idx="385">
                  <c:v>0.32464774699457305</c:v>
                </c:pt>
                <c:pt idx="386">
                  <c:v>0.32811752245173564</c:v>
                </c:pt>
                <c:pt idx="387">
                  <c:v>0.32811752245173564</c:v>
                </c:pt>
                <c:pt idx="388">
                  <c:v>0.33089015409427081</c:v>
                </c:pt>
                <c:pt idx="389">
                  <c:v>0.33089015409427081</c:v>
                </c:pt>
                <c:pt idx="390">
                  <c:v>0.33107618649284171</c:v>
                </c:pt>
                <c:pt idx="391">
                  <c:v>0.33107618649284171</c:v>
                </c:pt>
                <c:pt idx="392">
                  <c:v>0.33162643586372448</c:v>
                </c:pt>
                <c:pt idx="393">
                  <c:v>0.33169399327394261</c:v>
                </c:pt>
                <c:pt idx="394">
                  <c:v>0.33251131591940375</c:v>
                </c:pt>
                <c:pt idx="395">
                  <c:v>0.33254048432096917</c:v>
                </c:pt>
                <c:pt idx="396">
                  <c:v>0.33407638856039856</c:v>
                </c:pt>
                <c:pt idx="397">
                  <c:v>0.33514450634359216</c:v>
                </c:pt>
                <c:pt idx="398">
                  <c:v>0.34163305774926134</c:v>
                </c:pt>
                <c:pt idx="399">
                  <c:v>0.34304350558462715</c:v>
                </c:pt>
                <c:pt idx="400">
                  <c:v>0.34440194757098086</c:v>
                </c:pt>
                <c:pt idx="401">
                  <c:v>0.34447836507143148</c:v>
                </c:pt>
                <c:pt idx="402">
                  <c:v>0.34447836507143148</c:v>
                </c:pt>
                <c:pt idx="403">
                  <c:v>0.34678065764693855</c:v>
                </c:pt>
                <c:pt idx="404">
                  <c:v>0.34782821398650876</c:v>
                </c:pt>
                <c:pt idx="405">
                  <c:v>0.34782821398650876</c:v>
                </c:pt>
                <c:pt idx="406">
                  <c:v>0.34812262705868163</c:v>
                </c:pt>
                <c:pt idx="407">
                  <c:v>0.35062730925660024</c:v>
                </c:pt>
                <c:pt idx="408">
                  <c:v>0.3519532588099632</c:v>
                </c:pt>
                <c:pt idx="409">
                  <c:v>0.3519532588099632</c:v>
                </c:pt>
                <c:pt idx="410">
                  <c:v>0.35220410055959306</c:v>
                </c:pt>
                <c:pt idx="411">
                  <c:v>0.3526491195463709</c:v>
                </c:pt>
                <c:pt idx="412">
                  <c:v>0.35280455906545127</c:v>
                </c:pt>
                <c:pt idx="413">
                  <c:v>0.35280455906545127</c:v>
                </c:pt>
                <c:pt idx="414">
                  <c:v>0.35303916572975858</c:v>
                </c:pt>
                <c:pt idx="415">
                  <c:v>0.35480779396821593</c:v>
                </c:pt>
                <c:pt idx="416">
                  <c:v>0.35612393731446412</c:v>
                </c:pt>
                <c:pt idx="417">
                  <c:v>0.35627798837747982</c:v>
                </c:pt>
                <c:pt idx="418">
                  <c:v>0.35627798837747982</c:v>
                </c:pt>
                <c:pt idx="419">
                  <c:v>0.35631086952347168</c:v>
                </c:pt>
                <c:pt idx="420">
                  <c:v>0.35749636353195291</c:v>
                </c:pt>
                <c:pt idx="421">
                  <c:v>0.35749636353195291</c:v>
                </c:pt>
                <c:pt idx="422">
                  <c:v>0.35900284609232103</c:v>
                </c:pt>
                <c:pt idx="423">
                  <c:v>0.36099613541303616</c:v>
                </c:pt>
                <c:pt idx="424">
                  <c:v>0.36115971372972966</c:v>
                </c:pt>
                <c:pt idx="425">
                  <c:v>0.36115971372972966</c:v>
                </c:pt>
                <c:pt idx="426">
                  <c:v>0.36115971372972966</c:v>
                </c:pt>
                <c:pt idx="427">
                  <c:v>0.36137414350708486</c:v>
                </c:pt>
                <c:pt idx="428">
                  <c:v>0.36137414350708486</c:v>
                </c:pt>
                <c:pt idx="429">
                  <c:v>0.36270948595433616</c:v>
                </c:pt>
                <c:pt idx="430">
                  <c:v>0.36270948595433616</c:v>
                </c:pt>
                <c:pt idx="431">
                  <c:v>0.36270948595433616</c:v>
                </c:pt>
                <c:pt idx="432">
                  <c:v>0.36371038753667639</c:v>
                </c:pt>
                <c:pt idx="433">
                  <c:v>0.36382860999090683</c:v>
                </c:pt>
                <c:pt idx="434">
                  <c:v>0.3643442959706169</c:v>
                </c:pt>
                <c:pt idx="435">
                  <c:v>0.3643442959706169</c:v>
                </c:pt>
                <c:pt idx="436">
                  <c:v>0.36473345976321447</c:v>
                </c:pt>
                <c:pt idx="437">
                  <c:v>0.36871257094389143</c:v>
                </c:pt>
                <c:pt idx="438">
                  <c:v>0.36930087451158594</c:v>
                </c:pt>
                <c:pt idx="439">
                  <c:v>0.37034611738559531</c:v>
                </c:pt>
                <c:pt idx="440">
                  <c:v>0.37034611738559531</c:v>
                </c:pt>
                <c:pt idx="441">
                  <c:v>0.37034611738559531</c:v>
                </c:pt>
                <c:pt idx="442">
                  <c:v>0.37091803592155043</c:v>
                </c:pt>
                <c:pt idx="443">
                  <c:v>0.37091803592155043</c:v>
                </c:pt>
                <c:pt idx="444">
                  <c:v>0.37091803592155043</c:v>
                </c:pt>
                <c:pt idx="445">
                  <c:v>0.37091803592155043</c:v>
                </c:pt>
                <c:pt idx="446">
                  <c:v>0.37170923418872204</c:v>
                </c:pt>
                <c:pt idx="447">
                  <c:v>0.37529395391981724</c:v>
                </c:pt>
                <c:pt idx="448">
                  <c:v>0.37536341177498866</c:v>
                </c:pt>
                <c:pt idx="449">
                  <c:v>0.37536341177498866</c:v>
                </c:pt>
                <c:pt idx="450">
                  <c:v>0.37581107290024018</c:v>
                </c:pt>
                <c:pt idx="451">
                  <c:v>0.37694778318409022</c:v>
                </c:pt>
                <c:pt idx="452">
                  <c:v>0.37694778318409022</c:v>
                </c:pt>
                <c:pt idx="453">
                  <c:v>0.37819692820717354</c:v>
                </c:pt>
                <c:pt idx="454">
                  <c:v>0.37945041144662722</c:v>
                </c:pt>
                <c:pt idx="455">
                  <c:v>0.37948255272682019</c:v>
                </c:pt>
                <c:pt idx="456">
                  <c:v>0.37948255272682019</c:v>
                </c:pt>
                <c:pt idx="457">
                  <c:v>0.38046346020971566</c:v>
                </c:pt>
                <c:pt idx="458">
                  <c:v>0.38046346020971566</c:v>
                </c:pt>
                <c:pt idx="459">
                  <c:v>0.38605314850440153</c:v>
                </c:pt>
                <c:pt idx="460">
                  <c:v>0.38605314850440153</c:v>
                </c:pt>
                <c:pt idx="461">
                  <c:v>0.38995778906981676</c:v>
                </c:pt>
                <c:pt idx="462">
                  <c:v>0.39171898424281371</c:v>
                </c:pt>
                <c:pt idx="463">
                  <c:v>0.39279587942737321</c:v>
                </c:pt>
                <c:pt idx="464">
                  <c:v>0.39279587942737321</c:v>
                </c:pt>
                <c:pt idx="465">
                  <c:v>0.39399351761255158</c:v>
                </c:pt>
                <c:pt idx="466">
                  <c:v>0.39405257918829384</c:v>
                </c:pt>
                <c:pt idx="467">
                  <c:v>0.39405257918829384</c:v>
                </c:pt>
                <c:pt idx="468">
                  <c:v>0.39585913216931884</c:v>
                </c:pt>
                <c:pt idx="469">
                  <c:v>0.39585913216931884</c:v>
                </c:pt>
                <c:pt idx="470">
                  <c:v>0.39608105759416701</c:v>
                </c:pt>
                <c:pt idx="471">
                  <c:v>0.39801419331807442</c:v>
                </c:pt>
                <c:pt idx="472">
                  <c:v>0.39801419331807442</c:v>
                </c:pt>
                <c:pt idx="473">
                  <c:v>0.39982275597838546</c:v>
                </c:pt>
                <c:pt idx="474">
                  <c:v>0.4004488649801512</c:v>
                </c:pt>
                <c:pt idx="475">
                  <c:v>0.40061182168993276</c:v>
                </c:pt>
                <c:pt idx="476">
                  <c:v>0.40061182168993276</c:v>
                </c:pt>
                <c:pt idx="477">
                  <c:v>0.40136685266570282</c:v>
                </c:pt>
                <c:pt idx="478">
                  <c:v>0.40164369283107476</c:v>
                </c:pt>
                <c:pt idx="479">
                  <c:v>0.40164369283107476</c:v>
                </c:pt>
                <c:pt idx="480">
                  <c:v>0.40367171710295763</c:v>
                </c:pt>
                <c:pt idx="481">
                  <c:v>0.40367171710295763</c:v>
                </c:pt>
                <c:pt idx="482">
                  <c:v>0.40453498034781127</c:v>
                </c:pt>
                <c:pt idx="483">
                  <c:v>0.4050364044353239</c:v>
                </c:pt>
                <c:pt idx="484">
                  <c:v>0.4050364044353239</c:v>
                </c:pt>
                <c:pt idx="485">
                  <c:v>0.4050364044353239</c:v>
                </c:pt>
                <c:pt idx="486">
                  <c:v>0.4050364044353239</c:v>
                </c:pt>
                <c:pt idx="487">
                  <c:v>0.40599478911024689</c:v>
                </c:pt>
                <c:pt idx="488">
                  <c:v>0.41011117667791763</c:v>
                </c:pt>
                <c:pt idx="489">
                  <c:v>0.41011117667791763</c:v>
                </c:pt>
                <c:pt idx="490">
                  <c:v>0.41011117667791763</c:v>
                </c:pt>
                <c:pt idx="491">
                  <c:v>0.41156618755166968</c:v>
                </c:pt>
                <c:pt idx="492">
                  <c:v>0.4127299357552604</c:v>
                </c:pt>
                <c:pt idx="493">
                  <c:v>0.4127299357552604</c:v>
                </c:pt>
                <c:pt idx="494">
                  <c:v>0.413737289083005</c:v>
                </c:pt>
                <c:pt idx="495">
                  <c:v>0.41708027647703427</c:v>
                </c:pt>
                <c:pt idx="496">
                  <c:v>0.41708027647703427</c:v>
                </c:pt>
                <c:pt idx="497">
                  <c:v>0.42120906443503425</c:v>
                </c:pt>
                <c:pt idx="498">
                  <c:v>0.42120906443503425</c:v>
                </c:pt>
                <c:pt idx="499">
                  <c:v>0.4219041382404784</c:v>
                </c:pt>
                <c:pt idx="500">
                  <c:v>0.4219041382404784</c:v>
                </c:pt>
                <c:pt idx="501">
                  <c:v>0.4219041382404784</c:v>
                </c:pt>
                <c:pt idx="502">
                  <c:v>0.4219041382404784</c:v>
                </c:pt>
                <c:pt idx="503">
                  <c:v>0.4219041382404784</c:v>
                </c:pt>
                <c:pt idx="504">
                  <c:v>0.4219041382404784</c:v>
                </c:pt>
                <c:pt idx="505">
                  <c:v>0.42245416159092497</c:v>
                </c:pt>
                <c:pt idx="506">
                  <c:v>0.42245416159092497</c:v>
                </c:pt>
                <c:pt idx="507">
                  <c:v>0.42352322421977195</c:v>
                </c:pt>
                <c:pt idx="508">
                  <c:v>0.42512695558324065</c:v>
                </c:pt>
                <c:pt idx="509">
                  <c:v>0.42659072487478977</c:v>
                </c:pt>
                <c:pt idx="510">
                  <c:v>0.42659072487478977</c:v>
                </c:pt>
                <c:pt idx="511">
                  <c:v>0.42968715276057928</c:v>
                </c:pt>
                <c:pt idx="512">
                  <c:v>0.42968715276057928</c:v>
                </c:pt>
                <c:pt idx="513">
                  <c:v>0.43355986208961084</c:v>
                </c:pt>
                <c:pt idx="514">
                  <c:v>0.43355986208961084</c:v>
                </c:pt>
                <c:pt idx="515">
                  <c:v>0.43355986208961084</c:v>
                </c:pt>
                <c:pt idx="516">
                  <c:v>0.4362711896292702</c:v>
                </c:pt>
                <c:pt idx="517">
                  <c:v>0.4362711896292702</c:v>
                </c:pt>
                <c:pt idx="518">
                  <c:v>0.4375431734299613</c:v>
                </c:pt>
                <c:pt idx="519">
                  <c:v>0.43785288961925123</c:v>
                </c:pt>
                <c:pt idx="520">
                  <c:v>0.43818065045269367</c:v>
                </c:pt>
                <c:pt idx="521">
                  <c:v>0.43975473235042356</c:v>
                </c:pt>
                <c:pt idx="522">
                  <c:v>0.44020896957127409</c:v>
                </c:pt>
                <c:pt idx="523">
                  <c:v>0.44020896957127409</c:v>
                </c:pt>
                <c:pt idx="524">
                  <c:v>0.44020896957127409</c:v>
                </c:pt>
                <c:pt idx="525">
                  <c:v>0.44020896957127409</c:v>
                </c:pt>
                <c:pt idx="526">
                  <c:v>0.44020896957127409</c:v>
                </c:pt>
                <c:pt idx="527">
                  <c:v>0.44020896957127409</c:v>
                </c:pt>
                <c:pt idx="528">
                  <c:v>0.44097607133703332</c:v>
                </c:pt>
                <c:pt idx="529">
                  <c:v>0.44225848933629885</c:v>
                </c:pt>
                <c:pt idx="530">
                  <c:v>0.44225848933629885</c:v>
                </c:pt>
                <c:pt idx="531">
                  <c:v>0.44348374155039078</c:v>
                </c:pt>
                <c:pt idx="532">
                  <c:v>0.44348374155039078</c:v>
                </c:pt>
                <c:pt idx="533">
                  <c:v>0.44392893985475734</c:v>
                </c:pt>
                <c:pt idx="534">
                  <c:v>0.44431930208133247</c:v>
                </c:pt>
                <c:pt idx="535">
                  <c:v>0.44587443329882082</c:v>
                </c:pt>
                <c:pt idx="536">
                  <c:v>0.44621111102529354</c:v>
                </c:pt>
                <c:pt idx="537">
                  <c:v>0.44621111102529354</c:v>
                </c:pt>
                <c:pt idx="538">
                  <c:v>0.44638742249058461</c:v>
                </c:pt>
                <c:pt idx="539">
                  <c:v>0.44757071611702548</c:v>
                </c:pt>
                <c:pt idx="540">
                  <c:v>0.44850314350622655</c:v>
                </c:pt>
                <c:pt idx="541">
                  <c:v>0.44850314350622655</c:v>
                </c:pt>
                <c:pt idx="542">
                  <c:v>0.45082048348429254</c:v>
                </c:pt>
                <c:pt idx="543">
                  <c:v>0.45445448006747652</c:v>
                </c:pt>
                <c:pt idx="544">
                  <c:v>0.45579789761478651</c:v>
                </c:pt>
                <c:pt idx="545">
                  <c:v>0.45675018469945761</c:v>
                </c:pt>
                <c:pt idx="546">
                  <c:v>0.45900937101939648</c:v>
                </c:pt>
                <c:pt idx="547">
                  <c:v>0.46045605269494427</c:v>
                </c:pt>
                <c:pt idx="548">
                  <c:v>0.46287656139620609</c:v>
                </c:pt>
                <c:pt idx="549">
                  <c:v>0.46444414181568378</c:v>
                </c:pt>
                <c:pt idx="550">
                  <c:v>0.46449297438013015</c:v>
                </c:pt>
                <c:pt idx="551">
                  <c:v>0.46449297438013015</c:v>
                </c:pt>
                <c:pt idx="552">
                  <c:v>0.46724673489151375</c:v>
                </c:pt>
                <c:pt idx="553">
                  <c:v>0.46875229925984979</c:v>
                </c:pt>
                <c:pt idx="554">
                  <c:v>0.47086425932161852</c:v>
                </c:pt>
                <c:pt idx="555">
                  <c:v>0.47190327264496618</c:v>
                </c:pt>
                <c:pt idx="556">
                  <c:v>0.4722862405578323</c:v>
                </c:pt>
                <c:pt idx="557">
                  <c:v>0.4722862405578323</c:v>
                </c:pt>
                <c:pt idx="558">
                  <c:v>0.4722862405578323</c:v>
                </c:pt>
                <c:pt idx="559">
                  <c:v>0.4725645817499155</c:v>
                </c:pt>
                <c:pt idx="560">
                  <c:v>0.47422680871267853</c:v>
                </c:pt>
                <c:pt idx="561">
                  <c:v>0.47470520219536583</c:v>
                </c:pt>
                <c:pt idx="562">
                  <c:v>0.47470520219536583</c:v>
                </c:pt>
                <c:pt idx="563">
                  <c:v>0.47904797937920185</c:v>
                </c:pt>
                <c:pt idx="564">
                  <c:v>0.48318401333795635</c:v>
                </c:pt>
                <c:pt idx="565">
                  <c:v>0.48318401333795635</c:v>
                </c:pt>
                <c:pt idx="566">
                  <c:v>0.48596168372895576</c:v>
                </c:pt>
                <c:pt idx="567">
                  <c:v>0.48645447357651611</c:v>
                </c:pt>
                <c:pt idx="568">
                  <c:v>0.48690625602323917</c:v>
                </c:pt>
                <c:pt idx="569">
                  <c:v>0.48690625602323917</c:v>
                </c:pt>
                <c:pt idx="570">
                  <c:v>0.48690625602323917</c:v>
                </c:pt>
                <c:pt idx="571">
                  <c:v>0.4909092317970748</c:v>
                </c:pt>
                <c:pt idx="572">
                  <c:v>0.4909092317970748</c:v>
                </c:pt>
                <c:pt idx="573">
                  <c:v>0.49102350216784657</c:v>
                </c:pt>
                <c:pt idx="574">
                  <c:v>0.49148103647074642</c:v>
                </c:pt>
                <c:pt idx="575">
                  <c:v>0.49154159059105823</c:v>
                </c:pt>
                <c:pt idx="576">
                  <c:v>0.49154159059105823</c:v>
                </c:pt>
                <c:pt idx="577">
                  <c:v>0.49217070629088577</c:v>
                </c:pt>
                <c:pt idx="578">
                  <c:v>0.4929044838481883</c:v>
                </c:pt>
                <c:pt idx="579">
                  <c:v>0.49547379394822916</c:v>
                </c:pt>
                <c:pt idx="580">
                  <c:v>0.49616394877201103</c:v>
                </c:pt>
                <c:pt idx="581">
                  <c:v>0.49798566021121399</c:v>
                </c:pt>
                <c:pt idx="582">
                  <c:v>0.49798566021121399</c:v>
                </c:pt>
                <c:pt idx="583">
                  <c:v>0.49990564373939633</c:v>
                </c:pt>
                <c:pt idx="584">
                  <c:v>0.50010415930671948</c:v>
                </c:pt>
                <c:pt idx="585">
                  <c:v>0.50010415930671948</c:v>
                </c:pt>
                <c:pt idx="586">
                  <c:v>0.50103970393074548</c:v>
                </c:pt>
                <c:pt idx="587">
                  <c:v>0.50283324866718893</c:v>
                </c:pt>
                <c:pt idx="588">
                  <c:v>0.50283324866718893</c:v>
                </c:pt>
                <c:pt idx="589">
                  <c:v>0.50501232016766839</c:v>
                </c:pt>
                <c:pt idx="590">
                  <c:v>0.50501232016766839</c:v>
                </c:pt>
                <c:pt idx="591">
                  <c:v>0.50904312689259679</c:v>
                </c:pt>
                <c:pt idx="592">
                  <c:v>0.51286925560983909</c:v>
                </c:pt>
                <c:pt idx="593">
                  <c:v>0.51360204379525254</c:v>
                </c:pt>
                <c:pt idx="594">
                  <c:v>0.51360204379525254</c:v>
                </c:pt>
                <c:pt idx="595">
                  <c:v>0.51514425436861944</c:v>
                </c:pt>
                <c:pt idx="596">
                  <c:v>0.51514425436861944</c:v>
                </c:pt>
                <c:pt idx="597">
                  <c:v>0.51514425436861944</c:v>
                </c:pt>
                <c:pt idx="598">
                  <c:v>0.51736535519117555</c:v>
                </c:pt>
                <c:pt idx="599">
                  <c:v>0.51837054388738524</c:v>
                </c:pt>
                <c:pt idx="600">
                  <c:v>0.5191961486044625</c:v>
                </c:pt>
                <c:pt idx="601">
                  <c:v>0.5191961486044625</c:v>
                </c:pt>
                <c:pt idx="602">
                  <c:v>0.51964370501015589</c:v>
                </c:pt>
                <c:pt idx="603">
                  <c:v>0.52168526586186315</c:v>
                </c:pt>
                <c:pt idx="604">
                  <c:v>0.52168526586186315</c:v>
                </c:pt>
                <c:pt idx="605">
                  <c:v>0.52215239756678311</c:v>
                </c:pt>
                <c:pt idx="606">
                  <c:v>0.52450743031959157</c:v>
                </c:pt>
                <c:pt idx="607">
                  <c:v>0.52481504652959066</c:v>
                </c:pt>
                <c:pt idx="608">
                  <c:v>0.52481504652959066</c:v>
                </c:pt>
                <c:pt idx="609">
                  <c:v>0.52481504652959066</c:v>
                </c:pt>
                <c:pt idx="610">
                  <c:v>0.52481504652959066</c:v>
                </c:pt>
                <c:pt idx="611">
                  <c:v>0.52624765513097205</c:v>
                </c:pt>
                <c:pt idx="612">
                  <c:v>0.52644055386228872</c:v>
                </c:pt>
                <c:pt idx="613">
                  <c:v>0.52644055386228872</c:v>
                </c:pt>
                <c:pt idx="614">
                  <c:v>0.52644055386228872</c:v>
                </c:pt>
                <c:pt idx="615">
                  <c:v>0.52740714699012181</c:v>
                </c:pt>
                <c:pt idx="616">
                  <c:v>0.52740714699012181</c:v>
                </c:pt>
                <c:pt idx="617">
                  <c:v>0.53004359700741333</c:v>
                </c:pt>
                <c:pt idx="618">
                  <c:v>0.53154216727972514</c:v>
                </c:pt>
                <c:pt idx="619">
                  <c:v>0.53219699362192729</c:v>
                </c:pt>
                <c:pt idx="620">
                  <c:v>0.53222214772284548</c:v>
                </c:pt>
                <c:pt idx="621">
                  <c:v>0.53690547031060287</c:v>
                </c:pt>
                <c:pt idx="622">
                  <c:v>0.53756803444287615</c:v>
                </c:pt>
                <c:pt idx="623">
                  <c:v>0.53756803444287615</c:v>
                </c:pt>
                <c:pt idx="624">
                  <c:v>0.53828551984098139</c:v>
                </c:pt>
                <c:pt idx="625">
                  <c:v>0.53926432418945414</c:v>
                </c:pt>
                <c:pt idx="626">
                  <c:v>0.53926432418945414</c:v>
                </c:pt>
                <c:pt idx="627">
                  <c:v>0.53941175316832268</c:v>
                </c:pt>
                <c:pt idx="628">
                  <c:v>0.54459241134193714</c:v>
                </c:pt>
                <c:pt idx="629">
                  <c:v>0.54681222601812141</c:v>
                </c:pt>
                <c:pt idx="630">
                  <c:v>0.54835538871480161</c:v>
                </c:pt>
                <c:pt idx="631">
                  <c:v>0.54931424652744465</c:v>
                </c:pt>
                <c:pt idx="632">
                  <c:v>0.54931424652744465</c:v>
                </c:pt>
                <c:pt idx="633">
                  <c:v>0.54931424652744465</c:v>
                </c:pt>
                <c:pt idx="634">
                  <c:v>0.54967376381360777</c:v>
                </c:pt>
                <c:pt idx="635">
                  <c:v>0.54967376381360777</c:v>
                </c:pt>
                <c:pt idx="636">
                  <c:v>0.55172849088248033</c:v>
                </c:pt>
                <c:pt idx="637">
                  <c:v>0.55383011214572209</c:v>
                </c:pt>
                <c:pt idx="638">
                  <c:v>0.55383011214572209</c:v>
                </c:pt>
                <c:pt idx="639">
                  <c:v>0.55383011214572209</c:v>
                </c:pt>
                <c:pt idx="640">
                  <c:v>0.55502655544101664</c:v>
                </c:pt>
                <c:pt idx="641">
                  <c:v>0.55687536121268977</c:v>
                </c:pt>
                <c:pt idx="642">
                  <c:v>0.55941686188993978</c:v>
                </c:pt>
                <c:pt idx="643">
                  <c:v>0.55941686188993978</c:v>
                </c:pt>
                <c:pt idx="644">
                  <c:v>0.55941686188993978</c:v>
                </c:pt>
                <c:pt idx="645">
                  <c:v>0.55941686188993978</c:v>
                </c:pt>
                <c:pt idx="646">
                  <c:v>0.56194268158600136</c:v>
                </c:pt>
                <c:pt idx="647">
                  <c:v>0.56246754454996628</c:v>
                </c:pt>
                <c:pt idx="648">
                  <c:v>0.56246754454996628</c:v>
                </c:pt>
                <c:pt idx="649">
                  <c:v>0.56507397731949705</c:v>
                </c:pt>
                <c:pt idx="650">
                  <c:v>0.56507397731949705</c:v>
                </c:pt>
                <c:pt idx="651">
                  <c:v>0.56581128713265538</c:v>
                </c:pt>
                <c:pt idx="652">
                  <c:v>0.56715504353230783</c:v>
                </c:pt>
                <c:pt idx="653">
                  <c:v>0.56715504353230783</c:v>
                </c:pt>
                <c:pt idx="654">
                  <c:v>0.56715504353230783</c:v>
                </c:pt>
                <c:pt idx="655">
                  <c:v>0.56816617976121231</c:v>
                </c:pt>
                <c:pt idx="656">
                  <c:v>0.56816890619012139</c:v>
                </c:pt>
                <c:pt idx="657">
                  <c:v>0.56870514380707826</c:v>
                </c:pt>
                <c:pt idx="658">
                  <c:v>0.57030867609739799</c:v>
                </c:pt>
                <c:pt idx="659">
                  <c:v>0.57130952975802052</c:v>
                </c:pt>
                <c:pt idx="660">
                  <c:v>0.57204900313836948</c:v>
                </c:pt>
                <c:pt idx="661">
                  <c:v>0.57241238089883884</c:v>
                </c:pt>
                <c:pt idx="662">
                  <c:v>0.57393288795854136</c:v>
                </c:pt>
                <c:pt idx="663">
                  <c:v>0.57488207358937482</c:v>
                </c:pt>
                <c:pt idx="664">
                  <c:v>0.57488207358937482</c:v>
                </c:pt>
                <c:pt idx="665">
                  <c:v>0.57676574483193255</c:v>
                </c:pt>
                <c:pt idx="666">
                  <c:v>0.57676574483193255</c:v>
                </c:pt>
                <c:pt idx="667">
                  <c:v>0.57676574483193255</c:v>
                </c:pt>
                <c:pt idx="668">
                  <c:v>0.57676574483193255</c:v>
                </c:pt>
                <c:pt idx="669">
                  <c:v>0.57676574483193255</c:v>
                </c:pt>
                <c:pt idx="670">
                  <c:v>0.57676574483193255</c:v>
                </c:pt>
                <c:pt idx="671">
                  <c:v>0.5770321690141732</c:v>
                </c:pt>
                <c:pt idx="672">
                  <c:v>0.57740788671670784</c:v>
                </c:pt>
                <c:pt idx="673">
                  <c:v>0.57740788671670784</c:v>
                </c:pt>
                <c:pt idx="674">
                  <c:v>0.57740788671670784</c:v>
                </c:pt>
                <c:pt idx="675">
                  <c:v>0.57925459067451146</c:v>
                </c:pt>
                <c:pt idx="676">
                  <c:v>0.57925459067451146</c:v>
                </c:pt>
                <c:pt idx="677">
                  <c:v>0.58030813520025382</c:v>
                </c:pt>
                <c:pt idx="678">
                  <c:v>0.58030813520025382</c:v>
                </c:pt>
                <c:pt idx="679">
                  <c:v>0.58123876903064575</c:v>
                </c:pt>
                <c:pt idx="680">
                  <c:v>0.58419491094012688</c:v>
                </c:pt>
                <c:pt idx="681">
                  <c:v>0.58419491094012688</c:v>
                </c:pt>
                <c:pt idx="682">
                  <c:v>0.58421347733693996</c:v>
                </c:pt>
                <c:pt idx="683">
                  <c:v>0.58566151919126974</c:v>
                </c:pt>
                <c:pt idx="684">
                  <c:v>0.58606037391706967</c:v>
                </c:pt>
                <c:pt idx="685">
                  <c:v>0.58606037391706967</c:v>
                </c:pt>
                <c:pt idx="686">
                  <c:v>0.58699407036145268</c:v>
                </c:pt>
                <c:pt idx="687">
                  <c:v>0.58850515362826317</c:v>
                </c:pt>
                <c:pt idx="688">
                  <c:v>0.58902833902815999</c:v>
                </c:pt>
                <c:pt idx="689">
                  <c:v>0.59134070375678027</c:v>
                </c:pt>
                <c:pt idx="690">
                  <c:v>0.59338698345212437</c:v>
                </c:pt>
                <c:pt idx="691">
                  <c:v>0.59697487893816115</c:v>
                </c:pt>
                <c:pt idx="692">
                  <c:v>0.59777681717248021</c:v>
                </c:pt>
                <c:pt idx="693">
                  <c:v>0.59834241758204465</c:v>
                </c:pt>
                <c:pt idx="694">
                  <c:v>0.59863994763450512</c:v>
                </c:pt>
                <c:pt idx="695">
                  <c:v>0.59925634089447999</c:v>
                </c:pt>
                <c:pt idx="696">
                  <c:v>0.59984649354236241</c:v>
                </c:pt>
                <c:pt idx="697">
                  <c:v>0.60021475240387079</c:v>
                </c:pt>
                <c:pt idx="698">
                  <c:v>0.60447191390106592</c:v>
                </c:pt>
                <c:pt idx="699">
                  <c:v>0.60454814500731302</c:v>
                </c:pt>
                <c:pt idx="700">
                  <c:v>0.61290944002386416</c:v>
                </c:pt>
                <c:pt idx="701">
                  <c:v>0.61304885794537345</c:v>
                </c:pt>
                <c:pt idx="702">
                  <c:v>0.61371250040628822</c:v>
                </c:pt>
                <c:pt idx="703">
                  <c:v>0.61371250040628822</c:v>
                </c:pt>
                <c:pt idx="704">
                  <c:v>0.61726032818226817</c:v>
                </c:pt>
                <c:pt idx="705">
                  <c:v>0.6174161420208486</c:v>
                </c:pt>
                <c:pt idx="706">
                  <c:v>0.61860885189825954</c:v>
                </c:pt>
                <c:pt idx="707">
                  <c:v>0.61867206736334168</c:v>
                </c:pt>
                <c:pt idx="708">
                  <c:v>0.61967143488361676</c:v>
                </c:pt>
                <c:pt idx="709">
                  <c:v>0.61967143488361676</c:v>
                </c:pt>
                <c:pt idx="710">
                  <c:v>0.62397823066288571</c:v>
                </c:pt>
                <c:pt idx="711">
                  <c:v>0.62741813464608742</c:v>
                </c:pt>
                <c:pt idx="712">
                  <c:v>0.62741813464608742</c:v>
                </c:pt>
                <c:pt idx="713">
                  <c:v>0.62777797245871281</c:v>
                </c:pt>
                <c:pt idx="714">
                  <c:v>0.62777797245871281</c:v>
                </c:pt>
                <c:pt idx="715">
                  <c:v>0.62777797245871281</c:v>
                </c:pt>
                <c:pt idx="716">
                  <c:v>0.62777797245871281</c:v>
                </c:pt>
                <c:pt idx="717">
                  <c:v>0.62961553175143214</c:v>
                </c:pt>
                <c:pt idx="718">
                  <c:v>0.63094265697461493</c:v>
                </c:pt>
                <c:pt idx="719">
                  <c:v>0.63129548153277593</c:v>
                </c:pt>
                <c:pt idx="720">
                  <c:v>0.63512288949190931</c:v>
                </c:pt>
                <c:pt idx="721">
                  <c:v>0.63512288949190931</c:v>
                </c:pt>
                <c:pt idx="722">
                  <c:v>0.63512288949190931</c:v>
                </c:pt>
                <c:pt idx="723">
                  <c:v>0.63610078851397245</c:v>
                </c:pt>
                <c:pt idx="724">
                  <c:v>0.63610078851397245</c:v>
                </c:pt>
                <c:pt idx="725">
                  <c:v>0.6362710788465884</c:v>
                </c:pt>
                <c:pt idx="726">
                  <c:v>0.6373199380418223</c:v>
                </c:pt>
                <c:pt idx="727">
                  <c:v>0.63862569516404144</c:v>
                </c:pt>
                <c:pt idx="728">
                  <c:v>0.63953141378619005</c:v>
                </c:pt>
                <c:pt idx="729">
                  <c:v>0.63997687134535641</c:v>
                </c:pt>
                <c:pt idx="730">
                  <c:v>0.64143548778043313</c:v>
                </c:pt>
                <c:pt idx="731">
                  <c:v>0.6429865878709069</c:v>
                </c:pt>
                <c:pt idx="732">
                  <c:v>0.6429865878709069</c:v>
                </c:pt>
                <c:pt idx="733">
                  <c:v>0.64372258191735066</c:v>
                </c:pt>
                <c:pt idx="734">
                  <c:v>0.64590341254078698</c:v>
                </c:pt>
                <c:pt idx="735">
                  <c:v>0.64620900159051642</c:v>
                </c:pt>
                <c:pt idx="736">
                  <c:v>0.64765004638243351</c:v>
                </c:pt>
                <c:pt idx="737">
                  <c:v>0.64765004638243351</c:v>
                </c:pt>
                <c:pt idx="738">
                  <c:v>0.64893208183192408</c:v>
                </c:pt>
                <c:pt idx="739">
                  <c:v>0.64916203641686665</c:v>
                </c:pt>
                <c:pt idx="740">
                  <c:v>0.64975004872105846</c:v>
                </c:pt>
                <c:pt idx="741">
                  <c:v>0.65027087993545329</c:v>
                </c:pt>
                <c:pt idx="742">
                  <c:v>0.65086852251289817</c:v>
                </c:pt>
                <c:pt idx="743">
                  <c:v>0.65372992395038099</c:v>
                </c:pt>
                <c:pt idx="744">
                  <c:v>0.65381359986927645</c:v>
                </c:pt>
                <c:pt idx="745">
                  <c:v>0.65546443555530964</c:v>
                </c:pt>
                <c:pt idx="746">
                  <c:v>0.65562850055003019</c:v>
                </c:pt>
                <c:pt idx="747">
                  <c:v>0.65707375344452268</c:v>
                </c:pt>
                <c:pt idx="748">
                  <c:v>0.65827246995424171</c:v>
                </c:pt>
                <c:pt idx="749">
                  <c:v>0.65840061915034531</c:v>
                </c:pt>
                <c:pt idx="750">
                  <c:v>0.65881000086221464</c:v>
                </c:pt>
                <c:pt idx="751">
                  <c:v>0.66245881192357525</c:v>
                </c:pt>
                <c:pt idx="752">
                  <c:v>0.66245881192357525</c:v>
                </c:pt>
                <c:pt idx="753">
                  <c:v>0.66356607460937611</c:v>
                </c:pt>
                <c:pt idx="754">
                  <c:v>0.66356607460937611</c:v>
                </c:pt>
                <c:pt idx="755">
                  <c:v>0.66356607460937611</c:v>
                </c:pt>
                <c:pt idx="756">
                  <c:v>0.66356607460937611</c:v>
                </c:pt>
                <c:pt idx="757">
                  <c:v>0.66376468015120826</c:v>
                </c:pt>
                <c:pt idx="758">
                  <c:v>0.66762711767277672</c:v>
                </c:pt>
                <c:pt idx="759">
                  <c:v>0.66762711767277672</c:v>
                </c:pt>
                <c:pt idx="760">
                  <c:v>0.67052615341355548</c:v>
                </c:pt>
                <c:pt idx="761">
                  <c:v>0.67052615341355548</c:v>
                </c:pt>
                <c:pt idx="762">
                  <c:v>0.67064188199166341</c:v>
                </c:pt>
                <c:pt idx="763">
                  <c:v>0.67091471095929767</c:v>
                </c:pt>
                <c:pt idx="764">
                  <c:v>0.6714300554239957</c:v>
                </c:pt>
                <c:pt idx="765">
                  <c:v>0.67568240313670036</c:v>
                </c:pt>
                <c:pt idx="766">
                  <c:v>0.67581160191194045</c:v>
                </c:pt>
                <c:pt idx="767">
                  <c:v>0.67667584624930821</c:v>
                </c:pt>
                <c:pt idx="768">
                  <c:v>0.67667584624930821</c:v>
                </c:pt>
                <c:pt idx="769">
                  <c:v>0.67667584624930821</c:v>
                </c:pt>
                <c:pt idx="770">
                  <c:v>0.67845811435917514</c:v>
                </c:pt>
                <c:pt idx="771">
                  <c:v>0.68273948725381761</c:v>
                </c:pt>
                <c:pt idx="772">
                  <c:v>0.68497079723962517</c:v>
                </c:pt>
                <c:pt idx="773">
                  <c:v>0.68497079723962517</c:v>
                </c:pt>
                <c:pt idx="774">
                  <c:v>0.68645887960237151</c:v>
                </c:pt>
                <c:pt idx="775">
                  <c:v>0.68645887960237151</c:v>
                </c:pt>
                <c:pt idx="776">
                  <c:v>0.68672233515086101</c:v>
                </c:pt>
                <c:pt idx="777">
                  <c:v>0.69056939722125765</c:v>
                </c:pt>
                <c:pt idx="778">
                  <c:v>0.69056939722125765</c:v>
                </c:pt>
                <c:pt idx="779">
                  <c:v>0.69056939722125765</c:v>
                </c:pt>
                <c:pt idx="780">
                  <c:v>0.69369040039945018</c:v>
                </c:pt>
                <c:pt idx="781">
                  <c:v>0.69410559120048876</c:v>
                </c:pt>
                <c:pt idx="782">
                  <c:v>0.69551019682559623</c:v>
                </c:pt>
                <c:pt idx="783">
                  <c:v>0.69558257393103817</c:v>
                </c:pt>
                <c:pt idx="784">
                  <c:v>0.69565775907075744</c:v>
                </c:pt>
                <c:pt idx="785">
                  <c:v>0.6957041248775655</c:v>
                </c:pt>
                <c:pt idx="786">
                  <c:v>0.69648392278957638</c:v>
                </c:pt>
                <c:pt idx="787">
                  <c:v>0.69658025462098161</c:v>
                </c:pt>
                <c:pt idx="788">
                  <c:v>0.69860024552540112</c:v>
                </c:pt>
                <c:pt idx="789">
                  <c:v>0.69860024552540112</c:v>
                </c:pt>
                <c:pt idx="790">
                  <c:v>0.69957800546823412</c:v>
                </c:pt>
                <c:pt idx="791">
                  <c:v>0.69958949149950611</c:v>
                </c:pt>
                <c:pt idx="792">
                  <c:v>0.69979333212352057</c:v>
                </c:pt>
                <c:pt idx="793">
                  <c:v>0.69979333212352057</c:v>
                </c:pt>
                <c:pt idx="794">
                  <c:v>0.70050742268095501</c:v>
                </c:pt>
                <c:pt idx="795">
                  <c:v>0.70287486804829891</c:v>
                </c:pt>
                <c:pt idx="796">
                  <c:v>0.70399594044304348</c:v>
                </c:pt>
                <c:pt idx="797">
                  <c:v>0.70503915883303236</c:v>
                </c:pt>
                <c:pt idx="798">
                  <c:v>0.70658169753901734</c:v>
                </c:pt>
                <c:pt idx="799">
                  <c:v>0.70722359350236219</c:v>
                </c:pt>
                <c:pt idx="800">
                  <c:v>0.7075871437125073</c:v>
                </c:pt>
                <c:pt idx="801">
                  <c:v>0.7075871437125073</c:v>
                </c:pt>
                <c:pt idx="802">
                  <c:v>0.7076931603493688</c:v>
                </c:pt>
                <c:pt idx="803">
                  <c:v>0.70850129846020815</c:v>
                </c:pt>
                <c:pt idx="804">
                  <c:v>0.70850129846020815</c:v>
                </c:pt>
                <c:pt idx="805">
                  <c:v>0.70850129846020815</c:v>
                </c:pt>
                <c:pt idx="806">
                  <c:v>0.70850129846020815</c:v>
                </c:pt>
                <c:pt idx="807">
                  <c:v>0.70995242557785121</c:v>
                </c:pt>
                <c:pt idx="808">
                  <c:v>0.71178588597522663</c:v>
                </c:pt>
                <c:pt idx="809">
                  <c:v>0.71195787239151531</c:v>
                </c:pt>
                <c:pt idx="810">
                  <c:v>0.71195787239151531</c:v>
                </c:pt>
                <c:pt idx="811">
                  <c:v>0.71303745492230008</c:v>
                </c:pt>
                <c:pt idx="812">
                  <c:v>0.71303745492230008</c:v>
                </c:pt>
                <c:pt idx="813">
                  <c:v>0.71419640879172597</c:v>
                </c:pt>
                <c:pt idx="814">
                  <c:v>0.71467865364636129</c:v>
                </c:pt>
                <c:pt idx="815">
                  <c:v>0.71545710292334497</c:v>
                </c:pt>
                <c:pt idx="816">
                  <c:v>0.71720064085778368</c:v>
                </c:pt>
                <c:pt idx="817">
                  <c:v>0.72044513858730364</c:v>
                </c:pt>
                <c:pt idx="818">
                  <c:v>0.72182500503465219</c:v>
                </c:pt>
                <c:pt idx="819">
                  <c:v>0.72201527604487259</c:v>
                </c:pt>
                <c:pt idx="820">
                  <c:v>0.72201527604487259</c:v>
                </c:pt>
                <c:pt idx="821">
                  <c:v>0.72308410003333656</c:v>
                </c:pt>
                <c:pt idx="822">
                  <c:v>0.72514061895052939</c:v>
                </c:pt>
                <c:pt idx="823">
                  <c:v>0.72802998057253443</c:v>
                </c:pt>
                <c:pt idx="824">
                  <c:v>0.72811561331947261</c:v>
                </c:pt>
                <c:pt idx="825">
                  <c:v>0.72988851423193624</c:v>
                </c:pt>
                <c:pt idx="826">
                  <c:v>0.73001023365794449</c:v>
                </c:pt>
                <c:pt idx="827">
                  <c:v>0.73241196223702032</c:v>
                </c:pt>
                <c:pt idx="828">
                  <c:v>0.73241196223702032</c:v>
                </c:pt>
                <c:pt idx="829">
                  <c:v>0.73297036173291341</c:v>
                </c:pt>
                <c:pt idx="830">
                  <c:v>0.73531842711531825</c:v>
                </c:pt>
                <c:pt idx="831">
                  <c:v>0.73732846643945471</c:v>
                </c:pt>
                <c:pt idx="832">
                  <c:v>0.73747580971675564</c:v>
                </c:pt>
                <c:pt idx="833">
                  <c:v>0.73825598032686668</c:v>
                </c:pt>
                <c:pt idx="834">
                  <c:v>0.73825598032686668</c:v>
                </c:pt>
                <c:pt idx="835">
                  <c:v>0.74039748332842981</c:v>
                </c:pt>
                <c:pt idx="836">
                  <c:v>0.741383481876146</c:v>
                </c:pt>
                <c:pt idx="837">
                  <c:v>0.741383481876146</c:v>
                </c:pt>
                <c:pt idx="838">
                  <c:v>0.74208094613562781</c:v>
                </c:pt>
                <c:pt idx="839">
                  <c:v>0.74601197478601056</c:v>
                </c:pt>
                <c:pt idx="840">
                  <c:v>0.74675327682297099</c:v>
                </c:pt>
                <c:pt idx="841">
                  <c:v>0.74720627708681875</c:v>
                </c:pt>
                <c:pt idx="842">
                  <c:v>0.75008977844937053</c:v>
                </c:pt>
                <c:pt idx="843">
                  <c:v>0.75356940598628697</c:v>
                </c:pt>
                <c:pt idx="844">
                  <c:v>0.75822822616078489</c:v>
                </c:pt>
                <c:pt idx="845">
                  <c:v>0.76075700444102146</c:v>
                </c:pt>
                <c:pt idx="846">
                  <c:v>0.76092106129179893</c:v>
                </c:pt>
                <c:pt idx="847">
                  <c:v>0.76092106129179893</c:v>
                </c:pt>
                <c:pt idx="848">
                  <c:v>0.7628526507128448</c:v>
                </c:pt>
                <c:pt idx="849">
                  <c:v>0.76343926382199911</c:v>
                </c:pt>
                <c:pt idx="850">
                  <c:v>0.76352321290872704</c:v>
                </c:pt>
                <c:pt idx="851">
                  <c:v>0.76772782003318785</c:v>
                </c:pt>
                <c:pt idx="852">
                  <c:v>0.76772782003318785</c:v>
                </c:pt>
                <c:pt idx="853">
                  <c:v>0.76849039540182862</c:v>
                </c:pt>
                <c:pt idx="854">
                  <c:v>0.76868965106593101</c:v>
                </c:pt>
                <c:pt idx="855">
                  <c:v>0.76909666420215295</c:v>
                </c:pt>
                <c:pt idx="856">
                  <c:v>0.76909666420215295</c:v>
                </c:pt>
                <c:pt idx="857">
                  <c:v>0.77104434791277754</c:v>
                </c:pt>
                <c:pt idx="858">
                  <c:v>0.77176981093487085</c:v>
                </c:pt>
                <c:pt idx="859">
                  <c:v>0.77266929571197196</c:v>
                </c:pt>
                <c:pt idx="860">
                  <c:v>0.77392024834874995</c:v>
                </c:pt>
                <c:pt idx="861">
                  <c:v>0.77791941110818785</c:v>
                </c:pt>
                <c:pt idx="862">
                  <c:v>0.77891654581232772</c:v>
                </c:pt>
                <c:pt idx="863">
                  <c:v>0.7826585318246384</c:v>
                </c:pt>
                <c:pt idx="864">
                  <c:v>0.7826585318246384</c:v>
                </c:pt>
                <c:pt idx="865">
                  <c:v>0.78338857925558392</c:v>
                </c:pt>
                <c:pt idx="866">
                  <c:v>0.78368877430455064</c:v>
                </c:pt>
                <c:pt idx="867">
                  <c:v>0.78368877430455064</c:v>
                </c:pt>
                <c:pt idx="868">
                  <c:v>0.78953798330470337</c:v>
                </c:pt>
                <c:pt idx="869">
                  <c:v>0.78953798330470337</c:v>
                </c:pt>
                <c:pt idx="870">
                  <c:v>0.79053276347182599</c:v>
                </c:pt>
                <c:pt idx="871">
                  <c:v>0.79117228974651332</c:v>
                </c:pt>
                <c:pt idx="872">
                  <c:v>0.79118052268438499</c:v>
                </c:pt>
                <c:pt idx="873">
                  <c:v>0.79154052644560191</c:v>
                </c:pt>
                <c:pt idx="874">
                  <c:v>0.79154052644560191</c:v>
                </c:pt>
                <c:pt idx="875">
                  <c:v>0.79172547499772739</c:v>
                </c:pt>
                <c:pt idx="876">
                  <c:v>0.79225266652871162</c:v>
                </c:pt>
                <c:pt idx="877">
                  <c:v>0.79225266652871162</c:v>
                </c:pt>
                <c:pt idx="878">
                  <c:v>0.7940012190553315</c:v>
                </c:pt>
                <c:pt idx="879">
                  <c:v>0.79575370253674826</c:v>
                </c:pt>
                <c:pt idx="880">
                  <c:v>0.79685280920570056</c:v>
                </c:pt>
                <c:pt idx="881">
                  <c:v>0.79751557956186847</c:v>
                </c:pt>
                <c:pt idx="882">
                  <c:v>0.79920193270187745</c:v>
                </c:pt>
                <c:pt idx="883">
                  <c:v>0.79955055677367404</c:v>
                </c:pt>
                <c:pt idx="884">
                  <c:v>0.80102925666408609</c:v>
                </c:pt>
                <c:pt idx="885">
                  <c:v>0.80102925666408609</c:v>
                </c:pt>
                <c:pt idx="886">
                  <c:v>0.80102925666408609</c:v>
                </c:pt>
                <c:pt idx="887">
                  <c:v>0.80245390326599697</c:v>
                </c:pt>
                <c:pt idx="888">
                  <c:v>0.80406777592634171</c:v>
                </c:pt>
                <c:pt idx="889">
                  <c:v>0.80508535723025654</c:v>
                </c:pt>
                <c:pt idx="890">
                  <c:v>0.80609029689670564</c:v>
                </c:pt>
                <c:pt idx="891">
                  <c:v>0.80699737070153632</c:v>
                </c:pt>
                <c:pt idx="892">
                  <c:v>0.80813193267570449</c:v>
                </c:pt>
                <c:pt idx="893">
                  <c:v>0.80880718037097488</c:v>
                </c:pt>
                <c:pt idx="894">
                  <c:v>0.80905856457357661</c:v>
                </c:pt>
                <c:pt idx="895">
                  <c:v>0.81027963434367301</c:v>
                </c:pt>
                <c:pt idx="896">
                  <c:v>0.81148720710131794</c:v>
                </c:pt>
                <c:pt idx="897">
                  <c:v>0.81334111463980052</c:v>
                </c:pt>
                <c:pt idx="898">
                  <c:v>0.81556575031373846</c:v>
                </c:pt>
                <c:pt idx="899">
                  <c:v>0.81613426038569947</c:v>
                </c:pt>
                <c:pt idx="900">
                  <c:v>0.81716678582340541</c:v>
                </c:pt>
                <c:pt idx="901">
                  <c:v>0.8180118339322846</c:v>
                </c:pt>
                <c:pt idx="902">
                  <c:v>0.8180118339322846</c:v>
                </c:pt>
                <c:pt idx="903">
                  <c:v>0.81847399322960523</c:v>
                </c:pt>
                <c:pt idx="904">
                  <c:v>0.81847399322960523</c:v>
                </c:pt>
                <c:pt idx="905">
                  <c:v>0.82156187285921101</c:v>
                </c:pt>
                <c:pt idx="906">
                  <c:v>0.82156187285921101</c:v>
                </c:pt>
                <c:pt idx="907">
                  <c:v>0.82156187285921101</c:v>
                </c:pt>
                <c:pt idx="908">
                  <c:v>0.82170153338929397</c:v>
                </c:pt>
                <c:pt idx="909">
                  <c:v>0.82170153338929397</c:v>
                </c:pt>
                <c:pt idx="910">
                  <c:v>0.82413029118997427</c:v>
                </c:pt>
                <c:pt idx="911">
                  <c:v>0.82693145417328662</c:v>
                </c:pt>
                <c:pt idx="912">
                  <c:v>0.82819607470697332</c:v>
                </c:pt>
                <c:pt idx="913">
                  <c:v>0.82834613903533494</c:v>
                </c:pt>
                <c:pt idx="914">
                  <c:v>0.82971331400094761</c:v>
                </c:pt>
                <c:pt idx="915">
                  <c:v>0.83031573865117569</c:v>
                </c:pt>
                <c:pt idx="916">
                  <c:v>0.83048951932371806</c:v>
                </c:pt>
                <c:pt idx="917">
                  <c:v>0.83048951932371806</c:v>
                </c:pt>
                <c:pt idx="918">
                  <c:v>0.83048951932371806</c:v>
                </c:pt>
                <c:pt idx="919">
                  <c:v>0.83048951932371806</c:v>
                </c:pt>
                <c:pt idx="920">
                  <c:v>0.83256440785015451</c:v>
                </c:pt>
                <c:pt idx="921">
                  <c:v>0.83256440785015451</c:v>
                </c:pt>
                <c:pt idx="922">
                  <c:v>0.83346617939041312</c:v>
                </c:pt>
                <c:pt idx="923">
                  <c:v>0.83346617939041312</c:v>
                </c:pt>
                <c:pt idx="924">
                  <c:v>0.83941608929000089</c:v>
                </c:pt>
                <c:pt idx="925">
                  <c:v>0.83941608929000089</c:v>
                </c:pt>
                <c:pt idx="926">
                  <c:v>0.83941608929000089</c:v>
                </c:pt>
                <c:pt idx="927">
                  <c:v>0.84286226456974778</c:v>
                </c:pt>
                <c:pt idx="928">
                  <c:v>0.84340352873659163</c:v>
                </c:pt>
                <c:pt idx="929">
                  <c:v>0.84340352873659163</c:v>
                </c:pt>
                <c:pt idx="930">
                  <c:v>0.84340352873659163</c:v>
                </c:pt>
                <c:pt idx="931">
                  <c:v>0.84540715192006799</c:v>
                </c:pt>
                <c:pt idx="932">
                  <c:v>0.84838468692085556</c:v>
                </c:pt>
                <c:pt idx="933">
                  <c:v>0.85106792596379632</c:v>
                </c:pt>
                <c:pt idx="934">
                  <c:v>0.85120584860006432</c:v>
                </c:pt>
                <c:pt idx="935">
                  <c:v>0.8540931827494822</c:v>
                </c:pt>
                <c:pt idx="936">
                  <c:v>0.85653142577405927</c:v>
                </c:pt>
                <c:pt idx="937">
                  <c:v>0.85653142577405927</c:v>
                </c:pt>
                <c:pt idx="938">
                  <c:v>0.8593594755762255</c:v>
                </c:pt>
                <c:pt idx="939">
                  <c:v>0.86305915241041276</c:v>
                </c:pt>
                <c:pt idx="940">
                  <c:v>0.86919973630821068</c:v>
                </c:pt>
                <c:pt idx="941">
                  <c:v>0.86997030911344009</c:v>
                </c:pt>
                <c:pt idx="942">
                  <c:v>0.86997030911344009</c:v>
                </c:pt>
                <c:pt idx="943">
                  <c:v>0.86997030911344009</c:v>
                </c:pt>
                <c:pt idx="944">
                  <c:v>0.87243849410522079</c:v>
                </c:pt>
                <c:pt idx="945">
                  <c:v>0.87243849410522079</c:v>
                </c:pt>
                <c:pt idx="946">
                  <c:v>0.87509454337945569</c:v>
                </c:pt>
                <c:pt idx="947">
                  <c:v>0.87528302342533293</c:v>
                </c:pt>
                <c:pt idx="948">
                  <c:v>0.87528302342533293</c:v>
                </c:pt>
                <c:pt idx="949">
                  <c:v>0.8755052455735538</c:v>
                </c:pt>
                <c:pt idx="950">
                  <c:v>0.87614709652585732</c:v>
                </c:pt>
                <c:pt idx="951">
                  <c:v>0.87854762730825697</c:v>
                </c:pt>
                <c:pt idx="952">
                  <c:v>0.87854762730825697</c:v>
                </c:pt>
                <c:pt idx="953">
                  <c:v>0.87934108323137461</c:v>
                </c:pt>
                <c:pt idx="954">
                  <c:v>0.88092812717869107</c:v>
                </c:pt>
                <c:pt idx="955">
                  <c:v>0.88711870553519567</c:v>
                </c:pt>
                <c:pt idx="956">
                  <c:v>0.89058071856582566</c:v>
                </c:pt>
                <c:pt idx="957">
                  <c:v>0.8912413172412037</c:v>
                </c:pt>
                <c:pt idx="958">
                  <c:v>0.8912413172412037</c:v>
                </c:pt>
                <c:pt idx="959">
                  <c:v>0.8914814561869433</c:v>
                </c:pt>
                <c:pt idx="960">
                  <c:v>0.89467368480758747</c:v>
                </c:pt>
                <c:pt idx="961">
                  <c:v>0.89485272412976513</c:v>
                </c:pt>
                <c:pt idx="962">
                  <c:v>0.89893475343026641</c:v>
                </c:pt>
                <c:pt idx="963">
                  <c:v>0.90065841802881297</c:v>
                </c:pt>
                <c:pt idx="964">
                  <c:v>0.90497392427796841</c:v>
                </c:pt>
                <c:pt idx="965">
                  <c:v>0.90497392427796841</c:v>
                </c:pt>
                <c:pt idx="966">
                  <c:v>0.90568673584705939</c:v>
                </c:pt>
                <c:pt idx="967">
                  <c:v>0.90809132874994924</c:v>
                </c:pt>
                <c:pt idx="968">
                  <c:v>0.9108156357027225</c:v>
                </c:pt>
                <c:pt idx="969">
                  <c:v>0.9108156357027225</c:v>
                </c:pt>
                <c:pt idx="970">
                  <c:v>0.91105480109512182</c:v>
                </c:pt>
                <c:pt idx="971">
                  <c:v>0.91140490431236054</c:v>
                </c:pt>
                <c:pt idx="972">
                  <c:v>0.91140490431236054</c:v>
                </c:pt>
                <c:pt idx="973">
                  <c:v>0.91140490431236054</c:v>
                </c:pt>
                <c:pt idx="974">
                  <c:v>0.91140490431236054</c:v>
                </c:pt>
                <c:pt idx="975">
                  <c:v>0.9121697484299861</c:v>
                </c:pt>
                <c:pt idx="976">
                  <c:v>0.9124761248028308</c:v>
                </c:pt>
                <c:pt idx="977">
                  <c:v>0.91352164142935388</c:v>
                </c:pt>
                <c:pt idx="978">
                  <c:v>0.91352164142935388</c:v>
                </c:pt>
                <c:pt idx="979">
                  <c:v>0.91352164142935388</c:v>
                </c:pt>
                <c:pt idx="980">
                  <c:v>0.91488234833027338</c:v>
                </c:pt>
                <c:pt idx="981">
                  <c:v>0.91520770111309491</c:v>
                </c:pt>
                <c:pt idx="982">
                  <c:v>0.91714316925489292</c:v>
                </c:pt>
                <c:pt idx="983">
                  <c:v>0.91720551516865123</c:v>
                </c:pt>
                <c:pt idx="984">
                  <c:v>0.91720551516865123</c:v>
                </c:pt>
                <c:pt idx="985">
                  <c:v>0.91766490093062258</c:v>
                </c:pt>
                <c:pt idx="986">
                  <c:v>0.91803040795686131</c:v>
                </c:pt>
                <c:pt idx="987">
                  <c:v>0.91939283382349901</c:v>
                </c:pt>
                <c:pt idx="988">
                  <c:v>0.92055330694594373</c:v>
                </c:pt>
                <c:pt idx="989">
                  <c:v>0.92055330694594373</c:v>
                </c:pt>
                <c:pt idx="990">
                  <c:v>0.92055330694594373</c:v>
                </c:pt>
                <c:pt idx="991">
                  <c:v>0.92301588552905645</c:v>
                </c:pt>
                <c:pt idx="992">
                  <c:v>0.92369404818230183</c:v>
                </c:pt>
                <c:pt idx="993">
                  <c:v>0.92369404818230183</c:v>
                </c:pt>
                <c:pt idx="994">
                  <c:v>0.92539235302290723</c:v>
                </c:pt>
                <c:pt idx="995">
                  <c:v>0.92539235302290723</c:v>
                </c:pt>
                <c:pt idx="996">
                  <c:v>0.92950294514575538</c:v>
                </c:pt>
                <c:pt idx="997">
                  <c:v>0.9336261244390992</c:v>
                </c:pt>
                <c:pt idx="998">
                  <c:v>0.93428577895820519</c:v>
                </c:pt>
                <c:pt idx="999">
                  <c:v>0.93570272754279848</c:v>
                </c:pt>
                <c:pt idx="1000">
                  <c:v>0.93937775276117796</c:v>
                </c:pt>
                <c:pt idx="1001">
                  <c:v>0.93937775276117796</c:v>
                </c:pt>
                <c:pt idx="1002">
                  <c:v>0.94000973919707431</c:v>
                </c:pt>
                <c:pt idx="1003">
                  <c:v>0.9413131410139306</c:v>
                </c:pt>
                <c:pt idx="1004">
                  <c:v>0.94161186636918381</c:v>
                </c:pt>
                <c:pt idx="1005">
                  <c:v>0.94161186636918381</c:v>
                </c:pt>
                <c:pt idx="1006">
                  <c:v>0.94277685921166476</c:v>
                </c:pt>
                <c:pt idx="1007">
                  <c:v>0.94277685921166476</c:v>
                </c:pt>
                <c:pt idx="1008">
                  <c:v>0.94277685921166476</c:v>
                </c:pt>
                <c:pt idx="1009">
                  <c:v>0.94529648141064448</c:v>
                </c:pt>
                <c:pt idx="1010">
                  <c:v>0.94554589374200804</c:v>
                </c:pt>
                <c:pt idx="1011">
                  <c:v>0.94971954087107124</c:v>
                </c:pt>
                <c:pt idx="1012">
                  <c:v>0.94998620109913201</c:v>
                </c:pt>
                <c:pt idx="1013">
                  <c:v>0.94998620109913201</c:v>
                </c:pt>
                <c:pt idx="1014">
                  <c:v>0.95108140847077205</c:v>
                </c:pt>
                <c:pt idx="1015">
                  <c:v>0.95108140847077205</c:v>
                </c:pt>
                <c:pt idx="1016">
                  <c:v>0.95216259732785336</c:v>
                </c:pt>
                <c:pt idx="1017">
                  <c:v>0.95216259732785336</c:v>
                </c:pt>
                <c:pt idx="1018">
                  <c:v>0.95365198521336325</c:v>
                </c:pt>
                <c:pt idx="1019">
                  <c:v>0.95365198521336325</c:v>
                </c:pt>
                <c:pt idx="1020">
                  <c:v>0.95365198521336325</c:v>
                </c:pt>
                <c:pt idx="1021">
                  <c:v>0.95383294334193947</c:v>
                </c:pt>
                <c:pt idx="1022">
                  <c:v>0.96081196697428917</c:v>
                </c:pt>
                <c:pt idx="1023">
                  <c:v>0.96187015795115716</c:v>
                </c:pt>
                <c:pt idx="1024">
                  <c:v>0.96187015795115716</c:v>
                </c:pt>
                <c:pt idx="1025">
                  <c:v>0.96188149218215813</c:v>
                </c:pt>
                <c:pt idx="1026">
                  <c:v>0.96283284201384334</c:v>
                </c:pt>
                <c:pt idx="1027">
                  <c:v>0.96283284201384334</c:v>
                </c:pt>
                <c:pt idx="1028">
                  <c:v>0.96362913085998947</c:v>
                </c:pt>
                <c:pt idx="1029">
                  <c:v>0.96362913085998947</c:v>
                </c:pt>
                <c:pt idx="1030">
                  <c:v>0.96362913085998947</c:v>
                </c:pt>
                <c:pt idx="1031">
                  <c:v>0.96808852742558815</c:v>
                </c:pt>
                <c:pt idx="1032">
                  <c:v>0.97044977966876667</c:v>
                </c:pt>
                <c:pt idx="1033">
                  <c:v>0.97044977966876667</c:v>
                </c:pt>
                <c:pt idx="1034">
                  <c:v>0.97230769716073495</c:v>
                </c:pt>
                <c:pt idx="1035">
                  <c:v>0.97230769716073495</c:v>
                </c:pt>
                <c:pt idx="1036">
                  <c:v>0.97732827712168813</c:v>
                </c:pt>
                <c:pt idx="1037">
                  <c:v>0.97732827712168813</c:v>
                </c:pt>
                <c:pt idx="1038">
                  <c:v>0.9780409001821464</c:v>
                </c:pt>
                <c:pt idx="1039">
                  <c:v>0.97847023396488142</c:v>
                </c:pt>
                <c:pt idx="1040">
                  <c:v>0.98014803065456679</c:v>
                </c:pt>
                <c:pt idx="1041">
                  <c:v>0.983279306056556</c:v>
                </c:pt>
                <c:pt idx="1042">
                  <c:v>0.983279306056556</c:v>
                </c:pt>
                <c:pt idx="1043">
                  <c:v>0.98891267587675291</c:v>
                </c:pt>
                <c:pt idx="1044">
                  <c:v>0.98943103851598446</c:v>
                </c:pt>
                <c:pt idx="1045">
                  <c:v>0.98943103851598446</c:v>
                </c:pt>
                <c:pt idx="1046">
                  <c:v>0.9970698375959457</c:v>
                </c:pt>
              </c:numCache>
            </c:numRef>
          </c:yVal>
          <c:smooth val="1"/>
          <c:extLst>
            <c:ext xmlns:c16="http://schemas.microsoft.com/office/drawing/2014/chart" uri="{C3380CC4-5D6E-409C-BE32-E72D297353CC}">
              <c16:uniqueId val="{00000001-9F00-4ECF-A1B0-21E556B4DD3C}"/>
            </c:ext>
          </c:extLst>
        </c:ser>
        <c:ser>
          <c:idx val="2"/>
          <c:order val="2"/>
          <c:tx>
            <c:strRef>
              <c:f>'Data Fitting for Spread'!$Y$11</c:f>
              <c:strCache>
                <c:ptCount val="1"/>
                <c:pt idx="0">
                  <c:v>Uniform</c:v>
                </c:pt>
              </c:strCache>
            </c:strRef>
          </c:tx>
          <c:spPr>
            <a:ln w="19050" cap="rnd">
              <a:solidFill>
                <a:schemeClr val="accent3"/>
              </a:solidFill>
              <a:round/>
            </a:ln>
            <a:effectLst/>
          </c:spPr>
          <c:marker>
            <c:symbol val="none"/>
          </c:marker>
          <c:xVal>
            <c:numRef>
              <c:f>'Data Fitting for Spread'!$V$12:$V$1058</c:f>
              <c:numCache>
                <c:formatCode>General</c:formatCode>
                <c:ptCount val="1047"/>
                <c:pt idx="0">
                  <c:v>-9.16981020699059</c:v>
                </c:pt>
                <c:pt idx="1">
                  <c:v>-8.087561930831745</c:v>
                </c:pt>
                <c:pt idx="2">
                  <c:v>-8.0108991822198092</c:v>
                </c:pt>
                <c:pt idx="3">
                  <c:v>-8.0108991822198092</c:v>
                </c:pt>
                <c:pt idx="4">
                  <c:v>-7.981886893451434</c:v>
                </c:pt>
                <c:pt idx="5">
                  <c:v>-7.981886893451434</c:v>
                </c:pt>
                <c:pt idx="6">
                  <c:v>-7.8207125704563039</c:v>
                </c:pt>
                <c:pt idx="7">
                  <c:v>-7.8207125704563039</c:v>
                </c:pt>
                <c:pt idx="8">
                  <c:v>-7.5753236290596968</c:v>
                </c:pt>
                <c:pt idx="9">
                  <c:v>-7.5753236290596968</c:v>
                </c:pt>
                <c:pt idx="10">
                  <c:v>-7.4520899926840132</c:v>
                </c:pt>
                <c:pt idx="11">
                  <c:v>-7.4520899926840132</c:v>
                </c:pt>
                <c:pt idx="12">
                  <c:v>-7.447064853669179</c:v>
                </c:pt>
                <c:pt idx="13">
                  <c:v>-7.3044579470730646</c:v>
                </c:pt>
                <c:pt idx="14">
                  <c:v>-7.293717847271985</c:v>
                </c:pt>
                <c:pt idx="15">
                  <c:v>-7.2121469953311683</c:v>
                </c:pt>
                <c:pt idx="16">
                  <c:v>-7.2121469953311683</c:v>
                </c:pt>
                <c:pt idx="17">
                  <c:v>-7.1786165638357691</c:v>
                </c:pt>
                <c:pt idx="18">
                  <c:v>-7.1786165638357691</c:v>
                </c:pt>
                <c:pt idx="19">
                  <c:v>-7.1245323748611122</c:v>
                </c:pt>
                <c:pt idx="20">
                  <c:v>-7.0486889559836694</c:v>
                </c:pt>
                <c:pt idx="21">
                  <c:v>-7.0155045318055755</c:v>
                </c:pt>
                <c:pt idx="22">
                  <c:v>-7.0155045318055755</c:v>
                </c:pt>
                <c:pt idx="23">
                  <c:v>-6.9590131754516085</c:v>
                </c:pt>
                <c:pt idx="24">
                  <c:v>-6.9590131754516085</c:v>
                </c:pt>
                <c:pt idx="25">
                  <c:v>-6.8708562764824874</c:v>
                </c:pt>
                <c:pt idx="26">
                  <c:v>-6.8708562764824874</c:v>
                </c:pt>
                <c:pt idx="27">
                  <c:v>-6.659321223918738</c:v>
                </c:pt>
                <c:pt idx="28">
                  <c:v>-6.659321223918738</c:v>
                </c:pt>
                <c:pt idx="29">
                  <c:v>-6.534573019382873</c:v>
                </c:pt>
                <c:pt idx="30">
                  <c:v>-6.4218406761123576</c:v>
                </c:pt>
                <c:pt idx="31">
                  <c:v>-6.4218406761123576</c:v>
                </c:pt>
                <c:pt idx="32">
                  <c:v>-6.4218406761123576</c:v>
                </c:pt>
                <c:pt idx="33">
                  <c:v>-6.3804305622877333</c:v>
                </c:pt>
                <c:pt idx="34">
                  <c:v>-6.3635988478288423</c:v>
                </c:pt>
                <c:pt idx="35">
                  <c:v>-6.3635988478288423</c:v>
                </c:pt>
                <c:pt idx="36">
                  <c:v>-6.3635988478288423</c:v>
                </c:pt>
                <c:pt idx="37">
                  <c:v>-6.3635988478288423</c:v>
                </c:pt>
                <c:pt idx="38">
                  <c:v>-6.2515333028441002</c:v>
                </c:pt>
                <c:pt idx="39">
                  <c:v>-6.2515333028441002</c:v>
                </c:pt>
                <c:pt idx="40">
                  <c:v>-6.2399981140897092</c:v>
                </c:pt>
                <c:pt idx="41">
                  <c:v>-6.2366034268559636</c:v>
                </c:pt>
                <c:pt idx="42">
                  <c:v>-6.2122644700032383</c:v>
                </c:pt>
                <c:pt idx="43">
                  <c:v>-6.2064469071674058</c:v>
                </c:pt>
                <c:pt idx="44">
                  <c:v>-6.2064469071674058</c:v>
                </c:pt>
                <c:pt idx="45">
                  <c:v>-6.1544842671738333</c:v>
                </c:pt>
                <c:pt idx="46">
                  <c:v>-6.1270431314179339</c:v>
                </c:pt>
                <c:pt idx="47">
                  <c:v>-6.1231522847724573</c:v>
                </c:pt>
                <c:pt idx="48">
                  <c:v>-6.0935470929130418</c:v>
                </c:pt>
                <c:pt idx="49">
                  <c:v>-6.0859761295236527</c:v>
                </c:pt>
                <c:pt idx="50">
                  <c:v>-6.0410470137718004</c:v>
                </c:pt>
                <c:pt idx="51">
                  <c:v>-5.9221968763452848</c:v>
                </c:pt>
                <c:pt idx="52">
                  <c:v>-5.9221968763452848</c:v>
                </c:pt>
                <c:pt idx="53">
                  <c:v>-5.9221968763452848</c:v>
                </c:pt>
                <c:pt idx="54">
                  <c:v>-5.9219244697223488</c:v>
                </c:pt>
                <c:pt idx="55">
                  <c:v>-5.9219244697223488</c:v>
                </c:pt>
                <c:pt idx="56">
                  <c:v>-5.8504741127468964</c:v>
                </c:pt>
                <c:pt idx="57">
                  <c:v>-5.8504741127468964</c:v>
                </c:pt>
                <c:pt idx="58">
                  <c:v>-5.8024832472576788</c:v>
                </c:pt>
                <c:pt idx="59">
                  <c:v>-5.8024832472576788</c:v>
                </c:pt>
                <c:pt idx="60">
                  <c:v>-5.7695810759008834</c:v>
                </c:pt>
                <c:pt idx="61">
                  <c:v>-5.6600203128718904</c:v>
                </c:pt>
                <c:pt idx="62">
                  <c:v>-5.6279754432941758</c:v>
                </c:pt>
                <c:pt idx="63">
                  <c:v>-5.6279754432941758</c:v>
                </c:pt>
                <c:pt idx="64">
                  <c:v>-5.6117780070944283</c:v>
                </c:pt>
                <c:pt idx="65">
                  <c:v>-5.5964177329547553</c:v>
                </c:pt>
                <c:pt idx="66">
                  <c:v>-5.5922006068773591</c:v>
                </c:pt>
                <c:pt idx="67">
                  <c:v>-5.5922006068773591</c:v>
                </c:pt>
                <c:pt idx="68">
                  <c:v>-5.5917941106860791</c:v>
                </c:pt>
                <c:pt idx="69">
                  <c:v>-5.5917941106860791</c:v>
                </c:pt>
                <c:pt idx="70">
                  <c:v>-5.5376152146890423</c:v>
                </c:pt>
                <c:pt idx="71">
                  <c:v>-5.5206081819496244</c:v>
                </c:pt>
                <c:pt idx="72">
                  <c:v>-5.5206081819496244</c:v>
                </c:pt>
                <c:pt idx="73">
                  <c:v>-5.4737082020177175</c:v>
                </c:pt>
                <c:pt idx="74">
                  <c:v>-5.4695279579254725</c:v>
                </c:pt>
                <c:pt idx="75">
                  <c:v>-5.4020844218277739</c:v>
                </c:pt>
                <c:pt idx="76">
                  <c:v>-5.4020844218277739</c:v>
                </c:pt>
                <c:pt idx="77">
                  <c:v>-5.3599844140224029</c:v>
                </c:pt>
                <c:pt idx="78">
                  <c:v>-5.2823994132452006</c:v>
                </c:pt>
                <c:pt idx="79">
                  <c:v>-5.2823994132452006</c:v>
                </c:pt>
                <c:pt idx="80">
                  <c:v>-5.2466707279053901</c:v>
                </c:pt>
                <c:pt idx="81">
                  <c:v>-5.2049055933763544</c:v>
                </c:pt>
                <c:pt idx="82">
                  <c:v>-5.2028825678723569</c:v>
                </c:pt>
                <c:pt idx="83">
                  <c:v>-5.1095731762290946</c:v>
                </c:pt>
                <c:pt idx="84">
                  <c:v>-5.050463103142552</c:v>
                </c:pt>
                <c:pt idx="85">
                  <c:v>-5.0026283544721792</c:v>
                </c:pt>
                <c:pt idx="86">
                  <c:v>-4.98970613565064</c:v>
                </c:pt>
                <c:pt idx="87">
                  <c:v>-4.884351022848163</c:v>
                </c:pt>
                <c:pt idx="88">
                  <c:v>-4.8620791580208405</c:v>
                </c:pt>
                <c:pt idx="89">
                  <c:v>-4.8395718505534164</c:v>
                </c:pt>
                <c:pt idx="90">
                  <c:v>-4.8224685579694677</c:v>
                </c:pt>
                <c:pt idx="91">
                  <c:v>-4.8224685579694677</c:v>
                </c:pt>
                <c:pt idx="92">
                  <c:v>-4.7760206338427187</c:v>
                </c:pt>
                <c:pt idx="93">
                  <c:v>-4.7421910933954559</c:v>
                </c:pt>
                <c:pt idx="94">
                  <c:v>-4.7268545508478335</c:v>
                </c:pt>
                <c:pt idx="95">
                  <c:v>-4.7076954496066978</c:v>
                </c:pt>
                <c:pt idx="96">
                  <c:v>-4.7076954496066978</c:v>
                </c:pt>
                <c:pt idx="97">
                  <c:v>-4.6307452267178721</c:v>
                </c:pt>
                <c:pt idx="98">
                  <c:v>-4.6148574888621079</c:v>
                </c:pt>
                <c:pt idx="99">
                  <c:v>-4.6148574888621079</c:v>
                </c:pt>
                <c:pt idx="100">
                  <c:v>-4.6101849747626389</c:v>
                </c:pt>
                <c:pt idx="101">
                  <c:v>-4.6101849747626389</c:v>
                </c:pt>
                <c:pt idx="102">
                  <c:v>-4.6101849747626389</c:v>
                </c:pt>
                <c:pt idx="103">
                  <c:v>-4.6101849747626389</c:v>
                </c:pt>
                <c:pt idx="104">
                  <c:v>-4.5850328604027242</c:v>
                </c:pt>
                <c:pt idx="105">
                  <c:v>-4.5843406674786076</c:v>
                </c:pt>
                <c:pt idx="106">
                  <c:v>-4.5516782976707759</c:v>
                </c:pt>
                <c:pt idx="107">
                  <c:v>-4.5516782976707759</c:v>
                </c:pt>
                <c:pt idx="108">
                  <c:v>-4.5264447478145877</c:v>
                </c:pt>
                <c:pt idx="109">
                  <c:v>-4.5264447478145877</c:v>
                </c:pt>
                <c:pt idx="110">
                  <c:v>-4.5264447478145877</c:v>
                </c:pt>
                <c:pt idx="111">
                  <c:v>-4.5264447478145877</c:v>
                </c:pt>
                <c:pt idx="112">
                  <c:v>-4.4890100622134401</c:v>
                </c:pt>
                <c:pt idx="113">
                  <c:v>-4.4890100622134401</c:v>
                </c:pt>
                <c:pt idx="114">
                  <c:v>-4.4890100622134401</c:v>
                </c:pt>
                <c:pt idx="115">
                  <c:v>-4.4852758456523176</c:v>
                </c:pt>
                <c:pt idx="116">
                  <c:v>-4.4484854705930159</c:v>
                </c:pt>
                <c:pt idx="117">
                  <c:v>-4.4241676274160895</c:v>
                </c:pt>
                <c:pt idx="118">
                  <c:v>-4.4213610257444591</c:v>
                </c:pt>
                <c:pt idx="119">
                  <c:v>-4.3143737218734994</c:v>
                </c:pt>
                <c:pt idx="120">
                  <c:v>-4.2850212968649659</c:v>
                </c:pt>
                <c:pt idx="121">
                  <c:v>-4.2850212968649659</c:v>
                </c:pt>
                <c:pt idx="122">
                  <c:v>-4.2328667928759369</c:v>
                </c:pt>
                <c:pt idx="123">
                  <c:v>-4.2242707755117772</c:v>
                </c:pt>
                <c:pt idx="124">
                  <c:v>-4.2242707755117772</c:v>
                </c:pt>
                <c:pt idx="125">
                  <c:v>-4.2159760418670151</c:v>
                </c:pt>
                <c:pt idx="126">
                  <c:v>-4.2159760418670151</c:v>
                </c:pt>
                <c:pt idx="127">
                  <c:v>-4.1850169055034616</c:v>
                </c:pt>
                <c:pt idx="128">
                  <c:v>-4.1850169055034616</c:v>
                </c:pt>
                <c:pt idx="129">
                  <c:v>-4.1662494135431194</c:v>
                </c:pt>
                <c:pt idx="130">
                  <c:v>-4.1594800507762972</c:v>
                </c:pt>
                <c:pt idx="131">
                  <c:v>-4.1594800507762972</c:v>
                </c:pt>
                <c:pt idx="132">
                  <c:v>-4.1594800507762972</c:v>
                </c:pt>
                <c:pt idx="133">
                  <c:v>-4.138833954556917</c:v>
                </c:pt>
                <c:pt idx="134">
                  <c:v>-4.138833954556917</c:v>
                </c:pt>
                <c:pt idx="135">
                  <c:v>-4.1234321278125874</c:v>
                </c:pt>
                <c:pt idx="136">
                  <c:v>-4.1197628243930762</c:v>
                </c:pt>
                <c:pt idx="137">
                  <c:v>-4.1197628243930762</c:v>
                </c:pt>
                <c:pt idx="138">
                  <c:v>-4.1126783258425679</c:v>
                </c:pt>
                <c:pt idx="139">
                  <c:v>-4.0925725785909037</c:v>
                </c:pt>
                <c:pt idx="140">
                  <c:v>-4.0925725785909037</c:v>
                </c:pt>
                <c:pt idx="141">
                  <c:v>-4.0925725785909037</c:v>
                </c:pt>
                <c:pt idx="142">
                  <c:v>-4.0611459432204331</c:v>
                </c:pt>
                <c:pt idx="143">
                  <c:v>-4.0611459432204331</c:v>
                </c:pt>
                <c:pt idx="144">
                  <c:v>-4.0533106294806895</c:v>
                </c:pt>
                <c:pt idx="145">
                  <c:v>-4.0336737601238317</c:v>
                </c:pt>
                <c:pt idx="146">
                  <c:v>-4.0272527081258618</c:v>
                </c:pt>
                <c:pt idx="147">
                  <c:v>-4.0271581765210964</c:v>
                </c:pt>
                <c:pt idx="148">
                  <c:v>-4.0271581765210964</c:v>
                </c:pt>
                <c:pt idx="149">
                  <c:v>-4.0271581765210964</c:v>
                </c:pt>
                <c:pt idx="150">
                  <c:v>-4.02299004740245</c:v>
                </c:pt>
                <c:pt idx="151">
                  <c:v>-4.02299004740245</c:v>
                </c:pt>
                <c:pt idx="152">
                  <c:v>-4.0167269040958029</c:v>
                </c:pt>
                <c:pt idx="153">
                  <c:v>-3.9976099534224452</c:v>
                </c:pt>
                <c:pt idx="154">
                  <c:v>-3.9929369948169096</c:v>
                </c:pt>
                <c:pt idx="155">
                  <c:v>-3.9813106345529725</c:v>
                </c:pt>
                <c:pt idx="156">
                  <c:v>-3.9813106345529725</c:v>
                </c:pt>
                <c:pt idx="157">
                  <c:v>-3.9437356216773325</c:v>
                </c:pt>
                <c:pt idx="158">
                  <c:v>-3.9437356216773325</c:v>
                </c:pt>
                <c:pt idx="159">
                  <c:v>-3.9409482054144647</c:v>
                </c:pt>
                <c:pt idx="160">
                  <c:v>-3.9189337759325347</c:v>
                </c:pt>
                <c:pt idx="161">
                  <c:v>-3.9189337759325347</c:v>
                </c:pt>
                <c:pt idx="162">
                  <c:v>-3.9078583697303113</c:v>
                </c:pt>
                <c:pt idx="163">
                  <c:v>-3.8859357313118577</c:v>
                </c:pt>
                <c:pt idx="164">
                  <c:v>-3.8859357313118577</c:v>
                </c:pt>
                <c:pt idx="165">
                  <c:v>-3.8746663385143494</c:v>
                </c:pt>
                <c:pt idx="166">
                  <c:v>-3.8746663385143494</c:v>
                </c:pt>
                <c:pt idx="167">
                  <c:v>-3.8661812369381683</c:v>
                </c:pt>
                <c:pt idx="168">
                  <c:v>-3.8661812369381683</c:v>
                </c:pt>
                <c:pt idx="169">
                  <c:v>-3.8468153450452824</c:v>
                </c:pt>
                <c:pt idx="170">
                  <c:v>-3.8468153450452824</c:v>
                </c:pt>
                <c:pt idx="171">
                  <c:v>-3.8401605427285745</c:v>
                </c:pt>
                <c:pt idx="172">
                  <c:v>-3.8340999966768941</c:v>
                </c:pt>
                <c:pt idx="173">
                  <c:v>-3.8330171950775402</c:v>
                </c:pt>
                <c:pt idx="174">
                  <c:v>-3.8326419399553422</c:v>
                </c:pt>
                <c:pt idx="175">
                  <c:v>-3.8326419399553422</c:v>
                </c:pt>
                <c:pt idx="176">
                  <c:v>-3.8326419399553422</c:v>
                </c:pt>
                <c:pt idx="177">
                  <c:v>-3.8326419399553422</c:v>
                </c:pt>
                <c:pt idx="178">
                  <c:v>-3.7669472123261478</c:v>
                </c:pt>
                <c:pt idx="179">
                  <c:v>-3.7552557769405279</c:v>
                </c:pt>
                <c:pt idx="180">
                  <c:v>-3.7544322793944724</c:v>
                </c:pt>
                <c:pt idx="181">
                  <c:v>-3.7349058981250489</c:v>
                </c:pt>
                <c:pt idx="182">
                  <c:v>-3.7349058981250489</c:v>
                </c:pt>
                <c:pt idx="183">
                  <c:v>-3.7070816464968055</c:v>
                </c:pt>
                <c:pt idx="184">
                  <c:v>-3.7021593429382929</c:v>
                </c:pt>
                <c:pt idx="185">
                  <c:v>-3.7021593429382929</c:v>
                </c:pt>
                <c:pt idx="186">
                  <c:v>-3.6845870987620177</c:v>
                </c:pt>
                <c:pt idx="187">
                  <c:v>-3.6776358864518186</c:v>
                </c:pt>
                <c:pt idx="188">
                  <c:v>-3.6752411313859601</c:v>
                </c:pt>
                <c:pt idx="189">
                  <c:v>-3.6648593225139039</c:v>
                </c:pt>
                <c:pt idx="190">
                  <c:v>-3.6612159326949207</c:v>
                </c:pt>
                <c:pt idx="191">
                  <c:v>-3.6421299063226416</c:v>
                </c:pt>
                <c:pt idx="192">
                  <c:v>-3.6026915193731139</c:v>
                </c:pt>
                <c:pt idx="193">
                  <c:v>-3.5854741306599176</c:v>
                </c:pt>
                <c:pt idx="194">
                  <c:v>-3.5815163474945697</c:v>
                </c:pt>
                <c:pt idx="195">
                  <c:v>-3.5815163474945697</c:v>
                </c:pt>
                <c:pt idx="196">
                  <c:v>-3.5258466608433658</c:v>
                </c:pt>
                <c:pt idx="197">
                  <c:v>-3.5258466608433658</c:v>
                </c:pt>
                <c:pt idx="198">
                  <c:v>-3.4973604994100387</c:v>
                </c:pt>
                <c:pt idx="199">
                  <c:v>-3.4847345454137519</c:v>
                </c:pt>
                <c:pt idx="200">
                  <c:v>-3.4847345454137519</c:v>
                </c:pt>
                <c:pt idx="201">
                  <c:v>-3.4696521260950304</c:v>
                </c:pt>
                <c:pt idx="202">
                  <c:v>-3.4696521260950304</c:v>
                </c:pt>
                <c:pt idx="203">
                  <c:v>-3.439768689073774</c:v>
                </c:pt>
                <c:pt idx="204">
                  <c:v>-3.4298666847207011</c:v>
                </c:pt>
                <c:pt idx="205">
                  <c:v>-3.4154657033743665</c:v>
                </c:pt>
                <c:pt idx="206">
                  <c:v>-3.4154657033743665</c:v>
                </c:pt>
                <c:pt idx="207">
                  <c:v>-3.4130415995451808</c:v>
                </c:pt>
                <c:pt idx="208">
                  <c:v>-3.404743114326422</c:v>
                </c:pt>
                <c:pt idx="209">
                  <c:v>-3.3890470741330145</c:v>
                </c:pt>
                <c:pt idx="210">
                  <c:v>-3.3560785141541749</c:v>
                </c:pt>
                <c:pt idx="211">
                  <c:v>-3.3020263424439227</c:v>
                </c:pt>
                <c:pt idx="212">
                  <c:v>-3.2685474325563191</c:v>
                </c:pt>
                <c:pt idx="213">
                  <c:v>-3.2646925977083612</c:v>
                </c:pt>
                <c:pt idx="214">
                  <c:v>-3.2468459287369771</c:v>
                </c:pt>
                <c:pt idx="215">
                  <c:v>-3.2195896416373024</c:v>
                </c:pt>
                <c:pt idx="216">
                  <c:v>-3.2195896416373024</c:v>
                </c:pt>
                <c:pt idx="217">
                  <c:v>-3.1941829691077799</c:v>
                </c:pt>
                <c:pt idx="218">
                  <c:v>-3.1941829691077799</c:v>
                </c:pt>
                <c:pt idx="219">
                  <c:v>-3.183351493444281</c:v>
                </c:pt>
                <c:pt idx="220">
                  <c:v>-3.1772622189857604</c:v>
                </c:pt>
                <c:pt idx="221">
                  <c:v>-3.1772622189857604</c:v>
                </c:pt>
                <c:pt idx="222">
                  <c:v>-3.1476794651151265</c:v>
                </c:pt>
                <c:pt idx="223">
                  <c:v>-3.1248978397366831</c:v>
                </c:pt>
                <c:pt idx="224">
                  <c:v>-3.1248978397366831</c:v>
                </c:pt>
                <c:pt idx="225">
                  <c:v>-3.1248978397366831</c:v>
                </c:pt>
                <c:pt idx="226">
                  <c:v>-3.0859199198841281</c:v>
                </c:pt>
                <c:pt idx="227">
                  <c:v>-3.0723635295014948</c:v>
                </c:pt>
                <c:pt idx="228">
                  <c:v>-3.0723635295014948</c:v>
                </c:pt>
                <c:pt idx="229">
                  <c:v>-3.0511851548969497</c:v>
                </c:pt>
                <c:pt idx="230">
                  <c:v>-3.0496552391319662</c:v>
                </c:pt>
                <c:pt idx="231">
                  <c:v>-3.0491187455224349</c:v>
                </c:pt>
                <c:pt idx="232">
                  <c:v>-3.0412150121008246</c:v>
                </c:pt>
                <c:pt idx="233">
                  <c:v>-3.0341535041788461</c:v>
                </c:pt>
                <c:pt idx="234">
                  <c:v>-3.0341535041788461</c:v>
                </c:pt>
                <c:pt idx="235">
                  <c:v>-3.0125057687758399</c:v>
                </c:pt>
                <c:pt idx="236">
                  <c:v>-3.0125057687758399</c:v>
                </c:pt>
                <c:pt idx="237">
                  <c:v>-2.9955742310076214</c:v>
                </c:pt>
                <c:pt idx="238">
                  <c:v>-2.9548835816807126</c:v>
                </c:pt>
                <c:pt idx="239">
                  <c:v>-2.918436851532753</c:v>
                </c:pt>
                <c:pt idx="240">
                  <c:v>-2.9177849168230918</c:v>
                </c:pt>
                <c:pt idx="241">
                  <c:v>-2.9088359382135005</c:v>
                </c:pt>
                <c:pt idx="242">
                  <c:v>-2.9088359382135005</c:v>
                </c:pt>
                <c:pt idx="243">
                  <c:v>-2.8736685756530069</c:v>
                </c:pt>
                <c:pt idx="244">
                  <c:v>-2.8491351226844124</c:v>
                </c:pt>
                <c:pt idx="245">
                  <c:v>-2.8283362661088511</c:v>
                </c:pt>
                <c:pt idx="246">
                  <c:v>-2.8088242347995465</c:v>
                </c:pt>
                <c:pt idx="247">
                  <c:v>-2.8062542882524326</c:v>
                </c:pt>
                <c:pt idx="248">
                  <c:v>-2.8062542882524326</c:v>
                </c:pt>
                <c:pt idx="249">
                  <c:v>-2.8018408357399305</c:v>
                </c:pt>
                <c:pt idx="250">
                  <c:v>-2.7944422841040519</c:v>
                </c:pt>
                <c:pt idx="251">
                  <c:v>-2.736355068969627</c:v>
                </c:pt>
                <c:pt idx="252">
                  <c:v>-2.7292096451978907</c:v>
                </c:pt>
                <c:pt idx="253">
                  <c:v>-2.7093529862118082</c:v>
                </c:pt>
                <c:pt idx="254">
                  <c:v>-2.692545701017929</c:v>
                </c:pt>
                <c:pt idx="255">
                  <c:v>-2.692545701017929</c:v>
                </c:pt>
                <c:pt idx="256">
                  <c:v>-2.6839528346923522</c:v>
                </c:pt>
                <c:pt idx="257">
                  <c:v>-2.6666593000628782</c:v>
                </c:pt>
                <c:pt idx="258">
                  <c:v>-2.6545541037496361</c:v>
                </c:pt>
                <c:pt idx="259">
                  <c:v>-2.6545541037496361</c:v>
                </c:pt>
                <c:pt idx="260">
                  <c:v>-2.6528901747787037</c:v>
                </c:pt>
                <c:pt idx="261">
                  <c:v>-2.6528901747787037</c:v>
                </c:pt>
                <c:pt idx="262">
                  <c:v>-2.6173090548663192</c:v>
                </c:pt>
                <c:pt idx="263">
                  <c:v>-2.6152096686321791</c:v>
                </c:pt>
                <c:pt idx="264">
                  <c:v>-2.6085744201427943</c:v>
                </c:pt>
                <c:pt idx="265">
                  <c:v>-2.591256900267314</c:v>
                </c:pt>
                <c:pt idx="266">
                  <c:v>-2.591256900267314</c:v>
                </c:pt>
                <c:pt idx="267">
                  <c:v>-2.5851318795088538</c:v>
                </c:pt>
                <c:pt idx="268">
                  <c:v>-2.5851318795088538</c:v>
                </c:pt>
                <c:pt idx="269">
                  <c:v>-2.5788692680448713</c:v>
                </c:pt>
                <c:pt idx="270">
                  <c:v>-2.5788692680448713</c:v>
                </c:pt>
                <c:pt idx="271">
                  <c:v>-2.5598493899178805</c:v>
                </c:pt>
                <c:pt idx="272">
                  <c:v>-2.5598493899178805</c:v>
                </c:pt>
                <c:pt idx="273">
                  <c:v>-2.5598493899178805</c:v>
                </c:pt>
                <c:pt idx="274">
                  <c:v>-2.5483452998577798</c:v>
                </c:pt>
                <c:pt idx="275">
                  <c:v>-2.5483452998577798</c:v>
                </c:pt>
                <c:pt idx="276">
                  <c:v>-2.5205651760239647</c:v>
                </c:pt>
                <c:pt idx="277">
                  <c:v>-2.5205651760239647</c:v>
                </c:pt>
                <c:pt idx="278">
                  <c:v>-2.5136903163511666</c:v>
                </c:pt>
                <c:pt idx="279">
                  <c:v>-2.5136903163511666</c:v>
                </c:pt>
                <c:pt idx="280">
                  <c:v>-2.5136903163511666</c:v>
                </c:pt>
                <c:pt idx="281">
                  <c:v>-2.5099126676333756</c:v>
                </c:pt>
                <c:pt idx="282">
                  <c:v>-2.5099126676333756</c:v>
                </c:pt>
                <c:pt idx="283">
                  <c:v>-2.5079821255092076</c:v>
                </c:pt>
                <c:pt idx="284">
                  <c:v>-2.5017062499351383</c:v>
                </c:pt>
                <c:pt idx="285">
                  <c:v>-2.4764689557949948</c:v>
                </c:pt>
                <c:pt idx="286">
                  <c:v>-2.4700507422227269</c:v>
                </c:pt>
                <c:pt idx="287">
                  <c:v>-2.4700507422227269</c:v>
                </c:pt>
                <c:pt idx="288">
                  <c:v>-2.4578287411067068</c:v>
                </c:pt>
                <c:pt idx="289">
                  <c:v>-2.4578287411067068</c:v>
                </c:pt>
                <c:pt idx="290">
                  <c:v>-2.4561795322595432</c:v>
                </c:pt>
                <c:pt idx="291">
                  <c:v>-2.4561795322595432</c:v>
                </c:pt>
                <c:pt idx="292">
                  <c:v>-2.4378864989629125</c:v>
                </c:pt>
                <c:pt idx="293">
                  <c:v>-2.4378864989629125</c:v>
                </c:pt>
                <c:pt idx="294">
                  <c:v>-2.4118685178447605</c:v>
                </c:pt>
                <c:pt idx="295">
                  <c:v>-2.4118685178447605</c:v>
                </c:pt>
                <c:pt idx="296">
                  <c:v>-2.3508589550153451</c:v>
                </c:pt>
                <c:pt idx="297">
                  <c:v>-2.3274418495513496</c:v>
                </c:pt>
                <c:pt idx="298">
                  <c:v>-2.2700861616530368</c:v>
                </c:pt>
                <c:pt idx="299">
                  <c:v>-2.2462635211766955</c:v>
                </c:pt>
                <c:pt idx="300">
                  <c:v>-2.2462635211766955</c:v>
                </c:pt>
                <c:pt idx="301">
                  <c:v>-2.2332143291929465</c:v>
                </c:pt>
                <c:pt idx="302">
                  <c:v>-2.2101409123215747</c:v>
                </c:pt>
                <c:pt idx="303">
                  <c:v>-2.2016324095923823</c:v>
                </c:pt>
                <c:pt idx="304">
                  <c:v>-2.1831379623027916</c:v>
                </c:pt>
                <c:pt idx="305">
                  <c:v>-2.1725132946640344</c:v>
                </c:pt>
                <c:pt idx="306">
                  <c:v>-2.1683277820650808</c:v>
                </c:pt>
                <c:pt idx="307">
                  <c:v>-2.1683277820650808</c:v>
                </c:pt>
                <c:pt idx="308">
                  <c:v>-2.1683277820650808</c:v>
                </c:pt>
                <c:pt idx="309">
                  <c:v>-2.1574711103362625</c:v>
                </c:pt>
                <c:pt idx="310">
                  <c:v>-2.1574711103362625</c:v>
                </c:pt>
                <c:pt idx="311">
                  <c:v>-2.1574711103362625</c:v>
                </c:pt>
                <c:pt idx="312">
                  <c:v>-2.1574711103362625</c:v>
                </c:pt>
                <c:pt idx="313">
                  <c:v>-2.1574711103362625</c:v>
                </c:pt>
                <c:pt idx="314">
                  <c:v>-2.1574711103362625</c:v>
                </c:pt>
                <c:pt idx="315">
                  <c:v>-2.1480395092335778</c:v>
                </c:pt>
                <c:pt idx="316">
                  <c:v>-2.1404079553295206</c:v>
                </c:pt>
                <c:pt idx="317">
                  <c:v>-2.1248589324986527</c:v>
                </c:pt>
                <c:pt idx="318">
                  <c:v>-2.1161663057878286</c:v>
                </c:pt>
                <c:pt idx="319">
                  <c:v>-2.1002396516630411</c:v>
                </c:pt>
                <c:pt idx="320">
                  <c:v>-2.0968583802169398</c:v>
                </c:pt>
                <c:pt idx="321">
                  <c:v>-2.0968583802169398</c:v>
                </c:pt>
                <c:pt idx="322">
                  <c:v>-2.0861383765014798</c:v>
                </c:pt>
                <c:pt idx="323">
                  <c:v>-2.0550147279920106</c:v>
                </c:pt>
                <c:pt idx="324">
                  <c:v>-2.0522598063265129</c:v>
                </c:pt>
                <c:pt idx="325">
                  <c:v>-2.0464792042777749</c:v>
                </c:pt>
                <c:pt idx="326">
                  <c:v>-2.0263561555382714</c:v>
                </c:pt>
                <c:pt idx="327">
                  <c:v>-1.9879870424157224</c:v>
                </c:pt>
                <c:pt idx="328">
                  <c:v>-1.9345641844607049</c:v>
                </c:pt>
                <c:pt idx="329">
                  <c:v>-1.9286535168170111</c:v>
                </c:pt>
                <c:pt idx="330">
                  <c:v>-1.9286535168170111</c:v>
                </c:pt>
                <c:pt idx="331">
                  <c:v>-1.913159724171138</c:v>
                </c:pt>
                <c:pt idx="332">
                  <c:v>-1.913159724171138</c:v>
                </c:pt>
                <c:pt idx="333">
                  <c:v>-1.8985482524230737</c:v>
                </c:pt>
                <c:pt idx="334">
                  <c:v>-1.8691245859082919</c:v>
                </c:pt>
                <c:pt idx="335">
                  <c:v>-1.8616701023109623</c:v>
                </c:pt>
                <c:pt idx="336">
                  <c:v>-1.8589192412077049</c:v>
                </c:pt>
                <c:pt idx="337">
                  <c:v>-1.8568289379591933</c:v>
                </c:pt>
                <c:pt idx="338">
                  <c:v>-1.8300496121166236</c:v>
                </c:pt>
                <c:pt idx="339">
                  <c:v>-1.8143419724198027</c:v>
                </c:pt>
                <c:pt idx="340">
                  <c:v>-1.8143419724198027</c:v>
                </c:pt>
                <c:pt idx="341">
                  <c:v>-1.8039041902701252</c:v>
                </c:pt>
                <c:pt idx="342">
                  <c:v>-1.8039041902701252</c:v>
                </c:pt>
                <c:pt idx="343">
                  <c:v>-1.8039041902701252</c:v>
                </c:pt>
                <c:pt idx="344">
                  <c:v>-1.8039041902701252</c:v>
                </c:pt>
                <c:pt idx="345">
                  <c:v>-1.7998416838362004</c:v>
                </c:pt>
                <c:pt idx="346">
                  <c:v>-1.7998416838362004</c:v>
                </c:pt>
                <c:pt idx="347">
                  <c:v>-1.7994355758901568</c:v>
                </c:pt>
                <c:pt idx="348">
                  <c:v>-1.7967354151624861</c:v>
                </c:pt>
                <c:pt idx="349">
                  <c:v>-1.7967354151624861</c:v>
                </c:pt>
                <c:pt idx="350">
                  <c:v>-1.7967354151624861</c:v>
                </c:pt>
                <c:pt idx="351">
                  <c:v>-1.7753272433871048</c:v>
                </c:pt>
                <c:pt idx="352">
                  <c:v>-1.7752357653063922</c:v>
                </c:pt>
                <c:pt idx="353">
                  <c:v>-1.7354724657196186</c:v>
                </c:pt>
                <c:pt idx="354">
                  <c:v>-1.7354724657196186</c:v>
                </c:pt>
                <c:pt idx="355">
                  <c:v>-1.7136265819124548</c:v>
                </c:pt>
                <c:pt idx="356">
                  <c:v>-1.7136265819124548</c:v>
                </c:pt>
                <c:pt idx="357">
                  <c:v>-1.7136265819124548</c:v>
                </c:pt>
                <c:pt idx="358">
                  <c:v>-1.7136265819124548</c:v>
                </c:pt>
                <c:pt idx="359">
                  <c:v>-1.7043673936151409</c:v>
                </c:pt>
                <c:pt idx="360">
                  <c:v>-1.6955628543260381</c:v>
                </c:pt>
                <c:pt idx="361">
                  <c:v>-1.6944470604618471</c:v>
                </c:pt>
                <c:pt idx="362">
                  <c:v>-1.6938146701849082</c:v>
                </c:pt>
                <c:pt idx="363">
                  <c:v>-1.6917032449755098</c:v>
                </c:pt>
                <c:pt idx="364">
                  <c:v>-1.6917032449755098</c:v>
                </c:pt>
                <c:pt idx="365">
                  <c:v>-1.6883625985055415</c:v>
                </c:pt>
                <c:pt idx="366">
                  <c:v>-1.6783256583438675</c:v>
                </c:pt>
                <c:pt idx="367">
                  <c:v>-1.6783256583438675</c:v>
                </c:pt>
                <c:pt idx="368">
                  <c:v>-1.6756979769191211</c:v>
                </c:pt>
                <c:pt idx="369">
                  <c:v>-1.6747860442575104</c:v>
                </c:pt>
                <c:pt idx="370">
                  <c:v>-1.6747860442575104</c:v>
                </c:pt>
                <c:pt idx="371">
                  <c:v>-1.6664586517436948</c:v>
                </c:pt>
                <c:pt idx="372">
                  <c:v>-1.6622302590089018</c:v>
                </c:pt>
                <c:pt idx="373">
                  <c:v>-1.6603486072199123</c:v>
                </c:pt>
                <c:pt idx="374">
                  <c:v>-1.6273368330848723</c:v>
                </c:pt>
                <c:pt idx="375">
                  <c:v>-1.6273368330848723</c:v>
                </c:pt>
                <c:pt idx="376">
                  <c:v>-1.621420290592803</c:v>
                </c:pt>
                <c:pt idx="377">
                  <c:v>-1.6173643615117379</c:v>
                </c:pt>
                <c:pt idx="378">
                  <c:v>-1.614073955426452</c:v>
                </c:pt>
                <c:pt idx="379">
                  <c:v>-1.6065274937556779</c:v>
                </c:pt>
                <c:pt idx="380">
                  <c:v>-1.5837890362696478</c:v>
                </c:pt>
                <c:pt idx="381">
                  <c:v>-1.5783726147802042</c:v>
                </c:pt>
                <c:pt idx="382">
                  <c:v>-1.5390448981595171</c:v>
                </c:pt>
                <c:pt idx="383">
                  <c:v>-1.5338587932674299</c:v>
                </c:pt>
                <c:pt idx="384">
                  <c:v>-1.5338587932674299</c:v>
                </c:pt>
                <c:pt idx="385">
                  <c:v>-1.5338587932674299</c:v>
                </c:pt>
                <c:pt idx="386">
                  <c:v>-1.5013970178036997</c:v>
                </c:pt>
                <c:pt idx="387">
                  <c:v>-1.5013970178036997</c:v>
                </c:pt>
                <c:pt idx="388">
                  <c:v>-1.4755571617781804</c:v>
                </c:pt>
                <c:pt idx="389">
                  <c:v>-1.4755571617781804</c:v>
                </c:pt>
                <c:pt idx="390">
                  <c:v>-1.4738265246024851</c:v>
                </c:pt>
                <c:pt idx="391">
                  <c:v>-1.4738265246024851</c:v>
                </c:pt>
                <c:pt idx="392">
                  <c:v>-1.4687098885176422</c:v>
                </c:pt>
                <c:pt idx="393">
                  <c:v>-1.468081921577264</c:v>
                </c:pt>
                <c:pt idx="394">
                  <c:v>-1.4604886783419284</c:v>
                </c:pt>
                <c:pt idx="395">
                  <c:v>-1.4602178295817465</c:v>
                </c:pt>
                <c:pt idx="396">
                  <c:v>-1.4459691395368468</c:v>
                </c:pt>
                <c:pt idx="397">
                  <c:v>-1.4360753416510064</c:v>
                </c:pt>
                <c:pt idx="398">
                  <c:v>-1.3762339778822354</c:v>
                </c:pt>
                <c:pt idx="399">
                  <c:v>-1.3632837323629445</c:v>
                </c:pt>
                <c:pt idx="400">
                  <c:v>-1.3508299579514715</c:v>
                </c:pt>
                <c:pt idx="401">
                  <c:v>-1.3501299343950084</c:v>
                </c:pt>
                <c:pt idx="402">
                  <c:v>-1.3501299343950084</c:v>
                </c:pt>
                <c:pt idx="403">
                  <c:v>-1.3290668364768394</c:v>
                </c:pt>
                <c:pt idx="404">
                  <c:v>-1.3195001838359863</c:v>
                </c:pt>
                <c:pt idx="405">
                  <c:v>-1.3195001838359863</c:v>
                </c:pt>
                <c:pt idx="406">
                  <c:v>-1.316813413149257</c:v>
                </c:pt>
                <c:pt idx="407">
                  <c:v>-1.2939896032360403</c:v>
                </c:pt>
                <c:pt idx="408">
                  <c:v>-1.2819309522369415</c:v>
                </c:pt>
                <c:pt idx="409">
                  <c:v>-1.2819309522369415</c:v>
                </c:pt>
                <c:pt idx="410">
                  <c:v>-1.2796515557176638</c:v>
                </c:pt>
                <c:pt idx="411">
                  <c:v>-1.2756091093348081</c:v>
                </c:pt>
                <c:pt idx="412">
                  <c:v>-1.2741975657252469</c:v>
                </c:pt>
                <c:pt idx="413">
                  <c:v>-1.2741975657252469</c:v>
                </c:pt>
                <c:pt idx="414">
                  <c:v>-1.2720675290156473</c:v>
                </c:pt>
                <c:pt idx="415">
                  <c:v>-1.2560260771162968</c:v>
                </c:pt>
                <c:pt idx="416">
                  <c:v>-1.2441070906474618</c:v>
                </c:pt>
                <c:pt idx="417">
                  <c:v>-1.2427130229755603</c:v>
                </c:pt>
                <c:pt idx="418">
                  <c:v>-1.2427130229755603</c:v>
                </c:pt>
                <c:pt idx="419">
                  <c:v>-1.2424154962593599</c:v>
                </c:pt>
                <c:pt idx="420">
                  <c:v>-1.2316949275278328</c:v>
                </c:pt>
                <c:pt idx="421">
                  <c:v>-1.2316949275278328</c:v>
                </c:pt>
                <c:pt idx="422">
                  <c:v>-1.218089532723486</c:v>
                </c:pt>
                <c:pt idx="423">
                  <c:v>-1.2001180412478709</c:v>
                </c:pt>
                <c:pt idx="424">
                  <c:v>-1.1986447379812086</c:v>
                </c:pt>
                <c:pt idx="425">
                  <c:v>-1.1986447379812086</c:v>
                </c:pt>
                <c:pt idx="426">
                  <c:v>-1.1986447379812086</c:v>
                </c:pt>
                <c:pt idx="427">
                  <c:v>-1.19671377636335</c:v>
                </c:pt>
                <c:pt idx="428">
                  <c:v>-1.19671377636335</c:v>
                </c:pt>
                <c:pt idx="429">
                  <c:v>-1.1846976769542819</c:v>
                </c:pt>
                <c:pt idx="430">
                  <c:v>-1.1846976769542819</c:v>
                </c:pt>
                <c:pt idx="431">
                  <c:v>-1.1846976769542819</c:v>
                </c:pt>
                <c:pt idx="432">
                  <c:v>-1.1757009048106815</c:v>
                </c:pt>
                <c:pt idx="433">
                  <c:v>-1.1746387957586806</c:v>
                </c:pt>
                <c:pt idx="434">
                  <c:v>-1.1700072395120349</c:v>
                </c:pt>
                <c:pt idx="435">
                  <c:v>-1.1700072395120349</c:v>
                </c:pt>
                <c:pt idx="436">
                  <c:v>-1.1665134837181863</c:v>
                </c:pt>
                <c:pt idx="437">
                  <c:v>-1.1308616039457517</c:v>
                </c:pt>
                <c:pt idx="438">
                  <c:v>-1.1256013448708007</c:v>
                </c:pt>
                <c:pt idx="439">
                  <c:v>-1.1162621466190537</c:v>
                </c:pt>
                <c:pt idx="440">
                  <c:v>-1.1162621466190537</c:v>
                </c:pt>
                <c:pt idx="441">
                  <c:v>-1.1162621466190537</c:v>
                </c:pt>
                <c:pt idx="442">
                  <c:v>-1.1111557045261942</c:v>
                </c:pt>
                <c:pt idx="443">
                  <c:v>-1.1111557045261942</c:v>
                </c:pt>
                <c:pt idx="444">
                  <c:v>-1.1111557045261942</c:v>
                </c:pt>
                <c:pt idx="445">
                  <c:v>-1.1111557045261942</c:v>
                </c:pt>
                <c:pt idx="446">
                  <c:v>-1.1040955908632182</c:v>
                </c:pt>
                <c:pt idx="447">
                  <c:v>-1.0721680105091786</c:v>
                </c:pt>
                <c:pt idx="448">
                  <c:v>-1.0715503357245577</c:v>
                </c:pt>
                <c:pt idx="449">
                  <c:v>-1.0715503357245577</c:v>
                </c:pt>
                <c:pt idx="450">
                  <c:v>-1.0675702360278774</c:v>
                </c:pt>
                <c:pt idx="451">
                  <c:v>-1.0574705468231054</c:v>
                </c:pt>
                <c:pt idx="452">
                  <c:v>-1.0574705468231054</c:v>
                </c:pt>
                <c:pt idx="453">
                  <c:v>-1.0463827925669138</c:v>
                </c:pt>
                <c:pt idx="454">
                  <c:v>-1.0352678850575272</c:v>
                </c:pt>
                <c:pt idx="455">
                  <c:v>-1.0349830296435552</c:v>
                </c:pt>
                <c:pt idx="456">
                  <c:v>-1.0349830296435552</c:v>
                </c:pt>
                <c:pt idx="457">
                  <c:v>-1.0262931744170634</c:v>
                </c:pt>
                <c:pt idx="458">
                  <c:v>-1.0262931744170634</c:v>
                </c:pt>
                <c:pt idx="459">
                  <c:v>-0.97690202656910241</c:v>
                </c:pt>
                <c:pt idx="460">
                  <c:v>-0.97690202656910241</c:v>
                </c:pt>
                <c:pt idx="461">
                  <c:v>-0.9425246356523751</c:v>
                </c:pt>
                <c:pt idx="462">
                  <c:v>-0.92705084571698482</c:v>
                </c:pt>
                <c:pt idx="463">
                  <c:v>-0.91759891164276741</c:v>
                </c:pt>
                <c:pt idx="464">
                  <c:v>-0.91759891164276741</c:v>
                </c:pt>
                <c:pt idx="465">
                  <c:v>-0.90709566567492306</c:v>
                </c:pt>
                <c:pt idx="466">
                  <c:v>-0.90657792600716958</c:v>
                </c:pt>
                <c:pt idx="467">
                  <c:v>-0.90657792600716958</c:v>
                </c:pt>
                <c:pt idx="468">
                  <c:v>-0.89075175400752304</c:v>
                </c:pt>
                <c:pt idx="469">
                  <c:v>-0.89075175400752304</c:v>
                </c:pt>
                <c:pt idx="470">
                  <c:v>-0.88880895169970131</c:v>
                </c:pt>
                <c:pt idx="471">
                  <c:v>-0.87189808624479537</c:v>
                </c:pt>
                <c:pt idx="472">
                  <c:v>-0.87189808624479537</c:v>
                </c:pt>
                <c:pt idx="473">
                  <c:v>-0.85609679925448745</c:v>
                </c:pt>
                <c:pt idx="474">
                  <c:v>-0.85063092065429968</c:v>
                </c:pt>
                <c:pt idx="475">
                  <c:v>-0.84920868920422632</c:v>
                </c:pt>
                <c:pt idx="476">
                  <c:v>-0.84920868920422632</c:v>
                </c:pt>
                <c:pt idx="477">
                  <c:v>-0.84262099797620638</c:v>
                </c:pt>
                <c:pt idx="478">
                  <c:v>-0.84020635707001634</c:v>
                </c:pt>
                <c:pt idx="479">
                  <c:v>-0.84020635707001634</c:v>
                </c:pt>
                <c:pt idx="480">
                  <c:v>-0.82253066800902597</c:v>
                </c:pt>
                <c:pt idx="481">
                  <c:v>-0.82253066800902597</c:v>
                </c:pt>
                <c:pt idx="482">
                  <c:v>-0.81501358479996988</c:v>
                </c:pt>
                <c:pt idx="483">
                  <c:v>-0.81064916773009932</c:v>
                </c:pt>
                <c:pt idx="484">
                  <c:v>-0.81064916773009932</c:v>
                </c:pt>
                <c:pt idx="485">
                  <c:v>-0.81064916773009932</c:v>
                </c:pt>
                <c:pt idx="486">
                  <c:v>-0.81064916773009932</c:v>
                </c:pt>
                <c:pt idx="487">
                  <c:v>-0.80231111383528975</c:v>
                </c:pt>
                <c:pt idx="488">
                  <c:v>-0.76655309495826796</c:v>
                </c:pt>
                <c:pt idx="489">
                  <c:v>-0.76655309495826796</c:v>
                </c:pt>
                <c:pt idx="490">
                  <c:v>-0.76655309495826796</c:v>
                </c:pt>
                <c:pt idx="491">
                  <c:v>-0.75393456855279861</c:v>
                </c:pt>
                <c:pt idx="492">
                  <c:v>-0.74384960408076128</c:v>
                </c:pt>
                <c:pt idx="493">
                  <c:v>-0.74384960408076128</c:v>
                </c:pt>
                <c:pt idx="494">
                  <c:v>-0.73512531638793988</c:v>
                </c:pt>
                <c:pt idx="495">
                  <c:v>-0.70620789653724902</c:v>
                </c:pt>
                <c:pt idx="496">
                  <c:v>-0.70620789653724902</c:v>
                </c:pt>
                <c:pt idx="497">
                  <c:v>-0.67056443040114722</c:v>
                </c:pt>
                <c:pt idx="498">
                  <c:v>-0.67056443040114722</c:v>
                </c:pt>
                <c:pt idx="499">
                  <c:v>-0.66457138422691076</c:v>
                </c:pt>
                <c:pt idx="500">
                  <c:v>-0.66457138422691076</c:v>
                </c:pt>
                <c:pt idx="501">
                  <c:v>-0.66457138422691076</c:v>
                </c:pt>
                <c:pt idx="502">
                  <c:v>-0.66457138422691076</c:v>
                </c:pt>
                <c:pt idx="503">
                  <c:v>-0.66457138422691076</c:v>
                </c:pt>
                <c:pt idx="504">
                  <c:v>-0.66457138422691076</c:v>
                </c:pt>
                <c:pt idx="505">
                  <c:v>-0.65983047548421347</c:v>
                </c:pt>
                <c:pt idx="506">
                  <c:v>-0.65983047548421347</c:v>
                </c:pt>
                <c:pt idx="507">
                  <c:v>-0.65061944315071818</c:v>
                </c:pt>
                <c:pt idx="508">
                  <c:v>-0.6368107811840078</c:v>
                </c:pt>
                <c:pt idx="509">
                  <c:v>-0.62421655459259906</c:v>
                </c:pt>
                <c:pt idx="510">
                  <c:v>-0.62421655459259906</c:v>
                </c:pt>
                <c:pt idx="511">
                  <c:v>-0.59760340936038325</c:v>
                </c:pt>
                <c:pt idx="512">
                  <c:v>-0.59760340936038325</c:v>
                </c:pt>
                <c:pt idx="513">
                  <c:v>-0.56437037102981813</c:v>
                </c:pt>
                <c:pt idx="514">
                  <c:v>-0.56437037102981813</c:v>
                </c:pt>
                <c:pt idx="515">
                  <c:v>-0.56437037102981813</c:v>
                </c:pt>
                <c:pt idx="516">
                  <c:v>-0.54113629888347647</c:v>
                </c:pt>
                <c:pt idx="517">
                  <c:v>-0.54113629888347647</c:v>
                </c:pt>
                <c:pt idx="518">
                  <c:v>-0.53024524714972021</c:v>
                </c:pt>
                <c:pt idx="519">
                  <c:v>-0.52759421866707834</c:v>
                </c:pt>
                <c:pt idx="520">
                  <c:v>-0.52478909116567474</c:v>
                </c:pt>
                <c:pt idx="521">
                  <c:v>-0.51132239713417571</c:v>
                </c:pt>
                <c:pt idx="522">
                  <c:v>-0.50743779984156068</c:v>
                </c:pt>
                <c:pt idx="523">
                  <c:v>-0.50743779984156068</c:v>
                </c:pt>
                <c:pt idx="524">
                  <c:v>-0.50743779984156068</c:v>
                </c:pt>
                <c:pt idx="525">
                  <c:v>-0.50743779984156068</c:v>
                </c:pt>
                <c:pt idx="526">
                  <c:v>-0.50743779984156068</c:v>
                </c:pt>
                <c:pt idx="527">
                  <c:v>-0.50743779984156068</c:v>
                </c:pt>
                <c:pt idx="528">
                  <c:v>-0.5008791370533342</c:v>
                </c:pt>
                <c:pt idx="529">
                  <c:v>-0.48991877410433371</c:v>
                </c:pt>
                <c:pt idx="530">
                  <c:v>-0.48991877410433371</c:v>
                </c:pt>
                <c:pt idx="531">
                  <c:v>-0.47945181798362091</c:v>
                </c:pt>
                <c:pt idx="532">
                  <c:v>-0.47945181798362091</c:v>
                </c:pt>
                <c:pt idx="533">
                  <c:v>-0.47564977313838908</c:v>
                </c:pt>
                <c:pt idx="534">
                  <c:v>-0.47231653207547497</c:v>
                </c:pt>
                <c:pt idx="535">
                  <c:v>-0.45904205841195012</c:v>
                </c:pt>
                <c:pt idx="536">
                  <c:v>-0.456169147741391</c:v>
                </c:pt>
                <c:pt idx="537">
                  <c:v>-0.456169147741391</c:v>
                </c:pt>
                <c:pt idx="538">
                  <c:v>-0.45466479340145372</c:v>
                </c:pt>
                <c:pt idx="539">
                  <c:v>-0.44457082134154718</c:v>
                </c:pt>
                <c:pt idx="540">
                  <c:v>-0.43661964772120615</c:v>
                </c:pt>
                <c:pt idx="541">
                  <c:v>-0.43661964772120615</c:v>
                </c:pt>
                <c:pt idx="542">
                  <c:v>-0.41686918863937478</c:v>
                </c:pt>
                <c:pt idx="543">
                  <c:v>-0.3859254905372354</c:v>
                </c:pt>
                <c:pt idx="544">
                  <c:v>-0.37449456604371478</c:v>
                </c:pt>
                <c:pt idx="545">
                  <c:v>-0.36639431980605991</c:v>
                </c:pt>
                <c:pt idx="546">
                  <c:v>-0.3471858251011376</c:v>
                </c:pt>
                <c:pt idx="547">
                  <c:v>-0.33489151585290522</c:v>
                </c:pt>
                <c:pt idx="548">
                  <c:v>-0.31433121202920378</c:v>
                </c:pt>
                <c:pt idx="549">
                  <c:v>-0.30102213436752551</c:v>
                </c:pt>
                <c:pt idx="550">
                  <c:v>-0.30060761226545851</c:v>
                </c:pt>
                <c:pt idx="551">
                  <c:v>-0.30060761226545851</c:v>
                </c:pt>
                <c:pt idx="552">
                  <c:v>-0.27723908502196232</c:v>
                </c:pt>
                <c:pt idx="553">
                  <c:v>-0.26446849843381487</c:v>
                </c:pt>
                <c:pt idx="554">
                  <c:v>-0.24656065173407252</c:v>
                </c:pt>
                <c:pt idx="555">
                  <c:v>-0.23775317466259541</c:v>
                </c:pt>
                <c:pt idx="556">
                  <c:v>-0.23450725571037284</c:v>
                </c:pt>
                <c:pt idx="557">
                  <c:v>-0.23450725571037284</c:v>
                </c:pt>
                <c:pt idx="558">
                  <c:v>-0.23450725571037284</c:v>
                </c:pt>
                <c:pt idx="559">
                  <c:v>-0.23214825729746652</c:v>
                </c:pt>
                <c:pt idx="560">
                  <c:v>-0.21806286805837508</c:v>
                </c:pt>
                <c:pt idx="561">
                  <c:v>-0.21400976975328675</c:v>
                </c:pt>
                <c:pt idx="562">
                  <c:v>-0.21400976975328675</c:v>
                </c:pt>
                <c:pt idx="563">
                  <c:v>-0.17722981930695117</c:v>
                </c:pt>
                <c:pt idx="564">
                  <c:v>-0.14222046919478448</c:v>
                </c:pt>
                <c:pt idx="565">
                  <c:v>-0.14222046919478448</c:v>
                </c:pt>
                <c:pt idx="566">
                  <c:v>-0.1187177800227668</c:v>
                </c:pt>
                <c:pt idx="567">
                  <c:v>-0.11454877423799616</c:v>
                </c:pt>
                <c:pt idx="568">
                  <c:v>-0.11072684527244704</c:v>
                </c:pt>
                <c:pt idx="569">
                  <c:v>-0.11072684527244704</c:v>
                </c:pt>
                <c:pt idx="570">
                  <c:v>-0.11072684527244704</c:v>
                </c:pt>
                <c:pt idx="571">
                  <c:v>-7.6868651323253864E-2</c:v>
                </c:pt>
                <c:pt idx="572">
                  <c:v>-7.6868651323253864E-2</c:v>
                </c:pt>
                <c:pt idx="573">
                  <c:v>-7.5902253181888868E-2</c:v>
                </c:pt>
                <c:pt idx="574">
                  <c:v>-7.2032892684797234E-2</c:v>
                </c:pt>
                <c:pt idx="575">
                  <c:v>-7.1520794642530014E-2</c:v>
                </c:pt>
                <c:pt idx="576">
                  <c:v>-7.1520794642530014E-2</c:v>
                </c:pt>
                <c:pt idx="577">
                  <c:v>-6.6200543220309174E-2</c:v>
                </c:pt>
                <c:pt idx="578">
                  <c:v>-5.9995403563591385E-2</c:v>
                </c:pt>
                <c:pt idx="579">
                  <c:v>-3.8269670708279635E-2</c:v>
                </c:pt>
                <c:pt idx="580">
                  <c:v>-3.2434124375517896E-2</c:v>
                </c:pt>
                <c:pt idx="581">
                  <c:v>-1.7031216262131107E-2</c:v>
                </c:pt>
                <c:pt idx="582">
                  <c:v>-1.7031216262131107E-2</c:v>
                </c:pt>
                <c:pt idx="583">
                  <c:v>-7.9777755255481598E-4</c:v>
                </c:pt>
                <c:pt idx="584">
                  <c:v>8.8066182814081951E-4</c:v>
                </c:pt>
                <c:pt idx="585">
                  <c:v>8.8066182814081951E-4</c:v>
                </c:pt>
                <c:pt idx="586">
                  <c:v>8.7906555766148753E-3</c:v>
                </c:pt>
                <c:pt idx="587">
                  <c:v>2.3955179579676602E-2</c:v>
                </c:pt>
                <c:pt idx="588">
                  <c:v>2.3955179579676602E-2</c:v>
                </c:pt>
                <c:pt idx="589">
                  <c:v>4.2380035639599814E-2</c:v>
                </c:pt>
                <c:pt idx="590">
                  <c:v>4.2380035639599814E-2</c:v>
                </c:pt>
                <c:pt idx="591">
                  <c:v>7.6465742322763153E-2</c:v>
                </c:pt>
                <c:pt idx="592">
                  <c:v>0.10882780166150258</c:v>
                </c:pt>
                <c:pt idx="593">
                  <c:v>0.11502690262072164</c:v>
                </c:pt>
                <c:pt idx="594">
                  <c:v>0.11502690262072164</c:v>
                </c:pt>
                <c:pt idx="595">
                  <c:v>0.12807469446802727</c:v>
                </c:pt>
                <c:pt idx="596">
                  <c:v>0.12807469446802727</c:v>
                </c:pt>
                <c:pt idx="597">
                  <c:v>0.12807469446802727</c:v>
                </c:pt>
                <c:pt idx="598">
                  <c:v>0.14686962033036882</c:v>
                </c:pt>
                <c:pt idx="599">
                  <c:v>0.15537697788103469</c:v>
                </c:pt>
                <c:pt idx="600">
                  <c:v>0.1623651735684418</c:v>
                </c:pt>
                <c:pt idx="601">
                  <c:v>0.1623651735684418</c:v>
                </c:pt>
                <c:pt idx="602">
                  <c:v>0.16615373074727124</c:v>
                </c:pt>
                <c:pt idx="603">
                  <c:v>0.18343823918180707</c:v>
                </c:pt>
                <c:pt idx="604">
                  <c:v>0.18343823918180707</c:v>
                </c:pt>
                <c:pt idx="605">
                  <c:v>0.18739378674772222</c:v>
                </c:pt>
                <c:pt idx="606">
                  <c:v>0.20733961764581441</c:v>
                </c:pt>
                <c:pt idx="607">
                  <c:v>0.20994547810193806</c:v>
                </c:pt>
                <c:pt idx="608">
                  <c:v>0.20994547810193806</c:v>
                </c:pt>
                <c:pt idx="609">
                  <c:v>0.20994547810193806</c:v>
                </c:pt>
                <c:pt idx="610">
                  <c:v>0.20994547810193806</c:v>
                </c:pt>
                <c:pt idx="611">
                  <c:v>0.22208298423663059</c:v>
                </c:pt>
                <c:pt idx="612">
                  <c:v>0.22371749857568232</c:v>
                </c:pt>
                <c:pt idx="613">
                  <c:v>0.22371749857568232</c:v>
                </c:pt>
                <c:pt idx="614">
                  <c:v>0.22371749857568232</c:v>
                </c:pt>
                <c:pt idx="615">
                  <c:v>0.23190865897053126</c:v>
                </c:pt>
                <c:pt idx="616">
                  <c:v>0.23190865897053126</c:v>
                </c:pt>
                <c:pt idx="617">
                  <c:v>0.25425771544281039</c:v>
                </c:pt>
                <c:pt idx="618">
                  <c:v>0.26696593588346507</c:v>
                </c:pt>
                <c:pt idx="619">
                  <c:v>0.27252019313563225</c:v>
                </c:pt>
                <c:pt idx="620">
                  <c:v>0.27273356563841766</c:v>
                </c:pt>
                <c:pt idx="621">
                  <c:v>0.31248032849962193</c:v>
                </c:pt>
                <c:pt idx="622">
                  <c:v>0.31810680339965919</c:v>
                </c:pt>
                <c:pt idx="623">
                  <c:v>0.31810680339965919</c:v>
                </c:pt>
                <c:pt idx="624">
                  <c:v>0.32420066692761446</c:v>
                </c:pt>
                <c:pt idx="625">
                  <c:v>0.33251571774158956</c:v>
                </c:pt>
                <c:pt idx="626">
                  <c:v>0.33251571774158956</c:v>
                </c:pt>
                <c:pt idx="627">
                  <c:v>0.33376831704486504</c:v>
                </c:pt>
                <c:pt idx="628">
                  <c:v>0.37781519330803376</c:v>
                </c:pt>
                <c:pt idx="629">
                  <c:v>0.39670774857728358</c:v>
                </c:pt>
                <c:pt idx="630">
                  <c:v>0.40984870796305517</c:v>
                </c:pt>
                <c:pt idx="631">
                  <c:v>0.41801708140081234</c:v>
                </c:pt>
                <c:pt idx="632">
                  <c:v>0.41801708140081234</c:v>
                </c:pt>
                <c:pt idx="633">
                  <c:v>0.41801708140081234</c:v>
                </c:pt>
                <c:pt idx="634">
                  <c:v>0.42108038749860605</c:v>
                </c:pt>
                <c:pt idx="635">
                  <c:v>0.42108038749860605</c:v>
                </c:pt>
                <c:pt idx="636">
                  <c:v>0.4385946566967181</c:v>
                </c:pt>
                <c:pt idx="637">
                  <c:v>0.45652089209195229</c:v>
                </c:pt>
                <c:pt idx="638">
                  <c:v>0.45652089209195229</c:v>
                </c:pt>
                <c:pt idx="639">
                  <c:v>0.45652089209195229</c:v>
                </c:pt>
                <c:pt idx="640">
                  <c:v>0.4667319455370012</c:v>
                </c:pt>
                <c:pt idx="641">
                  <c:v>0.48251904066693452</c:v>
                </c:pt>
                <c:pt idx="642">
                  <c:v>0.50423844865013012</c:v>
                </c:pt>
                <c:pt idx="643">
                  <c:v>0.50423844865013012</c:v>
                </c:pt>
                <c:pt idx="644">
                  <c:v>0.50423844865013012</c:v>
                </c:pt>
                <c:pt idx="645">
                  <c:v>0.50423844865013012</c:v>
                </c:pt>
                <c:pt idx="646">
                  <c:v>0.52584458060915173</c:v>
                </c:pt>
                <c:pt idx="647">
                  <c:v>0.53033699399482259</c:v>
                </c:pt>
                <c:pt idx="648">
                  <c:v>0.53033699399482259</c:v>
                </c:pt>
                <c:pt idx="649">
                  <c:v>0.55266010704778967</c:v>
                </c:pt>
                <c:pt idx="650">
                  <c:v>0.55266010704778967</c:v>
                </c:pt>
                <c:pt idx="651">
                  <c:v>0.55897923961665452</c:v>
                </c:pt>
                <c:pt idx="652">
                  <c:v>0.57050100219538658</c:v>
                </c:pt>
                <c:pt idx="653">
                  <c:v>0.57050100219538658</c:v>
                </c:pt>
                <c:pt idx="654">
                  <c:v>0.57050100219538658</c:v>
                </c:pt>
                <c:pt idx="655">
                  <c:v>0.57917516537007629</c:v>
                </c:pt>
                <c:pt idx="656">
                  <c:v>0.57919855954659172</c:v>
                </c:pt>
                <c:pt idx="657">
                  <c:v>0.58380030003267036</c:v>
                </c:pt>
                <c:pt idx="658">
                  <c:v>0.59756758472408145</c:v>
                </c:pt>
                <c:pt idx="659">
                  <c:v>0.6061655465632968</c:v>
                </c:pt>
                <c:pt idx="660">
                  <c:v>0.61252061539816738</c:v>
                </c:pt>
                <c:pt idx="661">
                  <c:v>0.61564429639900375</c:v>
                </c:pt>
                <c:pt idx="662">
                  <c:v>0.62872069476633918</c:v>
                </c:pt>
                <c:pt idx="663">
                  <c:v>0.63688849528766311</c:v>
                </c:pt>
                <c:pt idx="664">
                  <c:v>0.63688849528766311</c:v>
                </c:pt>
                <c:pt idx="665">
                  <c:v>0.65310871614380672</c:v>
                </c:pt>
                <c:pt idx="666">
                  <c:v>0.65310871614380672</c:v>
                </c:pt>
                <c:pt idx="667">
                  <c:v>0.65310871614380672</c:v>
                </c:pt>
                <c:pt idx="668">
                  <c:v>0.65310871614380672</c:v>
                </c:pt>
                <c:pt idx="669">
                  <c:v>0.65310871614380672</c:v>
                </c:pt>
                <c:pt idx="670">
                  <c:v>0.65310871614380672</c:v>
                </c:pt>
                <c:pt idx="671">
                  <c:v>0.65540409550079615</c:v>
                </c:pt>
                <c:pt idx="672">
                  <c:v>0.65864161007214994</c:v>
                </c:pt>
                <c:pt idx="673">
                  <c:v>0.65864161007214994</c:v>
                </c:pt>
                <c:pt idx="674">
                  <c:v>0.65864161007214994</c:v>
                </c:pt>
                <c:pt idx="675">
                  <c:v>0.6745633208466062</c:v>
                </c:pt>
                <c:pt idx="676">
                  <c:v>0.6745633208466062</c:v>
                </c:pt>
                <c:pt idx="677">
                  <c:v>0.68365337113504121</c:v>
                </c:pt>
                <c:pt idx="678">
                  <c:v>0.68365337113504121</c:v>
                </c:pt>
                <c:pt idx="679">
                  <c:v>0.69168706994616058</c:v>
                </c:pt>
                <c:pt idx="680">
                  <c:v>0.71723225058766127</c:v>
                </c:pt>
                <c:pt idx="681">
                  <c:v>0.71723225058766127</c:v>
                </c:pt>
                <c:pt idx="682">
                  <c:v>0.7173928186282903</c:v>
                </c:pt>
                <c:pt idx="683">
                  <c:v>0.72992097935243971</c:v>
                </c:pt>
                <c:pt idx="684">
                  <c:v>0.73337355069829524</c:v>
                </c:pt>
                <c:pt idx="685">
                  <c:v>0.73337355069829524</c:v>
                </c:pt>
                <c:pt idx="686">
                  <c:v>0.74145883800452417</c:v>
                </c:pt>
                <c:pt idx="687">
                  <c:v>0.75455302485177278</c:v>
                </c:pt>
                <c:pt idx="688">
                  <c:v>0.75908929287554006</c:v>
                </c:pt>
                <c:pt idx="689">
                  <c:v>0.77915517511268118</c:v>
                </c:pt>
                <c:pt idx="690">
                  <c:v>0.79693506930893776</c:v>
                </c:pt>
                <c:pt idx="691">
                  <c:v>0.8281637417142188</c:v>
                </c:pt>
                <c:pt idx="692">
                  <c:v>0.83515335159638393</c:v>
                </c:pt>
                <c:pt idx="693">
                  <c:v>0.84008522138988606</c:v>
                </c:pt>
                <c:pt idx="694">
                  <c:v>0.84268031663041643</c:v>
                </c:pt>
                <c:pt idx="695">
                  <c:v>0.84805816699014847</c:v>
                </c:pt>
                <c:pt idx="696">
                  <c:v>0.85320909636916153</c:v>
                </c:pt>
                <c:pt idx="697">
                  <c:v>0.85642431549568176</c:v>
                </c:pt>
                <c:pt idx="698">
                  <c:v>0.8936503809508789</c:v>
                </c:pt>
                <c:pt idx="699">
                  <c:v>0.89431795106451395</c:v>
                </c:pt>
                <c:pt idx="700">
                  <c:v>0.96775865139511352</c:v>
                </c:pt>
                <c:pt idx="701">
                  <c:v>0.96898701627822714</c:v>
                </c:pt>
                <c:pt idx="702">
                  <c:v>0.9748359142261086</c:v>
                </c:pt>
                <c:pt idx="703">
                  <c:v>0.9748359142261086</c:v>
                </c:pt>
                <c:pt idx="704">
                  <c:v>1.0061543325420825</c:v>
                </c:pt>
                <c:pt idx="705">
                  <c:v>1.0075317484462591</c:v>
                </c:pt>
                <c:pt idx="706">
                  <c:v>1.0180810549057169</c:v>
                </c:pt>
                <c:pt idx="707">
                  <c:v>1.0186404615151907</c:v>
                </c:pt>
                <c:pt idx="708">
                  <c:v>1.0274878042939228</c:v>
                </c:pt>
                <c:pt idx="709">
                  <c:v>1.0274878042939228</c:v>
                </c:pt>
                <c:pt idx="710">
                  <c:v>1.0656974747182701</c:v>
                </c:pt>
                <c:pt idx="711">
                  <c:v>1.0963144297700187</c:v>
                </c:pt>
                <c:pt idx="712">
                  <c:v>1.0963144297700187</c:v>
                </c:pt>
                <c:pt idx="713">
                  <c:v>1.0995223568173957</c:v>
                </c:pt>
                <c:pt idx="714">
                  <c:v>1.0995223568173957</c:v>
                </c:pt>
                <c:pt idx="715">
                  <c:v>1.0995223568173957</c:v>
                </c:pt>
                <c:pt idx="716">
                  <c:v>1.0995223568173957</c:v>
                </c:pt>
                <c:pt idx="717">
                  <c:v>1.1159196465098387</c:v>
                </c:pt>
                <c:pt idx="718">
                  <c:v>1.1277785251681376</c:v>
                </c:pt>
                <c:pt idx="719">
                  <c:v>1.1309336234363607</c:v>
                </c:pt>
                <c:pt idx="720">
                  <c:v>1.1652241615631793</c:v>
                </c:pt>
                <c:pt idx="721">
                  <c:v>1.1652241615631793</c:v>
                </c:pt>
                <c:pt idx="722">
                  <c:v>1.1652241615631793</c:v>
                </c:pt>
                <c:pt idx="723">
                  <c:v>1.1740045683552709</c:v>
                </c:pt>
                <c:pt idx="724">
                  <c:v>1.1740045683552709</c:v>
                </c:pt>
                <c:pt idx="725">
                  <c:v>1.1755343913269958</c:v>
                </c:pt>
                <c:pt idx="726">
                  <c:v>1.1849622867460836</c:v>
                </c:pt>
                <c:pt idx="727">
                  <c:v>1.1967123237284019</c:v>
                </c:pt>
                <c:pt idx="728">
                  <c:v>1.2048710884513856</c:v>
                </c:pt>
                <c:pt idx="729">
                  <c:v>1.2088863800424385</c:v>
                </c:pt>
                <c:pt idx="730">
                  <c:v>1.2220461743270787</c:v>
                </c:pt>
                <c:pt idx="731">
                  <c:v>1.2360608087771128</c:v>
                </c:pt>
                <c:pt idx="732">
                  <c:v>1.2360608087771128</c:v>
                </c:pt>
                <c:pt idx="733">
                  <c:v>1.2427181834025398</c:v>
                </c:pt>
                <c:pt idx="734">
                  <c:v>1.2624732827190692</c:v>
                </c:pt>
                <c:pt idx="735">
                  <c:v>1.2652449143498856</c:v>
                </c:pt>
                <c:pt idx="736">
                  <c:v>1.2783264591048025</c:v>
                </c:pt>
                <c:pt idx="737">
                  <c:v>1.2783264591048025</c:v>
                </c:pt>
                <c:pt idx="738">
                  <c:v>1.2899807236373424</c:v>
                </c:pt>
                <c:pt idx="739">
                  <c:v>1.2920727374314234</c:v>
                </c:pt>
                <c:pt idx="740">
                  <c:v>1.2974244477534724</c:v>
                </c:pt>
                <c:pt idx="741">
                  <c:v>1.3021674477115497</c:v>
                </c:pt>
                <c:pt idx="742">
                  <c:v>1.3076131125577735</c:v>
                </c:pt>
                <c:pt idx="743">
                  <c:v>1.333733520490719</c:v>
                </c:pt>
                <c:pt idx="744">
                  <c:v>1.334498556478962</c:v>
                </c:pt>
                <c:pt idx="745">
                  <c:v>1.3496059968077354</c:v>
                </c:pt>
                <c:pt idx="746">
                  <c:v>1.3511088945883118</c:v>
                </c:pt>
                <c:pt idx="747">
                  <c:v>1.3643595961426676</c:v>
                </c:pt>
                <c:pt idx="748">
                  <c:v>1.3753659337886088</c:v>
                </c:pt>
                <c:pt idx="749">
                  <c:v>1.3765434349036156</c:v>
                </c:pt>
                <c:pt idx="750">
                  <c:v>1.3803061709076614</c:v>
                </c:pt>
                <c:pt idx="751">
                  <c:v>1.4139200119744053</c:v>
                </c:pt>
                <c:pt idx="752">
                  <c:v>1.4139200119744053</c:v>
                </c:pt>
                <c:pt idx="753">
                  <c:v>1.4241480963237478</c:v>
                </c:pt>
                <c:pt idx="754">
                  <c:v>1.4241480963237478</c:v>
                </c:pt>
                <c:pt idx="755">
                  <c:v>1.4241480963237478</c:v>
                </c:pt>
                <c:pt idx="756">
                  <c:v>1.4241480963237478</c:v>
                </c:pt>
                <c:pt idx="757">
                  <c:v>1.4259840524446374</c:v>
                </c:pt>
                <c:pt idx="758">
                  <c:v>1.4617742583335978</c:v>
                </c:pt>
                <c:pt idx="759">
                  <c:v>1.4617742583335978</c:v>
                </c:pt>
                <c:pt idx="760">
                  <c:v>1.4887456857519832</c:v>
                </c:pt>
                <c:pt idx="761">
                  <c:v>1.4887456857519832</c:v>
                </c:pt>
                <c:pt idx="762">
                  <c:v>1.4898243433195648</c:v>
                </c:pt>
                <c:pt idx="763">
                  <c:v>1.492367871095887</c:v>
                </c:pt>
                <c:pt idx="764">
                  <c:v>1.4971746382046447</c:v>
                </c:pt>
                <c:pt idx="765">
                  <c:v>1.5369549078466109</c:v>
                </c:pt>
                <c:pt idx="766">
                  <c:v>1.538166873386595</c:v>
                </c:pt>
                <c:pt idx="767">
                  <c:v>1.5462791460533354</c:v>
                </c:pt>
                <c:pt idx="768">
                  <c:v>1.5462791460533354</c:v>
                </c:pt>
                <c:pt idx="769">
                  <c:v>1.5462791460533354</c:v>
                </c:pt>
                <c:pt idx="770">
                  <c:v>1.5630368414789844</c:v>
                </c:pt>
                <c:pt idx="771">
                  <c:v>1.6034514147436665</c:v>
                </c:pt>
                <c:pt idx="772">
                  <c:v>1.6246053862523671</c:v>
                </c:pt>
                <c:pt idx="773">
                  <c:v>1.6246053862523671</c:v>
                </c:pt>
                <c:pt idx="774">
                  <c:v>1.6387487253369961</c:v>
                </c:pt>
                <c:pt idx="775">
                  <c:v>1.6387487253369961</c:v>
                </c:pt>
                <c:pt idx="776">
                  <c:v>1.6412557115443123</c:v>
                </c:pt>
                <c:pt idx="777">
                  <c:v>1.6779679055295758</c:v>
                </c:pt>
                <c:pt idx="778">
                  <c:v>1.6779679055295758</c:v>
                </c:pt>
                <c:pt idx="779">
                  <c:v>1.6779679055295758</c:v>
                </c:pt>
                <c:pt idx="780">
                  <c:v>1.7078979174750897</c:v>
                </c:pt>
                <c:pt idx="781">
                  <c:v>1.7118896450500622</c:v>
                </c:pt>
                <c:pt idx="782">
                  <c:v>1.7254116407004174</c:v>
                </c:pt>
                <c:pt idx="783">
                  <c:v>1.7261091576683139</c:v>
                </c:pt>
                <c:pt idx="784">
                  <c:v>1.7268338145655766</c:v>
                </c:pt>
                <c:pt idx="785">
                  <c:v>1.7272807418324652</c:v>
                </c:pt>
                <c:pt idx="786">
                  <c:v>1.7348018894753003</c:v>
                </c:pt>
                <c:pt idx="787">
                  <c:v>1.7357316076950118</c:v>
                </c:pt>
                <c:pt idx="788">
                  <c:v>1.7552574981900533</c:v>
                </c:pt>
                <c:pt idx="789">
                  <c:v>1.7552574981900533</c:v>
                </c:pt>
                <c:pt idx="790">
                  <c:v>1.764729971896476</c:v>
                </c:pt>
                <c:pt idx="791">
                  <c:v>1.7648413304104584</c:v>
                </c:pt>
                <c:pt idx="792">
                  <c:v>1.7668179109943249</c:v>
                </c:pt>
                <c:pt idx="793">
                  <c:v>1.7668179109943249</c:v>
                </c:pt>
                <c:pt idx="794">
                  <c:v>1.7737470240540536</c:v>
                </c:pt>
                <c:pt idx="795">
                  <c:v>1.7967731706958407</c:v>
                </c:pt>
                <c:pt idx="796">
                  <c:v>1.8077061137693542</c:v>
                </c:pt>
                <c:pt idx="797">
                  <c:v>1.8178968925106136</c:v>
                </c:pt>
                <c:pt idx="798">
                  <c:v>1.8329958302896925</c:v>
                </c:pt>
                <c:pt idx="799">
                  <c:v>1.8392897655880291</c:v>
                </c:pt>
                <c:pt idx="800">
                  <c:v>1.842857299027109</c:v>
                </c:pt>
                <c:pt idx="801">
                  <c:v>1.842857299027109</c:v>
                </c:pt>
                <c:pt idx="802">
                  <c:v>1.8438980329040005</c:v>
                </c:pt>
                <c:pt idx="803">
                  <c:v>1.8518370665145933</c:v>
                </c:pt>
                <c:pt idx="804">
                  <c:v>1.8518370665145933</c:v>
                </c:pt>
                <c:pt idx="805">
                  <c:v>1.8518370665145933</c:v>
                </c:pt>
                <c:pt idx="806">
                  <c:v>1.8518370665145933</c:v>
                </c:pt>
                <c:pt idx="807">
                  <c:v>1.8661185624096224</c:v>
                </c:pt>
                <c:pt idx="808">
                  <c:v>1.8842108523316774</c:v>
                </c:pt>
                <c:pt idx="809">
                  <c:v>1.8859107626524552</c:v>
                </c:pt>
                <c:pt idx="810">
                  <c:v>1.8859107626524552</c:v>
                </c:pt>
                <c:pt idx="811">
                  <c:v>1.8965923064364287</c:v>
                </c:pt>
                <c:pt idx="812">
                  <c:v>1.8965923064364287</c:v>
                </c:pt>
                <c:pt idx="813">
                  <c:v>1.9080803726118889</c:v>
                </c:pt>
                <c:pt idx="814">
                  <c:v>1.9128671191140811</c:v>
                </c:pt>
                <c:pt idx="815">
                  <c:v>1.9206021226174796</c:v>
                </c:pt>
                <c:pt idx="816">
                  <c:v>1.9379634508191705</c:v>
                </c:pt>
                <c:pt idx="817">
                  <c:v>1.9704082889556636</c:v>
                </c:pt>
                <c:pt idx="818">
                  <c:v>1.9842621659354232</c:v>
                </c:pt>
                <c:pt idx="819">
                  <c:v>1.9861751128256959</c:v>
                </c:pt>
                <c:pt idx="820">
                  <c:v>1.9861751128256959</c:v>
                </c:pt>
                <c:pt idx="821">
                  <c:v>1.9969327637458429</c:v>
                </c:pt>
                <c:pt idx="822">
                  <c:v>2.0176889176386159</c:v>
                </c:pt>
                <c:pt idx="823">
                  <c:v>2.0469807035977814</c:v>
                </c:pt>
                <c:pt idx="824">
                  <c:v>2.0478511805175628</c:v>
                </c:pt>
                <c:pt idx="825">
                  <c:v>2.0659039293338823</c:v>
                </c:pt>
                <c:pt idx="826">
                  <c:v>2.0671455177942031</c:v>
                </c:pt>
                <c:pt idx="827">
                  <c:v>2.0917018201412341</c:v>
                </c:pt>
                <c:pt idx="828">
                  <c:v>2.0917018201412341</c:v>
                </c:pt>
                <c:pt idx="829">
                  <c:v>2.0974270071398458</c:v>
                </c:pt>
                <c:pt idx="830">
                  <c:v>2.1215679138374717</c:v>
                </c:pt>
                <c:pt idx="831">
                  <c:v>2.1423201489329604</c:v>
                </c:pt>
                <c:pt idx="832">
                  <c:v>2.143844549302957</c:v>
                </c:pt>
                <c:pt idx="833">
                  <c:v>2.1519234376290983</c:v>
                </c:pt>
                <c:pt idx="834">
                  <c:v>2.1519234376290983</c:v>
                </c:pt>
                <c:pt idx="835">
                  <c:v>2.174163109754049</c:v>
                </c:pt>
                <c:pt idx="836">
                  <c:v>2.1844345849590829</c:v>
                </c:pt>
                <c:pt idx="837">
                  <c:v>2.1844345849590829</c:v>
                </c:pt>
                <c:pt idx="838">
                  <c:v>2.1917125484613162</c:v>
                </c:pt>
                <c:pt idx="839">
                  <c:v>2.2329253246472431</c:v>
                </c:pt>
                <c:pt idx="840">
                  <c:v>2.2407344202157624</c:v>
                </c:pt>
                <c:pt idx="841">
                  <c:v>2.2455123755512982</c:v>
                </c:pt>
                <c:pt idx="842">
                  <c:v>2.2760321766270706</c:v>
                </c:pt>
                <c:pt idx="843">
                  <c:v>2.3131116269027769</c:v>
                </c:pt>
                <c:pt idx="844">
                  <c:v>2.3631993185377937</c:v>
                </c:pt>
                <c:pt idx="845">
                  <c:v>2.3906056706908614</c:v>
                </c:pt>
                <c:pt idx="846">
                  <c:v>2.3923891271930682</c:v>
                </c:pt>
                <c:pt idx="847">
                  <c:v>2.3923891271930682</c:v>
                </c:pt>
                <c:pt idx="848">
                  <c:v>2.4134379568595987</c:v>
                </c:pt>
                <c:pt idx="849">
                  <c:v>2.4198489828548704</c:v>
                </c:pt>
                <c:pt idx="850">
                  <c:v>2.4207671674994979</c:v>
                </c:pt>
                <c:pt idx="851">
                  <c:v>2.4669870854394271</c:v>
                </c:pt>
                <c:pt idx="852">
                  <c:v>2.4669870854394271</c:v>
                </c:pt>
                <c:pt idx="853">
                  <c:v>2.4754194308083495</c:v>
                </c:pt>
                <c:pt idx="854">
                  <c:v>2.4776252937833134</c:v>
                </c:pt>
                <c:pt idx="855">
                  <c:v>2.4821344356941437</c:v>
                </c:pt>
                <c:pt idx="856">
                  <c:v>2.4821344356941437</c:v>
                </c:pt>
                <c:pt idx="857">
                  <c:v>2.5037738311085431</c:v>
                </c:pt>
                <c:pt idx="858">
                  <c:v>2.5118603249492355</c:v>
                </c:pt>
                <c:pt idx="859">
                  <c:v>2.5219066748225751</c:v>
                </c:pt>
                <c:pt idx="860">
                  <c:v>2.5359158875370134</c:v>
                </c:pt>
                <c:pt idx="861">
                  <c:v>2.5809988045735408</c:v>
                </c:pt>
                <c:pt idx="862">
                  <c:v>2.5923114575495094</c:v>
                </c:pt>
                <c:pt idx="863">
                  <c:v>2.6350279059734176</c:v>
                </c:pt>
                <c:pt idx="864">
                  <c:v>2.6350279059734176</c:v>
                </c:pt>
                <c:pt idx="865">
                  <c:v>2.6434110022740738</c:v>
                </c:pt>
                <c:pt idx="866">
                  <c:v>2.6468628663327052</c:v>
                </c:pt>
                <c:pt idx="867">
                  <c:v>2.6468628663327052</c:v>
                </c:pt>
                <c:pt idx="868">
                  <c:v>2.7146851615181653</c:v>
                </c:pt>
                <c:pt idx="869">
                  <c:v>2.7146851615181653</c:v>
                </c:pt>
                <c:pt idx="870">
                  <c:v>2.7263289913581605</c:v>
                </c:pt>
                <c:pt idx="871">
                  <c:v>2.7338317846868345</c:v>
                </c:pt>
                <c:pt idx="872">
                  <c:v>2.7339284600143419</c:v>
                </c:pt>
                <c:pt idx="873">
                  <c:v>2.7381580053726733</c:v>
                </c:pt>
                <c:pt idx="874">
                  <c:v>2.7381580053726733</c:v>
                </c:pt>
                <c:pt idx="875">
                  <c:v>2.7403325693727845</c:v>
                </c:pt>
                <c:pt idx="876">
                  <c:v>2.7465373740846686</c:v>
                </c:pt>
                <c:pt idx="877">
                  <c:v>2.7465373740846686</c:v>
                </c:pt>
                <c:pt idx="878">
                  <c:v>2.7671839473115494</c:v>
                </c:pt>
                <c:pt idx="879">
                  <c:v>2.7879814932232101</c:v>
                </c:pt>
                <c:pt idx="880">
                  <c:v>2.80107934980491</c:v>
                </c:pt>
                <c:pt idx="881">
                  <c:v>2.8089979141248587</c:v>
                </c:pt>
                <c:pt idx="882">
                  <c:v>2.8292161001353389</c:v>
                </c:pt>
                <c:pt idx="883">
                  <c:v>2.8334085425427862</c:v>
                </c:pt>
                <c:pt idx="884">
                  <c:v>2.8512398154413647</c:v>
                </c:pt>
                <c:pt idx="885">
                  <c:v>2.8512398154413647</c:v>
                </c:pt>
                <c:pt idx="886">
                  <c:v>2.8512398154413647</c:v>
                </c:pt>
                <c:pt idx="887">
                  <c:v>2.8684949634736792</c:v>
                </c:pt>
                <c:pt idx="888">
                  <c:v>2.8881331366775567</c:v>
                </c:pt>
                <c:pt idx="889">
                  <c:v>2.9005658971707362</c:v>
                </c:pt>
                <c:pt idx="890">
                  <c:v>2.9128830000526094</c:v>
                </c:pt>
                <c:pt idx="891">
                  <c:v>2.9240340502899027</c:v>
                </c:pt>
                <c:pt idx="892">
                  <c:v>2.9380268610394626</c:v>
                </c:pt>
                <c:pt idx="893">
                  <c:v>2.9463788936012185</c:v>
                </c:pt>
                <c:pt idx="894">
                  <c:v>2.9494928427892959</c:v>
                </c:pt>
                <c:pt idx="895">
                  <c:v>2.9646544047637735</c:v>
                </c:pt>
                <c:pt idx="896">
                  <c:v>2.9797075201529015</c:v>
                </c:pt>
                <c:pt idx="897">
                  <c:v>3.0029338030324007</c:v>
                </c:pt>
                <c:pt idx="898">
                  <c:v>3.0309940315323836</c:v>
                </c:pt>
                <c:pt idx="899">
                  <c:v>3.0381985799302393</c:v>
                </c:pt>
                <c:pt idx="900">
                  <c:v>3.0513190243899655</c:v>
                </c:pt>
                <c:pt idx="901">
                  <c:v>3.0620916209887237</c:v>
                </c:pt>
                <c:pt idx="902">
                  <c:v>3.0620916209887237</c:v>
                </c:pt>
                <c:pt idx="903">
                  <c:v>3.0679964172612153</c:v>
                </c:pt>
                <c:pt idx="904">
                  <c:v>3.0679964172612153</c:v>
                </c:pt>
                <c:pt idx="905">
                  <c:v>3.1076928547409839</c:v>
                </c:pt>
                <c:pt idx="906">
                  <c:v>3.1076928547409839</c:v>
                </c:pt>
                <c:pt idx="907">
                  <c:v>3.1076928547409839</c:v>
                </c:pt>
                <c:pt idx="908">
                  <c:v>3.1094984423222534</c:v>
                </c:pt>
                <c:pt idx="909">
                  <c:v>3.1094984423222534</c:v>
                </c:pt>
                <c:pt idx="910">
                  <c:v>3.1410421860549715</c:v>
                </c:pt>
                <c:pt idx="911">
                  <c:v>3.1777671866891812</c:v>
                </c:pt>
                <c:pt idx="912">
                  <c:v>3.194471123279166</c:v>
                </c:pt>
                <c:pt idx="913">
                  <c:v>3.1964584730390642</c:v>
                </c:pt>
                <c:pt idx="914">
                  <c:v>3.2146157830621185</c:v>
                </c:pt>
                <c:pt idx="915">
                  <c:v>3.2226461529701869</c:v>
                </c:pt>
                <c:pt idx="916">
                  <c:v>3.2249660601797796</c:v>
                </c:pt>
                <c:pt idx="917">
                  <c:v>3.2249660601797796</c:v>
                </c:pt>
                <c:pt idx="918">
                  <c:v>3.2249660601797796</c:v>
                </c:pt>
                <c:pt idx="919">
                  <c:v>3.2249660601797796</c:v>
                </c:pt>
                <c:pt idx="920">
                  <c:v>3.2527838541548424</c:v>
                </c:pt>
                <c:pt idx="921">
                  <c:v>3.2527838541548424</c:v>
                </c:pt>
                <c:pt idx="922">
                  <c:v>3.2649430046059726</c:v>
                </c:pt>
                <c:pt idx="923">
                  <c:v>3.2649430046059726</c:v>
                </c:pt>
                <c:pt idx="924">
                  <c:v>3.3462584687983279</c:v>
                </c:pt>
                <c:pt idx="925">
                  <c:v>3.3462584687983279</c:v>
                </c:pt>
                <c:pt idx="926">
                  <c:v>3.3462584687983279</c:v>
                </c:pt>
                <c:pt idx="927">
                  <c:v>3.3942581137186041</c:v>
                </c:pt>
                <c:pt idx="928">
                  <c:v>3.401859646799966</c:v>
                </c:pt>
                <c:pt idx="929">
                  <c:v>3.401859646799966</c:v>
                </c:pt>
                <c:pt idx="930">
                  <c:v>3.401859646799966</c:v>
                </c:pt>
                <c:pt idx="931">
                  <c:v>3.4301502271788196</c:v>
                </c:pt>
                <c:pt idx="932">
                  <c:v>3.4726436213779306</c:v>
                </c:pt>
                <c:pt idx="933">
                  <c:v>3.5114147565711149</c:v>
                </c:pt>
                <c:pt idx="934">
                  <c:v>3.5134202003973218</c:v>
                </c:pt>
                <c:pt idx="935">
                  <c:v>3.5556918605187975</c:v>
                </c:pt>
                <c:pt idx="936">
                  <c:v>3.5918285228532967</c:v>
                </c:pt>
                <c:pt idx="937">
                  <c:v>3.5918285228532967</c:v>
                </c:pt>
                <c:pt idx="938">
                  <c:v>3.6342657289087561</c:v>
                </c:pt>
                <c:pt idx="939">
                  <c:v>3.6906665383258219</c:v>
                </c:pt>
                <c:pt idx="940">
                  <c:v>3.7866264322069481</c:v>
                </c:pt>
                <c:pt idx="941">
                  <c:v>3.798885994554893</c:v>
                </c:pt>
                <c:pt idx="942">
                  <c:v>3.798885994554893</c:v>
                </c:pt>
                <c:pt idx="943">
                  <c:v>3.798885994554893</c:v>
                </c:pt>
                <c:pt idx="944">
                  <c:v>3.8384960944590794</c:v>
                </c:pt>
                <c:pt idx="945">
                  <c:v>3.8384960944590794</c:v>
                </c:pt>
                <c:pt idx="946">
                  <c:v>3.8817210096263759</c:v>
                </c:pt>
                <c:pt idx="947">
                  <c:v>3.8848126349448968</c:v>
                </c:pt>
                <c:pt idx="948">
                  <c:v>3.8848126349448968</c:v>
                </c:pt>
                <c:pt idx="949">
                  <c:v>3.8884619271507717</c:v>
                </c:pt>
                <c:pt idx="950">
                  <c:v>3.8990279340238807</c:v>
                </c:pt>
                <c:pt idx="951">
                  <c:v>3.9388884355155613</c:v>
                </c:pt>
                <c:pt idx="952">
                  <c:v>3.9388884355155613</c:v>
                </c:pt>
                <c:pt idx="953">
                  <c:v>3.9521852786286376</c:v>
                </c:pt>
                <c:pt idx="954">
                  <c:v>3.9789670998986963</c:v>
                </c:pt>
                <c:pt idx="955">
                  <c:v>4.0859174120909802</c:v>
                </c:pt>
                <c:pt idx="956">
                  <c:v>4.1475620810878944</c:v>
                </c:pt>
                <c:pt idx="957">
                  <c:v>4.1594830995816272</c:v>
                </c:pt>
                <c:pt idx="958">
                  <c:v>4.1594830995816272</c:v>
                </c:pt>
                <c:pt idx="959">
                  <c:v>4.1638294946874597</c:v>
                </c:pt>
                <c:pt idx="960">
                  <c:v>4.2222767449317358</c:v>
                </c:pt>
                <c:pt idx="961">
                  <c:v>4.2255925000649661</c:v>
                </c:pt>
                <c:pt idx="962">
                  <c:v>4.3023266255386332</c:v>
                </c:pt>
                <c:pt idx="963">
                  <c:v>4.3354065139542008</c:v>
                </c:pt>
                <c:pt idx="964">
                  <c:v>4.4201119908725417</c:v>
                </c:pt>
                <c:pt idx="965">
                  <c:v>4.4201119908725417</c:v>
                </c:pt>
                <c:pt idx="966">
                  <c:v>4.4343739060932714</c:v>
                </c:pt>
                <c:pt idx="967">
                  <c:v>4.4830798143585273</c:v>
                </c:pt>
                <c:pt idx="968">
                  <c:v>4.5394158840414018</c:v>
                </c:pt>
                <c:pt idx="969">
                  <c:v>4.5394158840414018</c:v>
                </c:pt>
                <c:pt idx="970">
                  <c:v>4.5444223631402823</c:v>
                </c:pt>
                <c:pt idx="971">
                  <c:v>4.5517692225661932</c:v>
                </c:pt>
                <c:pt idx="972">
                  <c:v>4.5517692225661932</c:v>
                </c:pt>
                <c:pt idx="973">
                  <c:v>4.5517692225661932</c:v>
                </c:pt>
                <c:pt idx="974">
                  <c:v>4.5517692225661932</c:v>
                </c:pt>
                <c:pt idx="975">
                  <c:v>4.5678949173930015</c:v>
                </c:pt>
                <c:pt idx="976">
                  <c:v>4.5743838253602984</c:v>
                </c:pt>
                <c:pt idx="977">
                  <c:v>4.5966558575912986</c:v>
                </c:pt>
                <c:pt idx="978">
                  <c:v>4.5966558575912986</c:v>
                </c:pt>
                <c:pt idx="979">
                  <c:v>4.5966558575912986</c:v>
                </c:pt>
                <c:pt idx="980">
                  <c:v>4.6259457847739291</c:v>
                </c:pt>
                <c:pt idx="981">
                  <c:v>4.6330010674098014</c:v>
                </c:pt>
                <c:pt idx="982">
                  <c:v>4.6753970262549229</c:v>
                </c:pt>
                <c:pt idx="983">
                  <c:v>4.676775017851865</c:v>
                </c:pt>
                <c:pt idx="984">
                  <c:v>4.676775017851865</c:v>
                </c:pt>
                <c:pt idx="985">
                  <c:v>4.6869526769959293</c:v>
                </c:pt>
                <c:pt idx="986">
                  <c:v>4.6950810483188476</c:v>
                </c:pt>
                <c:pt idx="987">
                  <c:v>4.7256224310352701</c:v>
                </c:pt>
                <c:pt idx="988">
                  <c:v>4.7519456417325534</c:v>
                </c:pt>
                <c:pt idx="989">
                  <c:v>4.7519456417325534</c:v>
                </c:pt>
                <c:pt idx="990">
                  <c:v>4.7519456417325534</c:v>
                </c:pt>
                <c:pt idx="991">
                  <c:v>4.8087843559097658</c:v>
                </c:pt>
                <c:pt idx="992">
                  <c:v>4.8246791182215176</c:v>
                </c:pt>
                <c:pt idx="993">
                  <c:v>4.8246791182215176</c:v>
                </c:pt>
                <c:pt idx="994">
                  <c:v>4.8649612995715703</c:v>
                </c:pt>
                <c:pt idx="995">
                  <c:v>4.8649612995715703</c:v>
                </c:pt>
                <c:pt idx="996">
                  <c:v>4.9654453865360537</c:v>
                </c:pt>
                <c:pt idx="997">
                  <c:v>5.0708696256064565</c:v>
                </c:pt>
                <c:pt idx="998">
                  <c:v>5.0882026652731289</c:v>
                </c:pt>
                <c:pt idx="999">
                  <c:v>5.125895519886746</c:v>
                </c:pt>
                <c:pt idx="1000">
                  <c:v>5.2267612202010625</c:v>
                </c:pt>
                <c:pt idx="1001">
                  <c:v>5.2267612202010625</c:v>
                </c:pt>
                <c:pt idx="1002">
                  <c:v>5.2445852250043963</c:v>
                </c:pt>
                <c:pt idx="1003">
                  <c:v>5.2818148993041643</c:v>
                </c:pt>
                <c:pt idx="1004">
                  <c:v>5.2904387680725522</c:v>
                </c:pt>
                <c:pt idx="1005">
                  <c:v>5.2904387680725522</c:v>
                </c:pt>
                <c:pt idx="1006">
                  <c:v>5.3244057085815752</c:v>
                </c:pt>
                <c:pt idx="1007">
                  <c:v>5.3244057085815752</c:v>
                </c:pt>
                <c:pt idx="1008">
                  <c:v>5.3244057085815752</c:v>
                </c:pt>
                <c:pt idx="1009">
                  <c:v>5.399774209801862</c:v>
                </c:pt>
                <c:pt idx="1010">
                  <c:v>5.4073829154033017</c:v>
                </c:pt>
                <c:pt idx="1011">
                  <c:v>5.5390008146589045</c:v>
                </c:pt>
                <c:pt idx="1012">
                  <c:v>5.5477015101888627</c:v>
                </c:pt>
                <c:pt idx="1013">
                  <c:v>5.5477015101888627</c:v>
                </c:pt>
                <c:pt idx="1014">
                  <c:v>5.5838292787658723</c:v>
                </c:pt>
                <c:pt idx="1015">
                  <c:v>5.5838292787658723</c:v>
                </c:pt>
                <c:pt idx="1016">
                  <c:v>5.6201342091663982</c:v>
                </c:pt>
                <c:pt idx="1017">
                  <c:v>5.6201342091663982</c:v>
                </c:pt>
                <c:pt idx="1018">
                  <c:v>5.6712376464615977</c:v>
                </c:pt>
                <c:pt idx="1019">
                  <c:v>5.6712376464615977</c:v>
                </c:pt>
                <c:pt idx="1020">
                  <c:v>5.6712376464615977</c:v>
                </c:pt>
                <c:pt idx="1021">
                  <c:v>5.6775360239946338</c:v>
                </c:pt>
                <c:pt idx="1022">
                  <c:v>5.9371773127500225</c:v>
                </c:pt>
                <c:pt idx="1023">
                  <c:v>5.9797647928378241</c:v>
                </c:pt>
                <c:pt idx="1024">
                  <c:v>5.9797647928378241</c:v>
                </c:pt>
                <c:pt idx="1025">
                  <c:v>5.9802261322227288</c:v>
                </c:pt>
                <c:pt idx="1026">
                  <c:v>6.0193542911077298</c:v>
                </c:pt>
                <c:pt idx="1027">
                  <c:v>6.0193542911077298</c:v>
                </c:pt>
                <c:pt idx="1028">
                  <c:v>6.0527391705012228</c:v>
                </c:pt>
                <c:pt idx="1029">
                  <c:v>6.0527391705012228</c:v>
                </c:pt>
                <c:pt idx="1030">
                  <c:v>6.0527391705012228</c:v>
                </c:pt>
                <c:pt idx="1031">
                  <c:v>6.2516369698836769</c:v>
                </c:pt>
                <c:pt idx="1032">
                  <c:v>6.3664239418152713</c:v>
                </c:pt>
                <c:pt idx="1033">
                  <c:v>6.3664239418152713</c:v>
                </c:pt>
                <c:pt idx="1034">
                  <c:v>6.4622226680395682</c:v>
                </c:pt>
                <c:pt idx="1035">
                  <c:v>6.4622226680395682</c:v>
                </c:pt>
                <c:pt idx="1036">
                  <c:v>6.7509804058839205</c:v>
                </c:pt>
                <c:pt idx="1037">
                  <c:v>6.7509804058839205</c:v>
                </c:pt>
                <c:pt idx="1038">
                  <c:v>6.796234137783685</c:v>
                </c:pt>
                <c:pt idx="1039">
                  <c:v>6.8241001041767619</c:v>
                </c:pt>
                <c:pt idx="1040">
                  <c:v>6.9377168712484156</c:v>
                </c:pt>
                <c:pt idx="1041">
                  <c:v>7.1735858362730669</c:v>
                </c:pt>
                <c:pt idx="1042">
                  <c:v>7.1735858362730669</c:v>
                </c:pt>
                <c:pt idx="1043">
                  <c:v>7.7153606352598212</c:v>
                </c:pt>
                <c:pt idx="1044">
                  <c:v>7.7765776806922604</c:v>
                </c:pt>
                <c:pt idx="1045">
                  <c:v>7.7765776806922604</c:v>
                </c:pt>
                <c:pt idx="1046">
                  <c:v>9.294390472298101</c:v>
                </c:pt>
              </c:numCache>
            </c:numRef>
          </c:xVal>
          <c:yVal>
            <c:numRef>
              <c:f>'Data Fitting for Spread'!$Y$12:$Y$1058</c:f>
              <c:numCache>
                <c:formatCode>0.0000000</c:formatCode>
                <c:ptCount val="1047"/>
                <c:pt idx="0">
                  <c:v>-0.6500970520538093</c:v>
                </c:pt>
                <c:pt idx="1">
                  <c:v>-0.57337066426174577</c:v>
                </c:pt>
                <c:pt idx="2">
                  <c:v>-0.56793563062964647</c:v>
                </c:pt>
                <c:pt idx="3">
                  <c:v>-0.56793563062964647</c:v>
                </c:pt>
                <c:pt idx="4">
                  <c:v>-0.56587879379486916</c:v>
                </c:pt>
                <c:pt idx="5">
                  <c:v>-0.56587879379486916</c:v>
                </c:pt>
                <c:pt idx="6">
                  <c:v>-0.55445228115385237</c:v>
                </c:pt>
                <c:pt idx="7">
                  <c:v>-0.55445228115385237</c:v>
                </c:pt>
                <c:pt idx="8">
                  <c:v>-0.53705534230696939</c:v>
                </c:pt>
                <c:pt idx="9">
                  <c:v>-0.53705534230696939</c:v>
                </c:pt>
                <c:pt idx="10">
                  <c:v>-0.52831864853542021</c:v>
                </c:pt>
                <c:pt idx="11">
                  <c:v>-0.52831864853542021</c:v>
                </c:pt>
                <c:pt idx="12">
                  <c:v>-0.52796238946506191</c:v>
                </c:pt>
                <c:pt idx="13">
                  <c:v>-0.51785222060791691</c:v>
                </c:pt>
                <c:pt idx="14">
                  <c:v>-0.51709079730014518</c:v>
                </c:pt>
                <c:pt idx="15">
                  <c:v>-0.51130780188549463</c:v>
                </c:pt>
                <c:pt idx="16">
                  <c:v>-0.51130780188549463</c:v>
                </c:pt>
                <c:pt idx="17">
                  <c:v>-0.50893064966781465</c:v>
                </c:pt>
                <c:pt idx="18">
                  <c:v>-0.50893064966781465</c:v>
                </c:pt>
                <c:pt idx="19">
                  <c:v>-0.5050963312881015</c:v>
                </c:pt>
                <c:pt idx="20">
                  <c:v>-0.499719384337518</c:v>
                </c:pt>
                <c:pt idx="21">
                  <c:v>-0.49736676243528538</c:v>
                </c:pt>
                <c:pt idx="22">
                  <c:v>-0.49736676243528538</c:v>
                </c:pt>
                <c:pt idx="23">
                  <c:v>-0.4933617870428571</c:v>
                </c:pt>
                <c:pt idx="24">
                  <c:v>-0.4933617870428571</c:v>
                </c:pt>
                <c:pt idx="25">
                  <c:v>-0.48711187141272327</c:v>
                </c:pt>
                <c:pt idx="26">
                  <c:v>-0.48711187141272327</c:v>
                </c:pt>
                <c:pt idx="27">
                  <c:v>-0.47211501640988973</c:v>
                </c:pt>
                <c:pt idx="28">
                  <c:v>-0.47211501640988973</c:v>
                </c:pt>
                <c:pt idx="29">
                  <c:v>-0.46327094677408132</c:v>
                </c:pt>
                <c:pt idx="30">
                  <c:v>-0.45527874602216062</c:v>
                </c:pt>
                <c:pt idx="31">
                  <c:v>-0.45527874602216062</c:v>
                </c:pt>
                <c:pt idx="32">
                  <c:v>-0.45527874602216062</c:v>
                </c:pt>
                <c:pt idx="33">
                  <c:v>-0.45234296084068781</c:v>
                </c:pt>
                <c:pt idx="34">
                  <c:v>-0.45114967028137021</c:v>
                </c:pt>
                <c:pt idx="35">
                  <c:v>-0.45114967028137021</c:v>
                </c:pt>
                <c:pt idx="36">
                  <c:v>-0.45114967028137021</c:v>
                </c:pt>
                <c:pt idx="37">
                  <c:v>-0.45114967028137021</c:v>
                </c:pt>
                <c:pt idx="38">
                  <c:v>-0.44320474243806057</c:v>
                </c:pt>
                <c:pt idx="39">
                  <c:v>-0.44320474243806057</c:v>
                </c:pt>
                <c:pt idx="40">
                  <c:v>-0.44238695100783038</c:v>
                </c:pt>
                <c:pt idx="41">
                  <c:v>-0.44214628341346512</c:v>
                </c:pt>
                <c:pt idx="42">
                  <c:v>-0.440420764155939</c:v>
                </c:pt>
                <c:pt idx="43">
                  <c:v>-0.44000832590865346</c:v>
                </c:pt>
                <c:pt idx="44">
                  <c:v>-0.44000832590865346</c:v>
                </c:pt>
                <c:pt idx="45">
                  <c:v>-0.43632441552073703</c:v>
                </c:pt>
                <c:pt idx="46">
                  <c:v>-0.43437896615404031</c:v>
                </c:pt>
                <c:pt idx="47">
                  <c:v>-0.43410312315651683</c:v>
                </c:pt>
                <c:pt idx="48">
                  <c:v>-0.4320042522400151</c:v>
                </c:pt>
                <c:pt idx="49">
                  <c:v>-0.43146750601849604</c:v>
                </c:pt>
                <c:pt idx="50">
                  <c:v>-0.42828223990694697</c:v>
                </c:pt>
                <c:pt idx="51">
                  <c:v>-0.41985631589837091</c:v>
                </c:pt>
                <c:pt idx="52">
                  <c:v>-0.41985631589837091</c:v>
                </c:pt>
                <c:pt idx="53">
                  <c:v>-0.41985631589837091</c:v>
                </c:pt>
                <c:pt idx="54">
                  <c:v>-0.41983700353109904</c:v>
                </c:pt>
                <c:pt idx="55">
                  <c:v>-0.41983700353109904</c:v>
                </c:pt>
                <c:pt idx="56">
                  <c:v>-0.4147715043125304</c:v>
                </c:pt>
                <c:pt idx="57">
                  <c:v>-0.4147715043125304</c:v>
                </c:pt>
                <c:pt idx="58">
                  <c:v>-0.41136917433232351</c:v>
                </c:pt>
                <c:pt idx="59">
                  <c:v>-0.41136917433232351</c:v>
                </c:pt>
                <c:pt idx="60">
                  <c:v>-0.40903656284720075</c:v>
                </c:pt>
                <c:pt idx="61">
                  <c:v>-0.40126921243774344</c:v>
                </c:pt>
                <c:pt idx="62">
                  <c:v>-0.39899737967614063</c:v>
                </c:pt>
                <c:pt idx="63">
                  <c:v>-0.39899737967614063</c:v>
                </c:pt>
                <c:pt idx="64">
                  <c:v>-0.39784905650623925</c:v>
                </c:pt>
                <c:pt idx="65">
                  <c:v>-0.3967600842471049</c:v>
                </c:pt>
                <c:pt idx="66">
                  <c:v>-0.39646110954979169</c:v>
                </c:pt>
                <c:pt idx="67">
                  <c:v>-0.39646110954979169</c:v>
                </c:pt>
                <c:pt idx="68">
                  <c:v>-0.39643229085347659</c:v>
                </c:pt>
                <c:pt idx="69">
                  <c:v>-0.39643229085347659</c:v>
                </c:pt>
                <c:pt idx="70">
                  <c:v>-0.39259125818473584</c:v>
                </c:pt>
                <c:pt idx="71">
                  <c:v>-0.39138553837172929</c:v>
                </c:pt>
                <c:pt idx="72">
                  <c:v>-0.39138553837172929</c:v>
                </c:pt>
                <c:pt idx="73">
                  <c:v>-0.38806054712252414</c:v>
                </c:pt>
                <c:pt idx="74">
                  <c:v>-0.38776418718705219</c:v>
                </c:pt>
                <c:pt idx="75">
                  <c:v>-0.38298275300166706</c:v>
                </c:pt>
                <c:pt idx="76">
                  <c:v>-0.38298275300166706</c:v>
                </c:pt>
                <c:pt idx="77">
                  <c:v>-0.37999805753383181</c:v>
                </c:pt>
                <c:pt idx="78">
                  <c:v>-0.37449764049680301</c:v>
                </c:pt>
                <c:pt idx="79">
                  <c:v>-0.37449764049680301</c:v>
                </c:pt>
                <c:pt idx="80">
                  <c:v>-0.37196464226795617</c:v>
                </c:pt>
                <c:pt idx="81">
                  <c:v>-0.369003687763657</c:v>
                </c:pt>
                <c:pt idx="82">
                  <c:v>-0.36886026462984167</c:v>
                </c:pt>
                <c:pt idx="83">
                  <c:v>-0.36224506114504385</c:v>
                </c:pt>
                <c:pt idx="84">
                  <c:v>-0.3580544308710441</c:v>
                </c:pt>
                <c:pt idx="85">
                  <c:v>-0.3546631688498697</c:v>
                </c:pt>
                <c:pt idx="86">
                  <c:v>-0.3537470434151827</c:v>
                </c:pt>
                <c:pt idx="87">
                  <c:v>-0.34627785411838863</c:v>
                </c:pt>
                <c:pt idx="88">
                  <c:v>-0.3446988821068474</c:v>
                </c:pt>
                <c:pt idx="89">
                  <c:v>-0.34310321830313134</c:v>
                </c:pt>
                <c:pt idx="90">
                  <c:v>-0.34189067411320223</c:v>
                </c:pt>
                <c:pt idx="91">
                  <c:v>-0.34189067411320223</c:v>
                </c:pt>
                <c:pt idx="92">
                  <c:v>-0.33859773152581929</c:v>
                </c:pt>
                <c:pt idx="93">
                  <c:v>-0.33619937386948145</c:v>
                </c:pt>
                <c:pt idx="94">
                  <c:v>-0.33511208407025456</c:v>
                </c:pt>
                <c:pt idx="95">
                  <c:v>-0.33375379257286159</c:v>
                </c:pt>
                <c:pt idx="96">
                  <c:v>-0.33375379257286159</c:v>
                </c:pt>
                <c:pt idx="97">
                  <c:v>-0.32829837834664649</c:v>
                </c:pt>
                <c:pt idx="98">
                  <c:v>-0.32717201135423457</c:v>
                </c:pt>
                <c:pt idx="99">
                  <c:v>-0.32717201135423457</c:v>
                </c:pt>
                <c:pt idx="100">
                  <c:v>-0.32684075175636101</c:v>
                </c:pt>
                <c:pt idx="101">
                  <c:v>-0.32684075175636101</c:v>
                </c:pt>
                <c:pt idx="102">
                  <c:v>-0.32684075175636101</c:v>
                </c:pt>
                <c:pt idx="103">
                  <c:v>-0.32684075175636101</c:v>
                </c:pt>
                <c:pt idx="104">
                  <c:v>-0.32505758339963364</c:v>
                </c:pt>
                <c:pt idx="105">
                  <c:v>-0.3250085101288393</c:v>
                </c:pt>
                <c:pt idx="106">
                  <c:v>-0.32269289946233115</c:v>
                </c:pt>
                <c:pt idx="107">
                  <c:v>-0.32269289946233115</c:v>
                </c:pt>
                <c:pt idx="108">
                  <c:v>-0.32090395770627878</c:v>
                </c:pt>
                <c:pt idx="109">
                  <c:v>-0.32090395770627878</c:v>
                </c:pt>
                <c:pt idx="110">
                  <c:v>-0.32090395770627878</c:v>
                </c:pt>
                <c:pt idx="111">
                  <c:v>-0.32090395770627878</c:v>
                </c:pt>
                <c:pt idx="112">
                  <c:v>-0.31825001196427044</c:v>
                </c:pt>
                <c:pt idx="113">
                  <c:v>-0.31825001196427044</c:v>
                </c:pt>
                <c:pt idx="114">
                  <c:v>-0.31825001196427044</c:v>
                </c:pt>
                <c:pt idx="115">
                  <c:v>-0.31798527331392568</c:v>
                </c:pt>
                <c:pt idx="116">
                  <c:v>-0.31537700620368903</c:v>
                </c:pt>
                <c:pt idx="117">
                  <c:v>-0.31365298380793921</c:v>
                </c:pt>
                <c:pt idx="118">
                  <c:v>-0.31345400875482143</c:v>
                </c:pt>
                <c:pt idx="119">
                  <c:v>-0.30586910467461775</c:v>
                </c:pt>
                <c:pt idx="120">
                  <c:v>-0.30378815375655721</c:v>
                </c:pt>
                <c:pt idx="121">
                  <c:v>-0.30378815375655721</c:v>
                </c:pt>
                <c:pt idx="122">
                  <c:v>-0.30009064110043387</c:v>
                </c:pt>
                <c:pt idx="123">
                  <c:v>-0.29948122330206078</c:v>
                </c:pt>
                <c:pt idx="124">
                  <c:v>-0.29948122330206078</c:v>
                </c:pt>
                <c:pt idx="125">
                  <c:v>-0.29889316512328623</c:v>
                </c:pt>
                <c:pt idx="126">
                  <c:v>-0.29889316512328623</c:v>
                </c:pt>
                <c:pt idx="127">
                  <c:v>-0.29669830581543111</c:v>
                </c:pt>
                <c:pt idx="128">
                  <c:v>-0.29669830581543111</c:v>
                </c:pt>
                <c:pt idx="129">
                  <c:v>-0.29536777760138355</c:v>
                </c:pt>
                <c:pt idx="130">
                  <c:v>-0.294887861149499</c:v>
                </c:pt>
                <c:pt idx="131">
                  <c:v>-0.294887861149499</c:v>
                </c:pt>
                <c:pt idx="132">
                  <c:v>-0.294887861149499</c:v>
                </c:pt>
                <c:pt idx="133">
                  <c:v>-0.29342414859867583</c:v>
                </c:pt>
                <c:pt idx="134">
                  <c:v>-0.29342414859867583</c:v>
                </c:pt>
                <c:pt idx="135">
                  <c:v>-0.29233223045242029</c:v>
                </c:pt>
                <c:pt idx="136">
                  <c:v>-0.29207209384301736</c:v>
                </c:pt>
                <c:pt idx="137">
                  <c:v>-0.29207209384301736</c:v>
                </c:pt>
                <c:pt idx="138">
                  <c:v>-0.29156983572436468</c:v>
                </c:pt>
                <c:pt idx="139">
                  <c:v>-0.29014443141145085</c:v>
                </c:pt>
                <c:pt idx="140">
                  <c:v>-0.29014443141145085</c:v>
                </c:pt>
                <c:pt idx="141">
                  <c:v>-0.29014443141145085</c:v>
                </c:pt>
                <c:pt idx="142">
                  <c:v>-0.28791642859033051</c:v>
                </c:pt>
                <c:pt idx="143">
                  <c:v>-0.28791642859033051</c:v>
                </c:pt>
                <c:pt idx="144">
                  <c:v>-0.28736094115393401</c:v>
                </c:pt>
                <c:pt idx="145">
                  <c:v>-0.28596877811104715</c:v>
                </c:pt>
                <c:pt idx="146">
                  <c:v>-0.28551355527865063</c:v>
                </c:pt>
                <c:pt idx="147">
                  <c:v>-0.28550685342591903</c:v>
                </c:pt>
                <c:pt idx="148">
                  <c:v>-0.28550685342591903</c:v>
                </c:pt>
                <c:pt idx="149">
                  <c:v>-0.28550685342591903</c:v>
                </c:pt>
                <c:pt idx="150">
                  <c:v>-0.28521135238593615</c:v>
                </c:pt>
                <c:pt idx="151">
                  <c:v>-0.28521135238593615</c:v>
                </c:pt>
                <c:pt idx="152">
                  <c:v>-0.28476732454802756</c:v>
                </c:pt>
                <c:pt idx="153">
                  <c:v>-0.2834120213305702</c:v>
                </c:pt>
                <c:pt idx="154">
                  <c:v>-0.28308073021927627</c:v>
                </c:pt>
                <c:pt idx="155">
                  <c:v>-0.28225647515149538</c:v>
                </c:pt>
                <c:pt idx="156">
                  <c:v>-0.28225647515149538</c:v>
                </c:pt>
                <c:pt idx="157">
                  <c:v>-0.27959258085598254</c:v>
                </c:pt>
                <c:pt idx="158">
                  <c:v>-0.27959258085598254</c:v>
                </c:pt>
                <c:pt idx="159">
                  <c:v>-0.27939496595944352</c:v>
                </c:pt>
                <c:pt idx="160">
                  <c:v>-0.27783424492097109</c:v>
                </c:pt>
                <c:pt idx="161">
                  <c:v>-0.27783424492097109</c:v>
                </c:pt>
                <c:pt idx="162">
                  <c:v>-0.27704904994312141</c:v>
                </c:pt>
                <c:pt idx="163">
                  <c:v>-0.2754948364657025</c:v>
                </c:pt>
                <c:pt idx="164">
                  <c:v>-0.2754948364657025</c:v>
                </c:pt>
                <c:pt idx="165">
                  <c:v>-0.27469588873715395</c:v>
                </c:pt>
                <c:pt idx="166">
                  <c:v>-0.27469588873715395</c:v>
                </c:pt>
                <c:pt idx="167">
                  <c:v>-0.27409433435418018</c:v>
                </c:pt>
                <c:pt idx="168">
                  <c:v>-0.27409433435418018</c:v>
                </c:pt>
                <c:pt idx="169">
                  <c:v>-0.27272138235781718</c:v>
                </c:pt>
                <c:pt idx="170">
                  <c:v>-0.27272138235781718</c:v>
                </c:pt>
                <c:pt idx="171">
                  <c:v>-0.27224958771098856</c:v>
                </c:pt>
                <c:pt idx="172">
                  <c:v>-0.27181992307964969</c:v>
                </c:pt>
                <c:pt idx="173">
                  <c:v>-0.27174315746380712</c:v>
                </c:pt>
                <c:pt idx="174">
                  <c:v>-0.27171655361452318</c:v>
                </c:pt>
                <c:pt idx="175">
                  <c:v>-0.27171655361452318</c:v>
                </c:pt>
                <c:pt idx="176">
                  <c:v>-0.27171655361452318</c:v>
                </c:pt>
                <c:pt idx="177">
                  <c:v>-0.27171655361452318</c:v>
                </c:pt>
                <c:pt idx="178">
                  <c:v>-0.26705910184582038</c:v>
                </c:pt>
                <c:pt idx="179">
                  <c:v>-0.26623023325346123</c:v>
                </c:pt>
                <c:pt idx="180">
                  <c:v>-0.26617185109341868</c:v>
                </c:pt>
                <c:pt idx="181">
                  <c:v>-0.26478752114394455</c:v>
                </c:pt>
                <c:pt idx="182">
                  <c:v>-0.26478752114394455</c:v>
                </c:pt>
                <c:pt idx="183">
                  <c:v>-0.26281491063720419</c:v>
                </c:pt>
                <c:pt idx="184">
                  <c:v>-0.26246594212417396</c:v>
                </c:pt>
                <c:pt idx="185">
                  <c:v>-0.26246594212417396</c:v>
                </c:pt>
                <c:pt idx="186">
                  <c:v>-0.26122015143940519</c:v>
                </c:pt>
                <c:pt idx="187">
                  <c:v>-0.26072734269756065</c:v>
                </c:pt>
                <c:pt idx="188">
                  <c:v>-0.26055756566035232</c:v>
                </c:pt>
                <c:pt idx="189">
                  <c:v>-0.25982154351917813</c:v>
                </c:pt>
                <c:pt idx="190">
                  <c:v>-0.25956324406397263</c:v>
                </c:pt>
                <c:pt idx="191">
                  <c:v>-0.25821013323616282</c:v>
                </c:pt>
                <c:pt idx="192">
                  <c:v>-0.25541413435342697</c:v>
                </c:pt>
                <c:pt idx="193">
                  <c:v>-0.25419350127663976</c:v>
                </c:pt>
                <c:pt idx="194">
                  <c:v>-0.25391291279003192</c:v>
                </c:pt>
                <c:pt idx="195">
                  <c:v>-0.25391291279003192</c:v>
                </c:pt>
                <c:pt idx="196">
                  <c:v>-0.24996618997202669</c:v>
                </c:pt>
                <c:pt idx="197">
                  <c:v>-0.24996618997202669</c:v>
                </c:pt>
                <c:pt idx="198">
                  <c:v>-0.24794665312730366</c:v>
                </c:pt>
                <c:pt idx="199">
                  <c:v>-0.24705153149587711</c:v>
                </c:pt>
                <c:pt idx="200">
                  <c:v>-0.24705153149587711</c:v>
                </c:pt>
                <c:pt idx="201">
                  <c:v>-0.24598225785600772</c:v>
                </c:pt>
                <c:pt idx="202">
                  <c:v>-0.24598225785600772</c:v>
                </c:pt>
                <c:pt idx="203">
                  <c:v>-0.24386366064688075</c:v>
                </c:pt>
                <c:pt idx="204">
                  <c:v>-0.24316165442275528</c:v>
                </c:pt>
                <c:pt idx="205">
                  <c:v>-0.24214069157743959</c:v>
                </c:pt>
                <c:pt idx="206">
                  <c:v>-0.24214069157743959</c:v>
                </c:pt>
                <c:pt idx="207">
                  <c:v>-0.24196883384890944</c:v>
                </c:pt>
                <c:pt idx="208">
                  <c:v>-0.24138050970092276</c:v>
                </c:pt>
                <c:pt idx="209">
                  <c:v>-0.2402677331844717</c:v>
                </c:pt>
                <c:pt idx="210">
                  <c:v>-0.23793041505368165</c:v>
                </c:pt>
                <c:pt idx="211">
                  <c:v>-0.23409836654965122</c:v>
                </c:pt>
                <c:pt idx="212">
                  <c:v>-0.2317248669752201</c:v>
                </c:pt>
                <c:pt idx="213">
                  <c:v>-0.23145157704726704</c:v>
                </c:pt>
                <c:pt idx="214">
                  <c:v>-0.2301863309161713</c:v>
                </c:pt>
                <c:pt idx="215">
                  <c:v>-0.22825398646263806</c:v>
                </c:pt>
                <c:pt idx="216">
                  <c:v>-0.22825398646263806</c:v>
                </c:pt>
                <c:pt idx="217">
                  <c:v>-0.2264527711112726</c:v>
                </c:pt>
                <c:pt idx="218">
                  <c:v>-0.2264527711112726</c:v>
                </c:pt>
                <c:pt idx="219">
                  <c:v>-0.22568486967827839</c:v>
                </c:pt>
                <c:pt idx="220">
                  <c:v>-0.22525316833601799</c:v>
                </c:pt>
                <c:pt idx="221">
                  <c:v>-0.22525316833601799</c:v>
                </c:pt>
                <c:pt idx="222">
                  <c:v>-0.22315588816894635</c:v>
                </c:pt>
                <c:pt idx="223">
                  <c:v>-0.22154077649648996</c:v>
                </c:pt>
                <c:pt idx="224">
                  <c:v>-0.22154077649648996</c:v>
                </c:pt>
                <c:pt idx="225">
                  <c:v>-0.22154077649648996</c:v>
                </c:pt>
                <c:pt idx="226">
                  <c:v>-0.21877742259718916</c:v>
                </c:pt>
                <c:pt idx="227">
                  <c:v>-0.21781633733748315</c:v>
                </c:pt>
                <c:pt idx="228">
                  <c:v>-0.21781633733748315</c:v>
                </c:pt>
                <c:pt idx="229">
                  <c:v>-0.2163148887156556</c:v>
                </c:pt>
                <c:pt idx="230">
                  <c:v>-0.21620642477733459</c:v>
                </c:pt>
                <c:pt idx="231">
                  <c:v>-0.2161683898664554</c:v>
                </c:pt>
                <c:pt idx="232">
                  <c:v>-0.21560805179166179</c:v>
                </c:pt>
                <c:pt idx="233">
                  <c:v>-0.21510742360203652</c:v>
                </c:pt>
                <c:pt idx="234">
                  <c:v>-0.21510742360203652</c:v>
                </c:pt>
                <c:pt idx="235">
                  <c:v>-0.2135726994745506</c:v>
                </c:pt>
                <c:pt idx="236">
                  <c:v>-0.2135726994745506</c:v>
                </c:pt>
                <c:pt idx="237">
                  <c:v>-0.21237233190516891</c:v>
                </c:pt>
                <c:pt idx="238">
                  <c:v>-0.20948755342268599</c:v>
                </c:pt>
                <c:pt idx="239">
                  <c:v>-0.20690364914426088</c:v>
                </c:pt>
                <c:pt idx="240">
                  <c:v>-0.20685742999432044</c:v>
                </c:pt>
                <c:pt idx="241">
                  <c:v>-0.20622298887921942</c:v>
                </c:pt>
                <c:pt idx="242">
                  <c:v>-0.20622298887921942</c:v>
                </c:pt>
                <c:pt idx="243">
                  <c:v>-0.20372978583433465</c:v>
                </c:pt>
                <c:pt idx="244">
                  <c:v>-0.20199047770346132</c:v>
                </c:pt>
                <c:pt idx="245">
                  <c:v>-0.2005159351512551</c:v>
                </c:pt>
                <c:pt idx="246">
                  <c:v>-0.19913262254745764</c:v>
                </c:pt>
                <c:pt idx="247">
                  <c:v>-0.19895042524604123</c:v>
                </c:pt>
                <c:pt idx="248">
                  <c:v>-0.19895042524604123</c:v>
                </c:pt>
                <c:pt idx="249">
                  <c:v>-0.19863753191422834</c:v>
                </c:pt>
                <c:pt idx="250">
                  <c:v>-0.19811300888710115</c:v>
                </c:pt>
                <c:pt idx="251">
                  <c:v>-0.19399489450212543</c:v>
                </c:pt>
                <c:pt idx="252">
                  <c:v>-0.19348831706760669</c:v>
                </c:pt>
                <c:pt idx="253">
                  <c:v>-0.1920805719584823</c:v>
                </c:pt>
                <c:pt idx="254">
                  <c:v>-0.19088901332085217</c:v>
                </c:pt>
                <c:pt idx="255">
                  <c:v>-0.19088901332085217</c:v>
                </c:pt>
                <c:pt idx="256">
                  <c:v>-0.1902798189165131</c:v>
                </c:pt>
                <c:pt idx="257">
                  <c:v>-0.1890537874471114</c:v>
                </c:pt>
                <c:pt idx="258">
                  <c:v>-0.18819558512229423</c:v>
                </c:pt>
                <c:pt idx="259">
                  <c:v>-0.18819558512229423</c:v>
                </c:pt>
                <c:pt idx="260">
                  <c:v>-0.18807762026866998</c:v>
                </c:pt>
                <c:pt idx="261">
                  <c:v>-0.18807762026866998</c:v>
                </c:pt>
                <c:pt idx="262">
                  <c:v>-0.18555508374482999</c:v>
                </c:pt>
                <c:pt idx="263">
                  <c:v>-0.18540624698909253</c:v>
                </c:pt>
                <c:pt idx="264">
                  <c:v>-0.18493583861801141</c:v>
                </c:pt>
                <c:pt idx="265">
                  <c:v>-0.18370810670581211</c:v>
                </c:pt>
                <c:pt idx="266">
                  <c:v>-0.18370810670581211</c:v>
                </c:pt>
                <c:pt idx="267">
                  <c:v>-0.1832738711165294</c:v>
                </c:pt>
                <c:pt idx="268">
                  <c:v>-0.1832738711165294</c:v>
                </c:pt>
                <c:pt idx="269">
                  <c:v>-0.18282988098380126</c:v>
                </c:pt>
                <c:pt idx="270">
                  <c:v>-0.18282988098380126</c:v>
                </c:pt>
                <c:pt idx="271">
                  <c:v>-0.18148145976006066</c:v>
                </c:pt>
                <c:pt idx="272">
                  <c:v>-0.18148145976006066</c:v>
                </c:pt>
                <c:pt idx="273">
                  <c:v>-0.18148145976006066</c:v>
                </c:pt>
                <c:pt idx="274">
                  <c:v>-0.18066587308314869</c:v>
                </c:pt>
                <c:pt idx="275">
                  <c:v>-0.18066587308314869</c:v>
                </c:pt>
                <c:pt idx="276">
                  <c:v>-0.17869639103255125</c:v>
                </c:pt>
                <c:pt idx="277">
                  <c:v>-0.17869639103255125</c:v>
                </c:pt>
                <c:pt idx="278">
                  <c:v>-0.17820899533889095</c:v>
                </c:pt>
                <c:pt idx="279">
                  <c:v>-0.17820899533889095</c:v>
                </c:pt>
                <c:pt idx="280">
                  <c:v>-0.17820899533889095</c:v>
                </c:pt>
                <c:pt idx="281">
                  <c:v>-0.17794117754989694</c:v>
                </c:pt>
                <c:pt idx="282">
                  <c:v>-0.17794117754989694</c:v>
                </c:pt>
                <c:pt idx="283">
                  <c:v>-0.17780431105915645</c:v>
                </c:pt>
                <c:pt idx="284">
                  <c:v>-0.17735938056248721</c:v>
                </c:pt>
                <c:pt idx="285">
                  <c:v>-0.17557017335405289</c:v>
                </c:pt>
                <c:pt idx="286">
                  <c:v>-0.17511515175288581</c:v>
                </c:pt>
                <c:pt idx="287">
                  <c:v>-0.17511515175288581</c:v>
                </c:pt>
                <c:pt idx="288">
                  <c:v>-0.17424866850880885</c:v>
                </c:pt>
                <c:pt idx="289">
                  <c:v>-0.17424866850880885</c:v>
                </c:pt>
                <c:pt idx="290">
                  <c:v>-0.17413174724374877</c:v>
                </c:pt>
                <c:pt idx="291">
                  <c:v>-0.17413174724374877</c:v>
                </c:pt>
                <c:pt idx="292">
                  <c:v>-0.17283485595038311</c:v>
                </c:pt>
                <c:pt idx="293">
                  <c:v>-0.17283485595038311</c:v>
                </c:pt>
                <c:pt idx="294">
                  <c:v>-0.17099030165280257</c:v>
                </c:pt>
                <c:pt idx="295">
                  <c:v>-0.17099030165280257</c:v>
                </c:pt>
                <c:pt idx="296">
                  <c:v>-0.16666500635800377</c:v>
                </c:pt>
                <c:pt idx="297">
                  <c:v>-0.16500484209220781</c:v>
                </c:pt>
                <c:pt idx="298">
                  <c:v>-0.16093858959847726</c:v>
                </c:pt>
                <c:pt idx="299">
                  <c:v>-0.1592496747794987</c:v>
                </c:pt>
                <c:pt idx="300">
                  <c:v>-0.1592496747794987</c:v>
                </c:pt>
                <c:pt idx="301">
                  <c:v>-0.1583245475359869</c:v>
                </c:pt>
                <c:pt idx="302">
                  <c:v>-0.15668874919880299</c:v>
                </c:pt>
                <c:pt idx="303">
                  <c:v>-0.15608553578251844</c:v>
                </c:pt>
                <c:pt idx="304">
                  <c:v>-0.15477436517037624</c:v>
                </c:pt>
                <c:pt idx="305">
                  <c:v>-0.15402112546801666</c:v>
                </c:pt>
                <c:pt idx="306">
                  <c:v>-0.1537243920198326</c:v>
                </c:pt>
                <c:pt idx="307">
                  <c:v>-0.1537243920198326</c:v>
                </c:pt>
                <c:pt idx="308">
                  <c:v>-0.1537243920198326</c:v>
                </c:pt>
                <c:pt idx="309">
                  <c:v>-0.15295470430256225</c:v>
                </c:pt>
                <c:pt idx="310">
                  <c:v>-0.15295470430256225</c:v>
                </c:pt>
                <c:pt idx="311">
                  <c:v>-0.15295470430256225</c:v>
                </c:pt>
                <c:pt idx="312">
                  <c:v>-0.15295470430256225</c:v>
                </c:pt>
                <c:pt idx="313">
                  <c:v>-0.15295470430256225</c:v>
                </c:pt>
                <c:pt idx="314">
                  <c:v>-0.15295470430256225</c:v>
                </c:pt>
                <c:pt idx="315">
                  <c:v>-0.15228604748910624</c:v>
                </c:pt>
                <c:pt idx="316">
                  <c:v>-0.15174500568086519</c:v>
                </c:pt>
                <c:pt idx="317">
                  <c:v>-0.15064265201416024</c:v>
                </c:pt>
                <c:pt idx="318">
                  <c:v>-0.15002638506078286</c:v>
                </c:pt>
                <c:pt idx="319">
                  <c:v>-0.14889725908522977</c:v>
                </c:pt>
                <c:pt idx="320">
                  <c:v>-0.14865754260804157</c:v>
                </c:pt>
                <c:pt idx="321">
                  <c:v>-0.14865754260804157</c:v>
                </c:pt>
                <c:pt idx="322">
                  <c:v>-0.14789754401961783</c:v>
                </c:pt>
                <c:pt idx="323">
                  <c:v>-0.14569102156294364</c:v>
                </c:pt>
                <c:pt idx="324">
                  <c:v>-0.14549571038278269</c:v>
                </c:pt>
                <c:pt idx="325">
                  <c:v>-0.145085892484031</c:v>
                </c:pt>
                <c:pt idx="326">
                  <c:v>-0.14365926157580203</c:v>
                </c:pt>
                <c:pt idx="327">
                  <c:v>-0.14093906925253316</c:v>
                </c:pt>
                <c:pt idx="328">
                  <c:v>-0.13715163617759668</c:v>
                </c:pt>
                <c:pt idx="329">
                  <c:v>-0.13673259723086845</c:v>
                </c:pt>
                <c:pt idx="330">
                  <c:v>-0.13673259723086845</c:v>
                </c:pt>
                <c:pt idx="331">
                  <c:v>-0.13563415912835064</c:v>
                </c:pt>
                <c:pt idx="332">
                  <c:v>-0.13563415912835064</c:v>
                </c:pt>
                <c:pt idx="333">
                  <c:v>-0.13459827348893549</c:v>
                </c:pt>
                <c:pt idx="334">
                  <c:v>-0.13251227187820513</c:v>
                </c:pt>
                <c:pt idx="335">
                  <c:v>-0.13198378353419196</c:v>
                </c:pt>
                <c:pt idx="336">
                  <c:v>-0.13178876022907779</c:v>
                </c:pt>
                <c:pt idx="337">
                  <c:v>-0.13164056741493207</c:v>
                </c:pt>
                <c:pt idx="338">
                  <c:v>-0.12974203730435563</c:v>
                </c:pt>
                <c:pt idx="339">
                  <c:v>-0.12862843843686303</c:v>
                </c:pt>
                <c:pt idx="340">
                  <c:v>-0.12862843843686303</c:v>
                </c:pt>
                <c:pt idx="341">
                  <c:v>-0.12788844804967789</c:v>
                </c:pt>
                <c:pt idx="342">
                  <c:v>-0.12788844804967789</c:v>
                </c:pt>
                <c:pt idx="343">
                  <c:v>-0.12788844804967789</c:v>
                </c:pt>
                <c:pt idx="344">
                  <c:v>-0.12788844804967789</c:v>
                </c:pt>
                <c:pt idx="345">
                  <c:v>-0.12760043516860095</c:v>
                </c:pt>
                <c:pt idx="346">
                  <c:v>-0.12760043516860095</c:v>
                </c:pt>
                <c:pt idx="347">
                  <c:v>-0.12757164399707405</c:v>
                </c:pt>
                <c:pt idx="348">
                  <c:v>-0.1273802151136505</c:v>
                </c:pt>
                <c:pt idx="349">
                  <c:v>-0.1273802151136505</c:v>
                </c:pt>
                <c:pt idx="350">
                  <c:v>-0.1273802151136505</c:v>
                </c:pt>
                <c:pt idx="351">
                  <c:v>-0.12586247493725872</c:v>
                </c:pt>
                <c:pt idx="352">
                  <c:v>-0.12585598956523286</c:v>
                </c:pt>
                <c:pt idx="353">
                  <c:v>-0.12303695588211615</c:v>
                </c:pt>
                <c:pt idx="354">
                  <c:v>-0.12303695588211615</c:v>
                </c:pt>
                <c:pt idx="355">
                  <c:v>-0.12148818395096751</c:v>
                </c:pt>
                <c:pt idx="356">
                  <c:v>-0.12148818395096751</c:v>
                </c:pt>
                <c:pt idx="357">
                  <c:v>-0.12148818395096751</c:v>
                </c:pt>
                <c:pt idx="358">
                  <c:v>-0.12148818395096751</c:v>
                </c:pt>
                <c:pt idx="359">
                  <c:v>-0.1208317504064754</c:v>
                </c:pt>
                <c:pt idx="360">
                  <c:v>-0.12020754936988534</c:v>
                </c:pt>
                <c:pt idx="361">
                  <c:v>-0.12012844475534737</c:v>
                </c:pt>
                <c:pt idx="362">
                  <c:v>-0.12008361121512076</c:v>
                </c:pt>
                <c:pt idx="363">
                  <c:v>-0.11993392095182441</c:v>
                </c:pt>
                <c:pt idx="364">
                  <c:v>-0.11993392095182441</c:v>
                </c:pt>
                <c:pt idx="365">
                  <c:v>-0.11969708459719357</c:v>
                </c:pt>
                <c:pt idx="366">
                  <c:v>-0.11898551204951199</c:v>
                </c:pt>
                <c:pt idx="367">
                  <c:v>-0.11898551204951199</c:v>
                </c:pt>
                <c:pt idx="368">
                  <c:v>-0.11879922161280679</c:v>
                </c:pt>
                <c:pt idx="369">
                  <c:v>-0.11873456981286738</c:v>
                </c:pt>
                <c:pt idx="370">
                  <c:v>-0.11873456981286738</c:v>
                </c:pt>
                <c:pt idx="371">
                  <c:v>-0.11814419627161356</c:v>
                </c:pt>
                <c:pt idx="372">
                  <c:v>-0.11784442282049903</c:v>
                </c:pt>
                <c:pt idx="373">
                  <c:v>-0.11771102242797168</c:v>
                </c:pt>
                <c:pt idx="374">
                  <c:v>-0.1153706406137554</c:v>
                </c:pt>
                <c:pt idx="375">
                  <c:v>-0.1153706406137554</c:v>
                </c:pt>
                <c:pt idx="376">
                  <c:v>-0.11495118516750057</c:v>
                </c:pt>
                <c:pt idx="377">
                  <c:v>-0.11466363859026284</c:v>
                </c:pt>
                <c:pt idx="378">
                  <c:v>-0.11443036404609903</c:v>
                </c:pt>
                <c:pt idx="379">
                  <c:v>-0.11389535488289224</c:v>
                </c:pt>
                <c:pt idx="380">
                  <c:v>-0.11228330361397394</c:v>
                </c:pt>
                <c:pt idx="381">
                  <c:v>-0.11189930442931428</c:v>
                </c:pt>
                <c:pt idx="382">
                  <c:v>-0.10911115156006236</c:v>
                </c:pt>
                <c:pt idx="383">
                  <c:v>-0.10874348075490028</c:v>
                </c:pt>
                <c:pt idx="384">
                  <c:v>-0.10874348075490028</c:v>
                </c:pt>
                <c:pt idx="385">
                  <c:v>-0.10874348075490028</c:v>
                </c:pt>
                <c:pt idx="386">
                  <c:v>-0.10644209129786271</c:v>
                </c:pt>
                <c:pt idx="387">
                  <c:v>-0.10644209129786271</c:v>
                </c:pt>
                <c:pt idx="388">
                  <c:v>-0.104610165243943</c:v>
                </c:pt>
                <c:pt idx="389">
                  <c:v>-0.104610165243943</c:v>
                </c:pt>
                <c:pt idx="390">
                  <c:v>-0.10448747108771755</c:v>
                </c:pt>
                <c:pt idx="391">
                  <c:v>-0.10448747108771755</c:v>
                </c:pt>
                <c:pt idx="392">
                  <c:v>-0.10412472529908032</c:v>
                </c:pt>
                <c:pt idx="393">
                  <c:v>-0.10408020535291874</c:v>
                </c:pt>
                <c:pt idx="394">
                  <c:v>-0.10354187959356377</c:v>
                </c:pt>
                <c:pt idx="395">
                  <c:v>-0.10352267767154226</c:v>
                </c:pt>
                <c:pt idx="396">
                  <c:v>-0.10251251157380165</c:v>
                </c:pt>
                <c:pt idx="397">
                  <c:v>-0.10181108715017533</c:v>
                </c:pt>
                <c:pt idx="398">
                  <c:v>-9.7568611755504644E-2</c:v>
                </c:pt>
                <c:pt idx="399">
                  <c:v>-9.6650499357818831E-2</c:v>
                </c:pt>
                <c:pt idx="400">
                  <c:v>-9.5767584461099411E-2</c:v>
                </c:pt>
                <c:pt idx="401">
                  <c:v>-9.5717956034757717E-2</c:v>
                </c:pt>
                <c:pt idx="402">
                  <c:v>-9.5717956034757717E-2</c:v>
                </c:pt>
                <c:pt idx="403">
                  <c:v>-9.422467999581817E-2</c:v>
                </c:pt>
                <c:pt idx="404">
                  <c:v>-9.3546448654116002E-2</c:v>
                </c:pt>
                <c:pt idx="405">
                  <c:v>-9.3546448654116002E-2</c:v>
                </c:pt>
                <c:pt idx="406">
                  <c:v>-9.3355969062547603E-2</c:v>
                </c:pt>
                <c:pt idx="407">
                  <c:v>-9.1737866702053028E-2</c:v>
                </c:pt>
                <c:pt idx="408">
                  <c:v>-9.0882964224324153E-2</c:v>
                </c:pt>
                <c:pt idx="409">
                  <c:v>-9.0882964224324153E-2</c:v>
                </c:pt>
                <c:pt idx="410">
                  <c:v>-9.0721365573512985E-2</c:v>
                </c:pt>
                <c:pt idx="411">
                  <c:v>-9.0434774857101358E-2</c:v>
                </c:pt>
                <c:pt idx="412">
                  <c:v>-9.0334702956079718E-2</c:v>
                </c:pt>
                <c:pt idx="413">
                  <c:v>-9.0334702956079718E-2</c:v>
                </c:pt>
                <c:pt idx="414">
                  <c:v>-9.0183693223662209E-2</c:v>
                </c:pt>
                <c:pt idx="415">
                  <c:v>-8.9046428617849463E-2</c:v>
                </c:pt>
                <c:pt idx="416">
                  <c:v>-8.8201427708130331E-2</c:v>
                </c:pt>
                <c:pt idx="417">
                  <c:v>-8.810259477010772E-2</c:v>
                </c:pt>
                <c:pt idx="418">
                  <c:v>-8.810259477010772E-2</c:v>
                </c:pt>
                <c:pt idx="419">
                  <c:v>-8.8081501504626417E-2</c:v>
                </c:pt>
                <c:pt idx="420">
                  <c:v>-8.7321462859181728E-2</c:v>
                </c:pt>
                <c:pt idx="421">
                  <c:v>-8.7321462859181728E-2</c:v>
                </c:pt>
                <c:pt idx="422">
                  <c:v>-8.6356903413055866E-2</c:v>
                </c:pt>
                <c:pt idx="423">
                  <c:v>-8.5082807944820246E-2</c:v>
                </c:pt>
                <c:pt idx="424">
                  <c:v>-8.4978357570295787E-2</c:v>
                </c:pt>
                <c:pt idx="425">
                  <c:v>-8.4978357570295787E-2</c:v>
                </c:pt>
                <c:pt idx="426">
                  <c:v>-8.4978357570295787E-2</c:v>
                </c:pt>
                <c:pt idx="427">
                  <c:v>-8.4841461339396476E-2</c:v>
                </c:pt>
                <c:pt idx="428">
                  <c:v>-8.4841461339396476E-2</c:v>
                </c:pt>
                <c:pt idx="429">
                  <c:v>-8.3989575572222641E-2</c:v>
                </c:pt>
                <c:pt idx="430">
                  <c:v>-8.3989575572222641E-2</c:v>
                </c:pt>
                <c:pt idx="431">
                  <c:v>-8.3989575572222641E-2</c:v>
                </c:pt>
                <c:pt idx="432">
                  <c:v>-8.3351746117028933E-2</c:v>
                </c:pt>
                <c:pt idx="433">
                  <c:v>-8.3276447506907311E-2</c:v>
                </c:pt>
                <c:pt idx="434">
                  <c:v>-8.2948091631005944E-2</c:v>
                </c:pt>
                <c:pt idx="435">
                  <c:v>-8.2948091631005944E-2</c:v>
                </c:pt>
                <c:pt idx="436">
                  <c:v>-8.270040053479924E-2</c:v>
                </c:pt>
                <c:pt idx="437">
                  <c:v>-8.0172847464773059E-2</c:v>
                </c:pt>
                <c:pt idx="438">
                  <c:v>-7.9799919471666064E-2</c:v>
                </c:pt>
                <c:pt idx="439">
                  <c:v>-7.91378135921596E-2</c:v>
                </c:pt>
                <c:pt idx="440">
                  <c:v>-7.91378135921596E-2</c:v>
                </c:pt>
                <c:pt idx="441">
                  <c:v>-7.91378135921596E-2</c:v>
                </c:pt>
                <c:pt idx="442">
                  <c:v>-7.8775790510316468E-2</c:v>
                </c:pt>
                <c:pt idx="443">
                  <c:v>-7.8775790510316468E-2</c:v>
                </c:pt>
                <c:pt idx="444">
                  <c:v>-7.8775790510316468E-2</c:v>
                </c:pt>
                <c:pt idx="445">
                  <c:v>-7.8775790510316468E-2</c:v>
                </c:pt>
                <c:pt idx="446">
                  <c:v>-7.8275261167193688E-2</c:v>
                </c:pt>
                <c:pt idx="447">
                  <c:v>-7.6011743668047541E-2</c:v>
                </c:pt>
                <c:pt idx="448">
                  <c:v>-7.5967953388036732E-2</c:v>
                </c:pt>
                <c:pt idx="449">
                  <c:v>-7.5967953388036732E-2</c:v>
                </c:pt>
                <c:pt idx="450">
                  <c:v>-7.5685782762769091E-2</c:v>
                </c:pt>
                <c:pt idx="451">
                  <c:v>-7.4969761598702181E-2</c:v>
                </c:pt>
                <c:pt idx="452">
                  <c:v>-7.4969761598702181E-2</c:v>
                </c:pt>
                <c:pt idx="453">
                  <c:v>-7.4183691201045301E-2</c:v>
                </c:pt>
                <c:pt idx="454">
                  <c:v>-7.3395695763561281E-2</c:v>
                </c:pt>
                <c:pt idx="455">
                  <c:v>-7.3375500834690938E-2</c:v>
                </c:pt>
                <c:pt idx="456">
                  <c:v>-7.3375500834690938E-2</c:v>
                </c:pt>
                <c:pt idx="457">
                  <c:v>-7.2759430366710037E-2</c:v>
                </c:pt>
                <c:pt idx="458">
                  <c:v>-7.2759430366710037E-2</c:v>
                </c:pt>
                <c:pt idx="459">
                  <c:v>-6.9257826855981433E-2</c:v>
                </c:pt>
                <c:pt idx="460">
                  <c:v>-6.9257826855981433E-2</c:v>
                </c:pt>
                <c:pt idx="461">
                  <c:v>-6.6820629140021251E-2</c:v>
                </c:pt>
                <c:pt idx="462">
                  <c:v>-6.572360913698691E-2</c:v>
                </c:pt>
                <c:pt idx="463">
                  <c:v>-6.5053510810069382E-2</c:v>
                </c:pt>
                <c:pt idx="464">
                  <c:v>-6.5053510810069382E-2</c:v>
                </c:pt>
                <c:pt idx="465">
                  <c:v>-6.4308879341526418E-2</c:v>
                </c:pt>
                <c:pt idx="466">
                  <c:v>-6.4272173998216123E-2</c:v>
                </c:pt>
                <c:pt idx="467">
                  <c:v>-6.4272173998216123E-2</c:v>
                </c:pt>
                <c:pt idx="468">
                  <c:v>-6.3150171739715363E-2</c:v>
                </c:pt>
                <c:pt idx="469">
                  <c:v>-6.3150171739715363E-2</c:v>
                </c:pt>
                <c:pt idx="470">
                  <c:v>-6.3012436058765775E-2</c:v>
                </c:pt>
                <c:pt idx="471">
                  <c:v>-6.181353406060535E-2</c:v>
                </c:pt>
                <c:pt idx="472">
                  <c:v>-6.181353406060535E-2</c:v>
                </c:pt>
                <c:pt idx="473">
                  <c:v>-6.0693296033953036E-2</c:v>
                </c:pt>
                <c:pt idx="474">
                  <c:v>-6.0305790569318972E-2</c:v>
                </c:pt>
                <c:pt idx="475">
                  <c:v>-6.020496094993099E-2</c:v>
                </c:pt>
                <c:pt idx="476">
                  <c:v>-6.020496094993099E-2</c:v>
                </c:pt>
                <c:pt idx="477">
                  <c:v>-5.9737924168306908E-2</c:v>
                </c:pt>
                <c:pt idx="478">
                  <c:v>-5.9566737317167287E-2</c:v>
                </c:pt>
                <c:pt idx="479">
                  <c:v>-5.9566737317167287E-2</c:v>
                </c:pt>
                <c:pt idx="480">
                  <c:v>-5.8313612869421411E-2</c:v>
                </c:pt>
                <c:pt idx="481">
                  <c:v>-5.8313612869421411E-2</c:v>
                </c:pt>
                <c:pt idx="482">
                  <c:v>-5.7780686503014711E-2</c:v>
                </c:pt>
                <c:pt idx="483">
                  <c:v>-5.7471269556861E-2</c:v>
                </c:pt>
                <c:pt idx="484">
                  <c:v>-5.7471269556861E-2</c:v>
                </c:pt>
                <c:pt idx="485">
                  <c:v>-5.7471269556861E-2</c:v>
                </c:pt>
                <c:pt idx="486">
                  <c:v>-5.7471269556861E-2</c:v>
                </c:pt>
                <c:pt idx="487">
                  <c:v>-5.6880140173098052E-2</c:v>
                </c:pt>
                <c:pt idx="488">
                  <c:v>-5.4345062332390441E-2</c:v>
                </c:pt>
                <c:pt idx="489">
                  <c:v>-5.4345062332390441E-2</c:v>
                </c:pt>
                <c:pt idx="490">
                  <c:v>-5.4345062332390441E-2</c:v>
                </c:pt>
                <c:pt idx="491">
                  <c:v>-5.3450467282734448E-2</c:v>
                </c:pt>
                <c:pt idx="492">
                  <c:v>-5.2735490033986081E-2</c:v>
                </c:pt>
                <c:pt idx="493">
                  <c:v>-5.2735490033986081E-2</c:v>
                </c:pt>
                <c:pt idx="494">
                  <c:v>-5.2116978463697658E-2</c:v>
                </c:pt>
                <c:pt idx="495">
                  <c:v>-5.00668673955749E-2</c:v>
                </c:pt>
                <c:pt idx="496">
                  <c:v>-5.00668673955749E-2</c:v>
                </c:pt>
                <c:pt idx="497">
                  <c:v>-4.7539910813377093E-2</c:v>
                </c:pt>
                <c:pt idx="498">
                  <c:v>-4.7539910813377093E-2</c:v>
                </c:pt>
                <c:pt idx="499">
                  <c:v>-4.7115031610564004E-2</c:v>
                </c:pt>
                <c:pt idx="500">
                  <c:v>-4.7115031610564004E-2</c:v>
                </c:pt>
                <c:pt idx="501">
                  <c:v>-4.7115031610564004E-2</c:v>
                </c:pt>
                <c:pt idx="502">
                  <c:v>-4.7115031610564004E-2</c:v>
                </c:pt>
                <c:pt idx="503">
                  <c:v>-4.7115031610564004E-2</c:v>
                </c:pt>
                <c:pt idx="504">
                  <c:v>-4.7115031610564004E-2</c:v>
                </c:pt>
                <c:pt idx="505">
                  <c:v>-4.6778923149416785E-2</c:v>
                </c:pt>
                <c:pt idx="506">
                  <c:v>-4.6778923149416785E-2</c:v>
                </c:pt>
                <c:pt idx="507">
                  <c:v>-4.6125903639611381E-2</c:v>
                </c:pt>
                <c:pt idx="508">
                  <c:v>-4.5146933493585631E-2</c:v>
                </c:pt>
                <c:pt idx="509">
                  <c:v>-4.4254061188144588E-2</c:v>
                </c:pt>
                <c:pt idx="510">
                  <c:v>-4.4254061188144588E-2</c:v>
                </c:pt>
                <c:pt idx="511">
                  <c:v>-4.2367312512784444E-2</c:v>
                </c:pt>
                <c:pt idx="512">
                  <c:v>-4.2367312512784444E-2</c:v>
                </c:pt>
                <c:pt idx="513">
                  <c:v>-4.001124409241285E-2</c:v>
                </c:pt>
                <c:pt idx="514">
                  <c:v>-4.001124409241285E-2</c:v>
                </c:pt>
                <c:pt idx="515">
                  <c:v>-4.001124409241285E-2</c:v>
                </c:pt>
                <c:pt idx="516">
                  <c:v>-3.8364056040687704E-2</c:v>
                </c:pt>
                <c:pt idx="517">
                  <c:v>-3.8364056040687704E-2</c:v>
                </c:pt>
                <c:pt idx="518">
                  <c:v>-3.7591930940379423E-2</c:v>
                </c:pt>
                <c:pt idx="519">
                  <c:v>-3.7403985305456432E-2</c:v>
                </c:pt>
                <c:pt idx="520">
                  <c:v>-3.7205114764176601E-2</c:v>
                </c:pt>
                <c:pt idx="521">
                  <c:v>-3.6250388560125614E-2</c:v>
                </c:pt>
                <c:pt idx="522">
                  <c:v>-3.5974988612761376E-2</c:v>
                </c:pt>
                <c:pt idx="523">
                  <c:v>-3.5974988612761376E-2</c:v>
                </c:pt>
                <c:pt idx="524">
                  <c:v>-3.5974988612761376E-2</c:v>
                </c:pt>
                <c:pt idx="525">
                  <c:v>-3.5974988612761376E-2</c:v>
                </c:pt>
                <c:pt idx="526">
                  <c:v>-3.5974988612761376E-2</c:v>
                </c:pt>
                <c:pt idx="527">
                  <c:v>-3.5974988612761376E-2</c:v>
                </c:pt>
                <c:pt idx="528">
                  <c:v>-3.5510009813004915E-2</c:v>
                </c:pt>
                <c:pt idx="529">
                  <c:v>-3.4732970868714325E-2</c:v>
                </c:pt>
                <c:pt idx="530">
                  <c:v>-3.4732970868714325E-2</c:v>
                </c:pt>
                <c:pt idx="531">
                  <c:v>-3.3990912182170895E-2</c:v>
                </c:pt>
                <c:pt idx="532">
                  <c:v>-3.3990912182170895E-2</c:v>
                </c:pt>
                <c:pt idx="533">
                  <c:v>-3.37213648207896E-2</c:v>
                </c:pt>
                <c:pt idx="534">
                  <c:v>-3.3485053475203273E-2</c:v>
                </c:pt>
                <c:pt idx="535">
                  <c:v>-3.2543954804519271E-2</c:v>
                </c:pt>
                <c:pt idx="536">
                  <c:v>-3.2340278750644068E-2</c:v>
                </c:pt>
                <c:pt idx="537">
                  <c:v>-3.2340278750644068E-2</c:v>
                </c:pt>
                <c:pt idx="538">
                  <c:v>-3.2233626998910754E-2</c:v>
                </c:pt>
                <c:pt idx="539">
                  <c:v>-3.151801115392236E-2</c:v>
                </c:pt>
                <c:pt idx="540">
                  <c:v>-3.0954309788869996E-2</c:v>
                </c:pt>
                <c:pt idx="541">
                  <c:v>-3.0954309788869996E-2</c:v>
                </c:pt>
                <c:pt idx="542">
                  <c:v>-2.9554093760841452E-2</c:v>
                </c:pt>
                <c:pt idx="543">
                  <c:v>-2.7360328954181862E-2</c:v>
                </c:pt>
                <c:pt idx="544">
                  <c:v>-2.6549929376901378E-2</c:v>
                </c:pt>
                <c:pt idx="545">
                  <c:v>-2.5975659454063181E-2</c:v>
                </c:pt>
                <c:pt idx="546">
                  <c:v>-2.461386618897014E-2</c:v>
                </c:pt>
                <c:pt idx="547">
                  <c:v>-2.3742256633385153E-2</c:v>
                </c:pt>
                <c:pt idx="548">
                  <c:v>-2.2284626365865628E-2</c:v>
                </c:pt>
                <c:pt idx="549">
                  <c:v>-2.1341074432062651E-2</c:v>
                </c:pt>
                <c:pt idx="550">
                  <c:v>-2.1311686735863717E-2</c:v>
                </c:pt>
                <c:pt idx="551">
                  <c:v>-2.1311686735863717E-2</c:v>
                </c:pt>
                <c:pt idx="552">
                  <c:v>-1.9654966440796482E-2</c:v>
                </c:pt>
                <c:pt idx="553">
                  <c:v>-1.8749591028814294E-2</c:v>
                </c:pt>
                <c:pt idx="554">
                  <c:v>-1.7480007680267026E-2</c:v>
                </c:pt>
                <c:pt idx="555">
                  <c:v>-1.6855598368519898E-2</c:v>
                </c:pt>
                <c:pt idx="556">
                  <c:v>-1.6625477755943117E-2</c:v>
                </c:pt>
                <c:pt idx="557">
                  <c:v>-1.6625477755943117E-2</c:v>
                </c:pt>
                <c:pt idx="558">
                  <c:v>-1.6625477755943117E-2</c:v>
                </c:pt>
                <c:pt idx="559">
                  <c:v>-1.6458235699737755E-2</c:v>
                </c:pt>
                <c:pt idx="560">
                  <c:v>-1.5459646872415784E-2</c:v>
                </c:pt>
                <c:pt idx="561">
                  <c:v>-1.5172300984077387E-2</c:v>
                </c:pt>
                <c:pt idx="562">
                  <c:v>-1.5172300984077387E-2</c:v>
                </c:pt>
                <c:pt idx="563">
                  <c:v>-1.2564772930593816E-2</c:v>
                </c:pt>
                <c:pt idx="564">
                  <c:v>-1.0082772236087771E-2</c:v>
                </c:pt>
                <c:pt idx="565">
                  <c:v>-1.0082772236087771E-2</c:v>
                </c:pt>
                <c:pt idx="566">
                  <c:v>-8.4165404819760304E-3</c:v>
                </c:pt>
                <c:pt idx="567">
                  <c:v>-8.1209772904272549E-3</c:v>
                </c:pt>
                <c:pt idx="568">
                  <c:v>-7.8500202370557041E-3</c:v>
                </c:pt>
                <c:pt idx="569">
                  <c:v>-7.8500202370557041E-3</c:v>
                </c:pt>
                <c:pt idx="570">
                  <c:v>-7.8500202370557041E-3</c:v>
                </c:pt>
                <c:pt idx="571">
                  <c:v>-5.4496311802073446E-3</c:v>
                </c:pt>
                <c:pt idx="572">
                  <c:v>-5.4496311802073446E-3</c:v>
                </c:pt>
                <c:pt idx="573">
                  <c:v>-5.3811180301387949E-3</c:v>
                </c:pt>
                <c:pt idx="574">
                  <c:v>-5.1067983009719818E-3</c:v>
                </c:pt>
                <c:pt idx="575">
                  <c:v>-5.0704929227661554E-3</c:v>
                </c:pt>
                <c:pt idx="576">
                  <c:v>-5.0704929227661554E-3</c:v>
                </c:pt>
                <c:pt idx="577">
                  <c:v>-4.6933117502339101E-3</c:v>
                </c:pt>
                <c:pt idx="578">
                  <c:v>-4.2533961023245182E-3</c:v>
                </c:pt>
                <c:pt idx="579">
                  <c:v>-2.7131423168994424E-3</c:v>
                </c:pt>
                <c:pt idx="580">
                  <c:v>-2.2994291230146089E-3</c:v>
                </c:pt>
                <c:pt idx="581">
                  <c:v>-1.2074343127038388E-3</c:v>
                </c:pt>
                <c:pt idx="582">
                  <c:v>-1.2074343127038388E-3</c:v>
                </c:pt>
                <c:pt idx="583">
                  <c:v>-5.655873168620326E-5</c:v>
                </c:pt>
                <c:pt idx="584">
                  <c:v>6.2434842751075568E-5</c:v>
                </c:pt>
                <c:pt idx="585">
                  <c:v>6.2434842751075568E-5</c:v>
                </c:pt>
                <c:pt idx="586">
                  <c:v>6.2321674570985737E-4</c:v>
                </c:pt>
                <c:pt idx="587">
                  <c:v>1.6983112272373065E-3</c:v>
                </c:pt>
                <c:pt idx="588">
                  <c:v>1.6983112272373065E-3</c:v>
                </c:pt>
                <c:pt idx="589">
                  <c:v>3.0045481436721173E-3</c:v>
                </c:pt>
                <c:pt idx="590">
                  <c:v>3.0045481436721173E-3</c:v>
                </c:pt>
                <c:pt idx="591">
                  <c:v>5.4210667990966781E-3</c:v>
                </c:pt>
                <c:pt idx="592">
                  <c:v>7.7153868449430247E-3</c:v>
                </c:pt>
                <c:pt idx="593">
                  <c:v>8.1548743771822398E-3</c:v>
                </c:pt>
                <c:pt idx="594">
                  <c:v>8.1548743771822398E-3</c:v>
                </c:pt>
                <c:pt idx="595">
                  <c:v>9.0799023575082252E-3</c:v>
                </c:pt>
                <c:pt idx="596">
                  <c:v>9.0799023575082252E-3</c:v>
                </c:pt>
                <c:pt idx="597">
                  <c:v>9.0799023575082252E-3</c:v>
                </c:pt>
                <c:pt idx="598">
                  <c:v>1.0412375508082636E-2</c:v>
                </c:pt>
                <c:pt idx="599">
                  <c:v>1.1015507736516257E-2</c:v>
                </c:pt>
                <c:pt idx="600">
                  <c:v>1.1510938428429067E-2</c:v>
                </c:pt>
                <c:pt idx="601">
                  <c:v>1.1510938428429067E-2</c:v>
                </c:pt>
                <c:pt idx="602">
                  <c:v>1.17795295767624E-2</c:v>
                </c:pt>
                <c:pt idx="603">
                  <c:v>1.3004921130769127E-2</c:v>
                </c:pt>
                <c:pt idx="604">
                  <c:v>1.3004921130769127E-2</c:v>
                </c:pt>
                <c:pt idx="605">
                  <c:v>1.3285351123736669E-2</c:v>
                </c:pt>
                <c:pt idx="606">
                  <c:v>1.4699418108212349E-2</c:v>
                </c:pt>
                <c:pt idx="607">
                  <c:v>1.4884161539357536E-2</c:v>
                </c:pt>
                <c:pt idx="608">
                  <c:v>1.4884161539357536E-2</c:v>
                </c:pt>
                <c:pt idx="609">
                  <c:v>1.4884161539357536E-2</c:v>
                </c:pt>
                <c:pt idx="610">
                  <c:v>1.4884161539357536E-2</c:v>
                </c:pt>
                <c:pt idx="611">
                  <c:v>1.5744654480796309E-2</c:v>
                </c:pt>
                <c:pt idx="612">
                  <c:v>1.5860533973323553E-2</c:v>
                </c:pt>
                <c:pt idx="613">
                  <c:v>1.5860533973323553E-2</c:v>
                </c:pt>
                <c:pt idx="614">
                  <c:v>1.5860533973323553E-2</c:v>
                </c:pt>
                <c:pt idx="615">
                  <c:v>1.6441249288623283E-2</c:v>
                </c:pt>
                <c:pt idx="616">
                  <c:v>1.6441249288623283E-2</c:v>
                </c:pt>
                <c:pt idx="617">
                  <c:v>1.8025693830096626E-2</c:v>
                </c:pt>
                <c:pt idx="618">
                  <c:v>1.8926647771217605E-2</c:v>
                </c:pt>
                <c:pt idx="619">
                  <c:v>1.9320418872742658E-2</c:v>
                </c:pt>
                <c:pt idx="620">
                  <c:v>1.9335545994451721E-2</c:v>
                </c:pt>
                <c:pt idx="621">
                  <c:v>2.2153407300354457E-2</c:v>
                </c:pt>
                <c:pt idx="622">
                  <c:v>2.2552298298466989E-2</c:v>
                </c:pt>
                <c:pt idx="623">
                  <c:v>2.2552298298466989E-2</c:v>
                </c:pt>
                <c:pt idx="624">
                  <c:v>2.2984324984485181E-2</c:v>
                </c:pt>
                <c:pt idx="625">
                  <c:v>2.357382355641003E-2</c:v>
                </c:pt>
                <c:pt idx="626">
                  <c:v>2.357382355641003E-2</c:v>
                </c:pt>
                <c:pt idx="627">
                  <c:v>2.3662627042641757E-2</c:v>
                </c:pt>
                <c:pt idx="628">
                  <c:v>2.678534646261789E-2</c:v>
                </c:pt>
                <c:pt idx="629">
                  <c:v>2.8124741085741041E-2</c:v>
                </c:pt>
                <c:pt idx="630">
                  <c:v>2.905637421281888E-2</c:v>
                </c:pt>
                <c:pt idx="631">
                  <c:v>2.9635474038452386E-2</c:v>
                </c:pt>
                <c:pt idx="632">
                  <c:v>2.9635474038452386E-2</c:v>
                </c:pt>
                <c:pt idx="633">
                  <c:v>2.9635474038452386E-2</c:v>
                </c:pt>
                <c:pt idx="634">
                  <c:v>2.985264824585266E-2</c:v>
                </c:pt>
                <c:pt idx="635">
                  <c:v>2.985264824585266E-2</c:v>
                </c:pt>
                <c:pt idx="636">
                  <c:v>3.1094328773317602E-2</c:v>
                </c:pt>
                <c:pt idx="637">
                  <c:v>3.236521579516459E-2</c:v>
                </c:pt>
                <c:pt idx="638">
                  <c:v>3.236521579516459E-2</c:v>
                </c:pt>
                <c:pt idx="639">
                  <c:v>3.236521579516459E-2</c:v>
                </c:pt>
                <c:pt idx="640">
                  <c:v>3.3089132167820764E-2</c:v>
                </c:pt>
                <c:pt idx="641">
                  <c:v>3.4208364057335627E-2</c:v>
                </c:pt>
                <c:pt idx="642">
                  <c:v>3.5748169438636242E-2</c:v>
                </c:pt>
                <c:pt idx="643">
                  <c:v>3.5748169438636242E-2</c:v>
                </c:pt>
                <c:pt idx="644">
                  <c:v>3.5748169438636242E-2</c:v>
                </c:pt>
                <c:pt idx="645">
                  <c:v>3.5748169438636242E-2</c:v>
                </c:pt>
                <c:pt idx="646">
                  <c:v>3.7279944074728219E-2</c:v>
                </c:pt>
                <c:pt idx="647">
                  <c:v>3.7598435366555098E-2</c:v>
                </c:pt>
                <c:pt idx="648">
                  <c:v>3.7598435366555098E-2</c:v>
                </c:pt>
                <c:pt idx="649">
                  <c:v>3.9181040639817401E-2</c:v>
                </c:pt>
                <c:pt idx="650">
                  <c:v>3.9181040639817401E-2</c:v>
                </c:pt>
                <c:pt idx="651">
                  <c:v>3.9629037856970757E-2</c:v>
                </c:pt>
                <c:pt idx="652">
                  <c:v>4.0445877433561712E-2</c:v>
                </c:pt>
                <c:pt idx="653">
                  <c:v>4.0445877433561712E-2</c:v>
                </c:pt>
                <c:pt idx="654">
                  <c:v>4.0445877433561712E-2</c:v>
                </c:pt>
                <c:pt idx="655">
                  <c:v>4.1060835407784622E-2</c:v>
                </c:pt>
                <c:pt idx="656">
                  <c:v>4.1062493946494215E-2</c:v>
                </c:pt>
                <c:pt idx="657">
                  <c:v>4.1388736023133463E-2</c:v>
                </c:pt>
                <c:pt idx="658">
                  <c:v>4.2364772712077017E-2</c:v>
                </c:pt>
                <c:pt idx="659">
                  <c:v>4.2974328364721155E-2</c:v>
                </c:pt>
                <c:pt idx="660">
                  <c:v>4.3424873296610676E-2</c:v>
                </c:pt>
                <c:pt idx="661">
                  <c:v>4.3646327804867796E-2</c:v>
                </c:pt>
                <c:pt idx="662">
                  <c:v>4.4573383854905273E-2</c:v>
                </c:pt>
                <c:pt idx="663">
                  <c:v>4.5152443063418472E-2</c:v>
                </c:pt>
                <c:pt idx="664">
                  <c:v>4.5152443063418472E-2</c:v>
                </c:pt>
                <c:pt idx="665">
                  <c:v>4.6302381559877419E-2</c:v>
                </c:pt>
                <c:pt idx="666">
                  <c:v>4.6302381559877419E-2</c:v>
                </c:pt>
                <c:pt idx="667">
                  <c:v>4.6302381559877419E-2</c:v>
                </c:pt>
                <c:pt idx="668">
                  <c:v>4.6302381559877419E-2</c:v>
                </c:pt>
                <c:pt idx="669">
                  <c:v>4.6302381559877419E-2</c:v>
                </c:pt>
                <c:pt idx="670">
                  <c:v>4.6302381559877419E-2</c:v>
                </c:pt>
                <c:pt idx="671">
                  <c:v>4.646511331982011E-2</c:v>
                </c:pt>
                <c:pt idx="672">
                  <c:v>4.6694638100738019E-2</c:v>
                </c:pt>
                <c:pt idx="673">
                  <c:v>4.6694638100738019E-2</c:v>
                </c:pt>
                <c:pt idx="674">
                  <c:v>4.6694638100738019E-2</c:v>
                </c:pt>
                <c:pt idx="675">
                  <c:v>4.7823413615659428E-2</c:v>
                </c:pt>
                <c:pt idx="676">
                  <c:v>4.7823413615659428E-2</c:v>
                </c:pt>
                <c:pt idx="677">
                  <c:v>4.8467856059083991E-2</c:v>
                </c:pt>
                <c:pt idx="678">
                  <c:v>4.8467856059083991E-2</c:v>
                </c:pt>
                <c:pt idx="679">
                  <c:v>4.9037408077752316E-2</c:v>
                </c:pt>
                <c:pt idx="680">
                  <c:v>5.0848443012429745E-2</c:v>
                </c:pt>
                <c:pt idx="681">
                  <c:v>5.0848443012429745E-2</c:v>
                </c:pt>
                <c:pt idx="682">
                  <c:v>5.0859826542460428E-2</c:v>
                </c:pt>
                <c:pt idx="683">
                  <c:v>5.1748015084052808E-2</c:v>
                </c:pt>
                <c:pt idx="684">
                  <c:v>5.199278639373979E-2</c:v>
                </c:pt>
                <c:pt idx="685">
                  <c:v>5.199278639373979E-2</c:v>
                </c:pt>
                <c:pt idx="686">
                  <c:v>5.2565995797657486E-2</c:v>
                </c:pt>
                <c:pt idx="687">
                  <c:v>5.349431296849147E-2</c:v>
                </c:pt>
                <c:pt idx="688">
                  <c:v>5.3815913350943101E-2</c:v>
                </c:pt>
                <c:pt idx="689">
                  <c:v>5.5238491419056186E-2</c:v>
                </c:pt>
                <c:pt idx="690">
                  <c:v>5.6499003528020376E-2</c:v>
                </c:pt>
                <c:pt idx="691">
                  <c:v>5.8712971692241531E-2</c:v>
                </c:pt>
                <c:pt idx="692">
                  <c:v>5.9208502644009502E-2</c:v>
                </c:pt>
                <c:pt idx="693">
                  <c:v>5.9558149358771899E-2</c:v>
                </c:pt>
                <c:pt idx="694">
                  <c:v>5.9742129586016032E-2</c:v>
                </c:pt>
                <c:pt idx="695">
                  <c:v>6.0123394256312371E-2</c:v>
                </c:pt>
                <c:pt idx="696">
                  <c:v>6.0488571280595926E-2</c:v>
                </c:pt>
                <c:pt idx="697">
                  <c:v>6.0716515417789121E-2</c:v>
                </c:pt>
                <c:pt idx="698">
                  <c:v>6.335567095816623E-2</c:v>
                </c:pt>
                <c:pt idx="699">
                  <c:v>6.3402998585796136E-2</c:v>
                </c:pt>
                <c:pt idx="700">
                  <c:v>6.8609603925271184E-2</c:v>
                </c:pt>
                <c:pt idx="701">
                  <c:v>6.8696689303412356E-2</c:v>
                </c:pt>
                <c:pt idx="702">
                  <c:v>6.9111349064939653E-2</c:v>
                </c:pt>
                <c:pt idx="703">
                  <c:v>6.9111349064939653E-2</c:v>
                </c:pt>
                <c:pt idx="704">
                  <c:v>7.1331679798358902E-2</c:v>
                </c:pt>
                <c:pt idx="705">
                  <c:v>7.1429332203211793E-2</c:v>
                </c:pt>
                <c:pt idx="706">
                  <c:v>7.2177229147172256E-2</c:v>
                </c:pt>
                <c:pt idx="707">
                  <c:v>7.2216888483571731E-2</c:v>
                </c:pt>
                <c:pt idx="708">
                  <c:v>7.2844124089231105E-2</c:v>
                </c:pt>
                <c:pt idx="709">
                  <c:v>7.2844124089231105E-2</c:v>
                </c:pt>
                <c:pt idx="710">
                  <c:v>7.5553012664032693E-2</c:v>
                </c:pt>
                <c:pt idx="711">
                  <c:v>7.7723612902501307E-2</c:v>
                </c:pt>
                <c:pt idx="712">
                  <c:v>7.7723612902501307E-2</c:v>
                </c:pt>
                <c:pt idx="713">
                  <c:v>7.7951040065073737E-2</c:v>
                </c:pt>
                <c:pt idx="714">
                  <c:v>7.7951040065073737E-2</c:v>
                </c:pt>
                <c:pt idx="715">
                  <c:v>7.7951040065073737E-2</c:v>
                </c:pt>
                <c:pt idx="716">
                  <c:v>7.7951040065073737E-2</c:v>
                </c:pt>
                <c:pt idx="717">
                  <c:v>7.9113531921514005E-2</c:v>
                </c:pt>
                <c:pt idx="718">
                  <c:v>7.9954271465997345E-2</c:v>
                </c:pt>
                <c:pt idx="719">
                  <c:v>8.0177953312928957E-2</c:v>
                </c:pt>
                <c:pt idx="720">
                  <c:v>8.2608993568548325E-2</c:v>
                </c:pt>
                <c:pt idx="721">
                  <c:v>8.2608993568548325E-2</c:v>
                </c:pt>
                <c:pt idx="722">
                  <c:v>8.2608993568548325E-2</c:v>
                </c:pt>
                <c:pt idx="723">
                  <c:v>8.3231483722926922E-2</c:v>
                </c:pt>
                <c:pt idx="724">
                  <c:v>8.3231483722926922E-2</c:v>
                </c:pt>
                <c:pt idx="725">
                  <c:v>8.3339941082635885E-2</c:v>
                </c:pt>
                <c:pt idx="726">
                  <c:v>8.4008335180296503E-2</c:v>
                </c:pt>
                <c:pt idx="727">
                  <c:v>8.4841358354309962E-2</c:v>
                </c:pt>
                <c:pt idx="728">
                  <c:v>8.5419776966591476E-2</c:v>
                </c:pt>
                <c:pt idx="729">
                  <c:v>8.5704442534095815E-2</c:v>
                </c:pt>
                <c:pt idx="730">
                  <c:v>8.6637410968225137E-2</c:v>
                </c:pt>
                <c:pt idx="731">
                  <c:v>8.7630983608870769E-2</c:v>
                </c:pt>
                <c:pt idx="732">
                  <c:v>8.7630983608870769E-2</c:v>
                </c:pt>
                <c:pt idx="733">
                  <c:v>8.8102960620467866E-2</c:v>
                </c:pt>
                <c:pt idx="734">
                  <c:v>8.9503505619634299E-2</c:v>
                </c:pt>
                <c:pt idx="735">
                  <c:v>8.9700001458904693E-2</c:v>
                </c:pt>
                <c:pt idx="736">
                  <c:v>9.0627422363974044E-2</c:v>
                </c:pt>
                <c:pt idx="737">
                  <c:v>9.0627422363974044E-2</c:v>
                </c:pt>
                <c:pt idx="738">
                  <c:v>9.1453655715094395E-2</c:v>
                </c:pt>
                <c:pt idx="739">
                  <c:v>9.1601969798994543E-2</c:v>
                </c:pt>
                <c:pt idx="740">
                  <c:v>9.1981381261748443E-2</c:v>
                </c:pt>
                <c:pt idx="741">
                  <c:v>9.2317637980375705E-2</c:v>
                </c:pt>
                <c:pt idx="742">
                  <c:v>9.2703710383521432E-2</c:v>
                </c:pt>
                <c:pt idx="743">
                  <c:v>9.4555526267639245E-2</c:v>
                </c:pt>
                <c:pt idx="744">
                  <c:v>9.4609763774135588E-2</c:v>
                </c:pt>
                <c:pt idx="745">
                  <c:v>9.5680811287673778E-2</c:v>
                </c:pt>
                <c:pt idx="746">
                  <c:v>9.5787359776097911E-2</c:v>
                </c:pt>
                <c:pt idx="747">
                  <c:v>9.6726773114398451E-2</c:v>
                </c:pt>
                <c:pt idx="748">
                  <c:v>9.7507071451661806E-2</c:v>
                </c:pt>
                <c:pt idx="749">
                  <c:v>9.7590550824339817E-2</c:v>
                </c:pt>
                <c:pt idx="750">
                  <c:v>9.7857311371032707E-2</c:v>
                </c:pt>
                <c:pt idx="751">
                  <c:v>0.1002403769408126</c:v>
                </c:pt>
                <c:pt idx="752">
                  <c:v>0.1002403769408126</c:v>
                </c:pt>
                <c:pt idx="753">
                  <c:v>0.10096550072566436</c:v>
                </c:pt>
                <c:pt idx="754">
                  <c:v>0.10096550072566436</c:v>
                </c:pt>
                <c:pt idx="755">
                  <c:v>0.10096550072566436</c:v>
                </c:pt>
                <c:pt idx="756">
                  <c:v>0.10096550072566436</c:v>
                </c:pt>
                <c:pt idx="757">
                  <c:v>0.10109566150707078</c:v>
                </c:pt>
                <c:pt idx="758">
                  <c:v>0.10363302125777471</c:v>
                </c:pt>
                <c:pt idx="759">
                  <c:v>0.10363302125777471</c:v>
                </c:pt>
                <c:pt idx="760">
                  <c:v>0.10554517047990458</c:v>
                </c:pt>
                <c:pt idx="761">
                  <c:v>0.10554517047990458</c:v>
                </c:pt>
                <c:pt idx="762">
                  <c:v>0.10562164230309737</c:v>
                </c:pt>
                <c:pt idx="763">
                  <c:v>0.10580196663608557</c:v>
                </c:pt>
                <c:pt idx="764">
                  <c:v>0.10614274415020798</c:v>
                </c:pt>
                <c:pt idx="765">
                  <c:v>0.10896298093160099</c:v>
                </c:pt>
                <c:pt idx="766">
                  <c:v>0.10904890367230656</c:v>
                </c:pt>
                <c:pt idx="767">
                  <c:v>0.10962402621323812</c:v>
                </c:pt>
                <c:pt idx="768">
                  <c:v>0.10962402621323812</c:v>
                </c:pt>
                <c:pt idx="769">
                  <c:v>0.10962402621323812</c:v>
                </c:pt>
                <c:pt idx="770">
                  <c:v>0.11081206916609279</c:v>
                </c:pt>
                <c:pt idx="771">
                  <c:v>0.11367727513506182</c:v>
                </c:pt>
                <c:pt idx="772">
                  <c:v>0.11517699369047452</c:v>
                </c:pt>
                <c:pt idx="773">
                  <c:v>0.11517699369047452</c:v>
                </c:pt>
                <c:pt idx="774">
                  <c:v>0.11617969089331361</c:v>
                </c:pt>
                <c:pt idx="775">
                  <c:v>0.11617969089331361</c:v>
                </c:pt>
                <c:pt idx="776">
                  <c:v>0.11635742459838781</c:v>
                </c:pt>
                <c:pt idx="777">
                  <c:v>0.11896014903275537</c:v>
                </c:pt>
                <c:pt idx="778">
                  <c:v>0.11896014903275537</c:v>
                </c:pt>
                <c:pt idx="779">
                  <c:v>0.11896014903275537</c:v>
                </c:pt>
                <c:pt idx="780">
                  <c:v>0.12108204818819052</c:v>
                </c:pt>
                <c:pt idx="781">
                  <c:v>0.1213650431761471</c:v>
                </c:pt>
                <c:pt idx="782">
                  <c:v>0.122323690008715</c:v>
                </c:pt>
                <c:pt idx="783">
                  <c:v>0.1223731407295425</c:v>
                </c:pt>
                <c:pt idx="784">
                  <c:v>0.12242451554559941</c:v>
                </c:pt>
                <c:pt idx="785">
                  <c:v>0.12245620061782318</c:v>
                </c:pt>
                <c:pt idx="786">
                  <c:v>0.12298941513375079</c:v>
                </c:pt>
                <c:pt idx="787">
                  <c:v>0.12305532784734376</c:v>
                </c:pt>
                <c:pt idx="788">
                  <c:v>0.12443962300318841</c:v>
                </c:pt>
                <c:pt idx="789">
                  <c:v>0.12443962300318841</c:v>
                </c:pt>
                <c:pt idx="790">
                  <c:v>0.12511117749485151</c:v>
                </c:pt>
                <c:pt idx="791">
                  <c:v>0.12511907229747304</c:v>
                </c:pt>
                <c:pt idx="792">
                  <c:v>0.12525920270167037</c:v>
                </c:pt>
                <c:pt idx="793">
                  <c:v>0.12525920270167037</c:v>
                </c:pt>
                <c:pt idx="794">
                  <c:v>0.12575044470906144</c:v>
                </c:pt>
                <c:pt idx="795">
                  <c:v>0.12738289180601145</c:v>
                </c:pt>
                <c:pt idx="796">
                  <c:v>0.12815798680818991</c:v>
                </c:pt>
                <c:pt idx="797">
                  <c:v>0.12888046579829754</c:v>
                </c:pt>
                <c:pt idx="798">
                  <c:v>0.12995091052046204</c:v>
                </c:pt>
                <c:pt idx="799">
                  <c:v>0.13039712136789558</c:v>
                </c:pt>
                <c:pt idx="800">
                  <c:v>0.13065004295727387</c:v>
                </c:pt>
                <c:pt idx="801">
                  <c:v>0.13065004295727387</c:v>
                </c:pt>
                <c:pt idx="802">
                  <c:v>0.13072382616652981</c:v>
                </c:pt>
                <c:pt idx="803">
                  <c:v>0.13128666686114612</c:v>
                </c:pt>
                <c:pt idx="804">
                  <c:v>0.13128666686114612</c:v>
                </c:pt>
                <c:pt idx="805">
                  <c:v>0.13128666686114612</c:v>
                </c:pt>
                <c:pt idx="806">
                  <c:v>0.13128666686114612</c:v>
                </c:pt>
                <c:pt idx="807">
                  <c:v>0.13229915874164319</c:v>
                </c:pt>
                <c:pt idx="808">
                  <c:v>0.13358181825996823</c:v>
                </c:pt>
                <c:pt idx="809">
                  <c:v>0.133702334024564</c:v>
                </c:pt>
                <c:pt idx="810">
                  <c:v>0.133702334024564</c:v>
                </c:pt>
                <c:pt idx="811">
                  <c:v>0.1344596059820633</c:v>
                </c:pt>
                <c:pt idx="812">
                  <c:v>0.1344596059820633</c:v>
                </c:pt>
                <c:pt idx="813">
                  <c:v>0.13527405663980674</c:v>
                </c:pt>
                <c:pt idx="814">
                  <c:v>0.13561341478569636</c:v>
                </c:pt>
                <c:pt idx="815">
                  <c:v>0.13616179069115966</c:v>
                </c:pt>
                <c:pt idx="816">
                  <c:v>0.13739262841068561</c:v>
                </c:pt>
                <c:pt idx="817">
                  <c:v>0.13969281708970727</c:v>
                </c:pt>
                <c:pt idx="818">
                  <c:v>0.14067499277063814</c:v>
                </c:pt>
                <c:pt idx="819">
                  <c:v>0.14081061184082935</c:v>
                </c:pt>
                <c:pt idx="820">
                  <c:v>0.14081061184082935</c:v>
                </c:pt>
                <c:pt idx="821">
                  <c:v>0.14157327944161349</c:v>
                </c:pt>
                <c:pt idx="822">
                  <c:v>0.14304479457148828</c:v>
                </c:pt>
                <c:pt idx="823">
                  <c:v>0.14512144646194156</c:v>
                </c:pt>
                <c:pt idx="824">
                  <c:v>0.14518315924188538</c:v>
                </c:pt>
                <c:pt idx="825">
                  <c:v>0.14646301547904178</c:v>
                </c:pt>
                <c:pt idx="826">
                  <c:v>0.14655103834753072</c:v>
                </c:pt>
                <c:pt idx="827">
                  <c:v>0.14829196639345438</c:v>
                </c:pt>
                <c:pt idx="828">
                  <c:v>0.14829196639345438</c:v>
                </c:pt>
                <c:pt idx="829">
                  <c:v>0.14869785562193774</c:v>
                </c:pt>
                <c:pt idx="830">
                  <c:v>0.15040933404120407</c:v>
                </c:pt>
                <c:pt idx="831">
                  <c:v>0.15188057134651056</c:v>
                </c:pt>
                <c:pt idx="832">
                  <c:v>0.15198864426888459</c:v>
                </c:pt>
                <c:pt idx="833">
                  <c:v>0.15256140001476606</c:v>
                </c:pt>
                <c:pt idx="834">
                  <c:v>0.15256140001476606</c:v>
                </c:pt>
                <c:pt idx="835">
                  <c:v>0.15413808971288562</c:v>
                </c:pt>
                <c:pt idx="836">
                  <c:v>0.15486628970833871</c:v>
                </c:pt>
                <c:pt idx="837">
                  <c:v>0.15486628970833871</c:v>
                </c:pt>
                <c:pt idx="838">
                  <c:v>0.15538226359557905</c:v>
                </c:pt>
                <c:pt idx="839">
                  <c:v>0.15830405845290332</c:v>
                </c:pt>
                <c:pt idx="840">
                  <c:v>0.15885768714245138</c:v>
                </c:pt>
                <c:pt idx="841">
                  <c:v>0.15919642203536211</c:v>
                </c:pt>
                <c:pt idx="842">
                  <c:v>0.16136013450713199</c:v>
                </c:pt>
                <c:pt idx="843">
                  <c:v>0.16398889571067751</c:v>
                </c:pt>
                <c:pt idx="844">
                  <c:v>0.16753988094822159</c:v>
                </c:pt>
                <c:pt idx="845">
                  <c:v>0.16948286431865986</c:v>
                </c:pt>
                <c:pt idx="846">
                  <c:v>0.16960930312037759</c:v>
                </c:pt>
                <c:pt idx="847">
                  <c:v>0.16960930312037759</c:v>
                </c:pt>
                <c:pt idx="848">
                  <c:v>0.17110156760639306</c:v>
                </c:pt>
                <c:pt idx="849">
                  <c:v>0.17155607964165734</c:v>
                </c:pt>
                <c:pt idx="850">
                  <c:v>0.17162117467822183</c:v>
                </c:pt>
                <c:pt idx="851">
                  <c:v>0.17489795268350816</c:v>
                </c:pt>
                <c:pt idx="852">
                  <c:v>0.17489795268350816</c:v>
                </c:pt>
                <c:pt idx="853">
                  <c:v>0.17549576689585217</c:v>
                </c:pt>
                <c:pt idx="854">
                  <c:v>0.17565215235911569</c:v>
                </c:pt>
                <c:pt idx="855">
                  <c:v>0.17597182962585869</c:v>
                </c:pt>
                <c:pt idx="856">
                  <c:v>0.17597182962585869</c:v>
                </c:pt>
                <c:pt idx="857">
                  <c:v>0.17750596248679876</c:v>
                </c:pt>
                <c:pt idx="858">
                  <c:v>0.17807925742841901</c:v>
                </c:pt>
                <c:pt idx="859">
                  <c:v>0.17879149708105438</c:v>
                </c:pt>
                <c:pt idx="860">
                  <c:v>0.17978468534576983</c:v>
                </c:pt>
                <c:pt idx="861">
                  <c:v>0.18298085525570862</c:v>
                </c:pt>
                <c:pt idx="862">
                  <c:v>0.18378286993044837</c:v>
                </c:pt>
                <c:pt idx="863">
                  <c:v>0.18681126818163804</c:v>
                </c:pt>
                <c:pt idx="864">
                  <c:v>0.18681126818163804</c:v>
                </c:pt>
                <c:pt idx="865">
                  <c:v>0.18740559086325528</c:v>
                </c:pt>
                <c:pt idx="866">
                  <c:v>0.18765031202955554</c:v>
                </c:pt>
                <c:pt idx="867">
                  <c:v>0.18765031202955554</c:v>
                </c:pt>
                <c:pt idx="868">
                  <c:v>0.19245859847914618</c:v>
                </c:pt>
                <c:pt idx="869">
                  <c:v>0.19245859847914618</c:v>
                </c:pt>
                <c:pt idx="870">
                  <c:v>0.19328409205891803</c:v>
                </c:pt>
                <c:pt idx="871">
                  <c:v>0.19381600533902296</c:v>
                </c:pt>
                <c:pt idx="872">
                  <c:v>0.19382285917176323</c:v>
                </c:pt>
                <c:pt idx="873">
                  <c:v>0.19412271433854553</c:v>
                </c:pt>
                <c:pt idx="874">
                  <c:v>0.19412271433854553</c:v>
                </c:pt>
                <c:pt idx="875">
                  <c:v>0.19427688084952707</c:v>
                </c:pt>
                <c:pt idx="876">
                  <c:v>0.19471677275139984</c:v>
                </c:pt>
                <c:pt idx="877">
                  <c:v>0.19471677275139984</c:v>
                </c:pt>
                <c:pt idx="878">
                  <c:v>0.19618051911984438</c:v>
                </c:pt>
                <c:pt idx="879">
                  <c:v>0.19765496875205349</c:v>
                </c:pt>
                <c:pt idx="880">
                  <c:v>0.19858354609005502</c:v>
                </c:pt>
                <c:pt idx="881">
                  <c:v>0.19914493560681651</c:v>
                </c:pt>
                <c:pt idx="882">
                  <c:v>0.20057831130670489</c:v>
                </c:pt>
                <c:pt idx="883">
                  <c:v>0.2008755360461994</c:v>
                </c:pt>
                <c:pt idx="884">
                  <c:v>0.20213969066707649</c:v>
                </c:pt>
                <c:pt idx="885">
                  <c:v>0.20213969066707649</c:v>
                </c:pt>
                <c:pt idx="886">
                  <c:v>0.20213969066707649</c:v>
                </c:pt>
                <c:pt idx="887">
                  <c:v>0.20336300070461771</c:v>
                </c:pt>
                <c:pt idx="888">
                  <c:v>0.20475525618421644</c:v>
                </c:pt>
                <c:pt idx="889">
                  <c:v>0.20563668129150442</c:v>
                </c:pt>
                <c:pt idx="890">
                  <c:v>0.20650990681009201</c:v>
                </c:pt>
                <c:pt idx="891">
                  <c:v>0.20730046459950427</c:v>
                </c:pt>
                <c:pt idx="892">
                  <c:v>0.20829249004091427</c:v>
                </c:pt>
                <c:pt idx="893">
                  <c:v>0.20888461044738851</c:v>
                </c:pt>
                <c:pt idx="894">
                  <c:v>0.20910537501521687</c:v>
                </c:pt>
                <c:pt idx="895">
                  <c:v>0.21018025950264332</c:v>
                </c:pt>
                <c:pt idx="896">
                  <c:v>0.21124745562969485</c:v>
                </c:pt>
                <c:pt idx="897">
                  <c:v>0.21289409145849525</c:v>
                </c:pt>
                <c:pt idx="898">
                  <c:v>0.214883431631958</c:v>
                </c:pt>
                <c:pt idx="899">
                  <c:v>0.21539420072849333</c:v>
                </c:pt>
                <c:pt idx="900">
                  <c:v>0.21632437944237787</c:v>
                </c:pt>
                <c:pt idx="901">
                  <c:v>0.21708810662251934</c:v>
                </c:pt>
                <c:pt idx="902">
                  <c:v>0.21708810662251934</c:v>
                </c:pt>
                <c:pt idx="903">
                  <c:v>0.21750672931623646</c:v>
                </c:pt>
                <c:pt idx="904">
                  <c:v>0.21750672931623646</c:v>
                </c:pt>
                <c:pt idx="905">
                  <c:v>0.22032102278579621</c:v>
                </c:pt>
                <c:pt idx="906">
                  <c:v>0.22032102278579621</c:v>
                </c:pt>
                <c:pt idx="907">
                  <c:v>0.22032102278579621</c:v>
                </c:pt>
                <c:pt idx="908">
                  <c:v>0.22044903057846715</c:v>
                </c:pt>
                <c:pt idx="909">
                  <c:v>0.22044903057846715</c:v>
                </c:pt>
                <c:pt idx="910">
                  <c:v>0.22268533583980699</c:v>
                </c:pt>
                <c:pt idx="911">
                  <c:v>0.22528896820624061</c:v>
                </c:pt>
                <c:pt idx="912">
                  <c:v>0.22647319990675766</c:v>
                </c:pt>
                <c:pt idx="913">
                  <c:v>0.22661409379563274</c:v>
                </c:pt>
                <c:pt idx="914">
                  <c:v>0.22790136293782459</c:v>
                </c:pt>
                <c:pt idx="915">
                  <c:v>0.22847067895269227</c:v>
                </c:pt>
                <c:pt idx="916">
                  <c:v>0.22863514962372589</c:v>
                </c:pt>
                <c:pt idx="917">
                  <c:v>0.22863514962372589</c:v>
                </c:pt>
                <c:pt idx="918">
                  <c:v>0.22863514962372589</c:v>
                </c:pt>
                <c:pt idx="919">
                  <c:v>0.22863514962372589</c:v>
                </c:pt>
                <c:pt idx="920">
                  <c:v>0.23060730231277959</c:v>
                </c:pt>
                <c:pt idx="921">
                  <c:v>0.23060730231277959</c:v>
                </c:pt>
                <c:pt idx="922">
                  <c:v>0.23146932973595705</c:v>
                </c:pt>
                <c:pt idx="923">
                  <c:v>0.23146932973595705</c:v>
                </c:pt>
                <c:pt idx="924">
                  <c:v>0.23723421934267291</c:v>
                </c:pt>
                <c:pt idx="925">
                  <c:v>0.23723421934267291</c:v>
                </c:pt>
                <c:pt idx="926">
                  <c:v>0.23723421934267291</c:v>
                </c:pt>
                <c:pt idx="927">
                  <c:v>0.24063717174385921</c:v>
                </c:pt>
                <c:pt idx="928">
                  <c:v>0.24117608521488346</c:v>
                </c:pt>
                <c:pt idx="929">
                  <c:v>0.24117608521488346</c:v>
                </c:pt>
                <c:pt idx="930">
                  <c:v>0.24117608521488346</c:v>
                </c:pt>
                <c:pt idx="931">
                  <c:v>0.24318175626913965</c:v>
                </c:pt>
                <c:pt idx="932">
                  <c:v>0.24619434100939336</c:v>
                </c:pt>
                <c:pt idx="933">
                  <c:v>0.24894303483455604</c:v>
                </c:pt>
                <c:pt idx="934">
                  <c:v>0.24908521150888707</c:v>
                </c:pt>
                <c:pt idx="935">
                  <c:v>0.25208207633052121</c:v>
                </c:pt>
                <c:pt idx="936">
                  <c:v>0.254643998237783</c:v>
                </c:pt>
                <c:pt idx="937">
                  <c:v>0.254643998237783</c:v>
                </c:pt>
                <c:pt idx="938">
                  <c:v>0.25765259949901986</c:v>
                </c:pt>
                <c:pt idx="939">
                  <c:v>0.26165115553320373</c:v>
                </c:pt>
                <c:pt idx="940">
                  <c:v>0.26845426734460837</c:v>
                </c:pt>
                <c:pt idx="941">
                  <c:v>0.26932341350597527</c:v>
                </c:pt>
                <c:pt idx="942">
                  <c:v>0.26932341350597527</c:v>
                </c:pt>
                <c:pt idx="943">
                  <c:v>0.26932341350597527</c:v>
                </c:pt>
                <c:pt idx="944">
                  <c:v>0.2721315860415025</c:v>
                </c:pt>
                <c:pt idx="945">
                  <c:v>0.2721315860415025</c:v>
                </c:pt>
                <c:pt idx="946">
                  <c:v>0.27519603222863442</c:v>
                </c:pt>
                <c:pt idx="947">
                  <c:v>0.27541521413755693</c:v>
                </c:pt>
                <c:pt idx="948">
                  <c:v>0.27541521413755693</c:v>
                </c:pt>
                <c:pt idx="949">
                  <c:v>0.27567393204464224</c:v>
                </c:pt>
                <c:pt idx="950">
                  <c:v>0.27642301297054317</c:v>
                </c:pt>
                <c:pt idx="951">
                  <c:v>0.27924893781829774</c:v>
                </c:pt>
                <c:pt idx="952">
                  <c:v>0.27924893781829774</c:v>
                </c:pt>
                <c:pt idx="953">
                  <c:v>0.28019162237929801</c:v>
                </c:pt>
                <c:pt idx="954">
                  <c:v>0.28209032940411999</c:v>
                </c:pt>
                <c:pt idx="955">
                  <c:v>0.28967261094571983</c:v>
                </c:pt>
                <c:pt idx="956">
                  <c:v>0.29404293232480089</c:v>
                </c:pt>
                <c:pt idx="957">
                  <c:v>0.29488807729566913</c:v>
                </c:pt>
                <c:pt idx="958">
                  <c:v>0.29488807729566913</c:v>
                </c:pt>
                <c:pt idx="959">
                  <c:v>0.29519621656808381</c:v>
                </c:pt>
                <c:pt idx="960">
                  <c:v>0.29933985577399547</c:v>
                </c:pt>
                <c:pt idx="961">
                  <c:v>0.29957492744819458</c:v>
                </c:pt>
                <c:pt idx="962">
                  <c:v>0.3050150213690403</c:v>
                </c:pt>
                <c:pt idx="963">
                  <c:v>0.30736023217011388</c:v>
                </c:pt>
                <c:pt idx="964">
                  <c:v>0.31336545797025589</c:v>
                </c:pt>
                <c:pt idx="965">
                  <c:v>0.31336545797025589</c:v>
                </c:pt>
                <c:pt idx="966">
                  <c:v>0.31437656167167921</c:v>
                </c:pt>
                <c:pt idx="967">
                  <c:v>0.31782958487129875</c:v>
                </c:pt>
                <c:pt idx="968">
                  <c:v>0.32182355115832334</c:v>
                </c:pt>
                <c:pt idx="969">
                  <c:v>0.32182355115832334</c:v>
                </c:pt>
                <c:pt idx="970">
                  <c:v>0.32217848732710797</c:v>
                </c:pt>
                <c:pt idx="971">
                  <c:v>0.32269934561608293</c:v>
                </c:pt>
                <c:pt idx="972">
                  <c:v>0.32269934561608293</c:v>
                </c:pt>
                <c:pt idx="973">
                  <c:v>0.32269934561608293</c:v>
                </c:pt>
                <c:pt idx="974">
                  <c:v>0.32269934561608293</c:v>
                </c:pt>
                <c:pt idx="975">
                  <c:v>0.32384258265508242</c:v>
                </c:pt>
                <c:pt idx="976">
                  <c:v>0.3243026161612691</c:v>
                </c:pt>
                <c:pt idx="977">
                  <c:v>0.3258816000409554</c:v>
                </c:pt>
                <c:pt idx="978">
                  <c:v>0.3258816000409554</c:v>
                </c:pt>
                <c:pt idx="979">
                  <c:v>0.3258816000409554</c:v>
                </c:pt>
                <c:pt idx="980">
                  <c:v>0.32795812015276565</c:v>
                </c:pt>
                <c:pt idx="981">
                  <c:v>0.32845830699845308</c:v>
                </c:pt>
                <c:pt idx="982">
                  <c:v>0.33146398402361077</c:v>
                </c:pt>
                <c:pt idx="983">
                  <c:v>0.33156167724241303</c:v>
                </c:pt>
                <c:pt idx="984">
                  <c:v>0.33156167724241303</c:v>
                </c:pt>
                <c:pt idx="985">
                  <c:v>0.33228322611387395</c:v>
                </c:pt>
                <c:pt idx="986">
                  <c:v>0.33285948997492959</c:v>
                </c:pt>
                <c:pt idx="987">
                  <c:v>0.33502473248501524</c:v>
                </c:pt>
                <c:pt idx="988">
                  <c:v>0.33689092614536487</c:v>
                </c:pt>
                <c:pt idx="989">
                  <c:v>0.33689092614536487</c:v>
                </c:pt>
                <c:pt idx="990">
                  <c:v>0.33689092614536487</c:v>
                </c:pt>
                <c:pt idx="991">
                  <c:v>0.34092052759785357</c:v>
                </c:pt>
                <c:pt idx="992">
                  <c:v>0.34204739259164463</c:v>
                </c:pt>
                <c:pt idx="993">
                  <c:v>0.34204739259164463</c:v>
                </c:pt>
                <c:pt idx="994">
                  <c:v>0.34490321258735213</c:v>
                </c:pt>
                <c:pt idx="995">
                  <c:v>0.34490321258735213</c:v>
                </c:pt>
                <c:pt idx="996">
                  <c:v>0.35202706872388689</c:v>
                </c:pt>
                <c:pt idx="997">
                  <c:v>0.3595011587527554</c:v>
                </c:pt>
                <c:pt idx="998">
                  <c:v>0.36072999094623365</c:v>
                </c:pt>
                <c:pt idx="999">
                  <c:v>0.36340223967490687</c:v>
                </c:pt>
                <c:pt idx="1000">
                  <c:v>0.37055315042960174</c:v>
                </c:pt>
                <c:pt idx="1001">
                  <c:v>0.37055315042960174</c:v>
                </c:pt>
                <c:pt idx="1002">
                  <c:v>0.3718167897762053</c:v>
                </c:pt>
                <c:pt idx="1003">
                  <c:v>0.37445620116693962</c:v>
                </c:pt>
                <c:pt idx="1004">
                  <c:v>0.37506759350081298</c:v>
                </c:pt>
                <c:pt idx="1005">
                  <c:v>0.37506759350081298</c:v>
                </c:pt>
                <c:pt idx="1006">
                  <c:v>0.3774756921848369</c:v>
                </c:pt>
                <c:pt idx="1007">
                  <c:v>0.3774756921848369</c:v>
                </c:pt>
                <c:pt idx="1008">
                  <c:v>0.3774756921848369</c:v>
                </c:pt>
                <c:pt idx="1009">
                  <c:v>0.38281896967423029</c:v>
                </c:pt>
                <c:pt idx="1010">
                  <c:v>0.38335839164369157</c:v>
                </c:pt>
                <c:pt idx="1011">
                  <c:v>0.392689490801922</c:v>
                </c:pt>
                <c:pt idx="1012">
                  <c:v>0.39330632979718622</c:v>
                </c:pt>
                <c:pt idx="1013">
                  <c:v>0.39330632979718622</c:v>
                </c:pt>
                <c:pt idx="1014">
                  <c:v>0.39586762117825441</c:v>
                </c:pt>
                <c:pt idx="1015">
                  <c:v>0.39586762117825441</c:v>
                </c:pt>
                <c:pt idx="1016">
                  <c:v>0.39844147251166673</c:v>
                </c:pt>
                <c:pt idx="1017">
                  <c:v>0.39844147251166673</c:v>
                </c:pt>
                <c:pt idx="1018">
                  <c:v>0.40206446940969404</c:v>
                </c:pt>
                <c:pt idx="1019">
                  <c:v>0.40206446940969404</c:v>
                </c:pt>
                <c:pt idx="1020">
                  <c:v>0.40206446940969404</c:v>
                </c:pt>
                <c:pt idx="1021">
                  <c:v>0.40251099519098305</c:v>
                </c:pt>
                <c:pt idx="1022">
                  <c:v>0.42091835942221345</c:v>
                </c:pt>
                <c:pt idx="1023">
                  <c:v>0.42393761441599442</c:v>
                </c:pt>
                <c:pt idx="1024">
                  <c:v>0.42393761441599442</c:v>
                </c:pt>
                <c:pt idx="1025">
                  <c:v>0.4239703212406018</c:v>
                </c:pt>
                <c:pt idx="1026">
                  <c:v>0.42674432639111631</c:v>
                </c:pt>
                <c:pt idx="1027">
                  <c:v>0.42674432639111631</c:v>
                </c:pt>
                <c:pt idx="1028">
                  <c:v>0.42911115963923918</c:v>
                </c:pt>
                <c:pt idx="1029">
                  <c:v>0.42911115963923918</c:v>
                </c:pt>
                <c:pt idx="1030">
                  <c:v>0.42911115963923918</c:v>
                </c:pt>
                <c:pt idx="1031">
                  <c:v>0.44321209195078792</c:v>
                </c:pt>
                <c:pt idx="1032">
                  <c:v>0.45134995635391639</c:v>
                </c:pt>
                <c:pt idx="1033">
                  <c:v>0.45134995635391639</c:v>
                </c:pt>
                <c:pt idx="1034">
                  <c:v>0.4581416421252803</c:v>
                </c:pt>
                <c:pt idx="1035">
                  <c:v>0.4581416421252803</c:v>
                </c:pt>
                <c:pt idx="1036">
                  <c:v>0.47861322767535325</c:v>
                </c:pt>
                <c:pt idx="1037">
                  <c:v>0.47861322767535325</c:v>
                </c:pt>
                <c:pt idx="1038">
                  <c:v>0.48182150756756331</c:v>
                </c:pt>
                <c:pt idx="1039">
                  <c:v>0.48379707545782996</c:v>
                </c:pt>
                <c:pt idx="1040">
                  <c:v>0.49185197775895478</c:v>
                </c:pt>
                <c:pt idx="1041">
                  <c:v>0.50857399439530915</c:v>
                </c:pt>
                <c:pt idx="1042">
                  <c:v>0.50857399439530915</c:v>
                </c:pt>
                <c:pt idx="1043">
                  <c:v>0.5469833171345988</c:v>
                </c:pt>
                <c:pt idx="1044">
                  <c:v>0.55132332198450651</c:v>
                </c:pt>
                <c:pt idx="1045">
                  <c:v>0.55132332198450651</c:v>
                </c:pt>
                <c:pt idx="1046">
                  <c:v>0.65892921557653439</c:v>
                </c:pt>
              </c:numCache>
            </c:numRef>
          </c:yVal>
          <c:smooth val="1"/>
          <c:extLst>
            <c:ext xmlns:c16="http://schemas.microsoft.com/office/drawing/2014/chart" uri="{C3380CC4-5D6E-409C-BE32-E72D297353CC}">
              <c16:uniqueId val="{00000002-9F00-4ECF-A1B0-21E556B4DD3C}"/>
            </c:ext>
          </c:extLst>
        </c:ser>
        <c:dLbls>
          <c:showLegendKey val="0"/>
          <c:showVal val="0"/>
          <c:showCatName val="0"/>
          <c:showSerName val="0"/>
          <c:showPercent val="0"/>
          <c:showBubbleSize val="0"/>
        </c:dLbls>
        <c:axId val="306287503"/>
        <c:axId val="306303311"/>
      </c:scatterChart>
      <c:valAx>
        <c:axId val="3062875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6303311"/>
        <c:crosses val="autoZero"/>
        <c:crossBetween val="midCat"/>
      </c:valAx>
      <c:valAx>
        <c:axId val="306303311"/>
        <c:scaling>
          <c:orientation val="minMax"/>
        </c:scaling>
        <c:delete val="0"/>
        <c:axPos val="l"/>
        <c:majorGridlines>
          <c:spPr>
            <a:ln w="9525" cap="flat" cmpd="sng" algn="ctr">
              <a:solidFill>
                <a:schemeClr val="tx1">
                  <a:lumMod val="15000"/>
                  <a:lumOff val="85000"/>
                </a:schemeClr>
              </a:solidFill>
              <a:round/>
            </a:ln>
            <a:effectLst/>
          </c:spPr>
        </c:majorGridlines>
        <c:numFmt formatCode="0.00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628750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sz="1800" b="0" i="0" baseline="0">
                <a:effectLst/>
              </a:rPr>
              <a:t>Data Fitting for STI ETF Bid Spread</a:t>
            </a:r>
            <a:endParaRPr lang="en-SG">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'Data Fitting for Spread'!$AN$11</c:f>
              <c:strCache>
                <c:ptCount val="1"/>
                <c:pt idx="0">
                  <c:v>Empirical</c:v>
                </c:pt>
              </c:strCache>
            </c:strRef>
          </c:tx>
          <c:spPr>
            <a:ln w="19050" cap="rnd">
              <a:solidFill>
                <a:schemeClr val="accent1"/>
              </a:solidFill>
              <a:round/>
            </a:ln>
            <a:effectLst/>
          </c:spPr>
          <c:marker>
            <c:symbol val="none"/>
          </c:marker>
          <c:xVal>
            <c:numRef>
              <c:f>'Data Fitting for Spread'!$AM$12:$AM$1058</c:f>
              <c:numCache>
                <c:formatCode>General</c:formatCode>
                <c:ptCount val="1047"/>
                <c:pt idx="0">
                  <c:v>-25.677204548691787</c:v>
                </c:pt>
                <c:pt idx="1">
                  <c:v>-25.447841743210333</c:v>
                </c:pt>
                <c:pt idx="2">
                  <c:v>-25.447841743210333</c:v>
                </c:pt>
                <c:pt idx="3">
                  <c:v>-25.210525964891765</c:v>
                </c:pt>
                <c:pt idx="4">
                  <c:v>-24.92826326066568</c:v>
                </c:pt>
                <c:pt idx="5">
                  <c:v>-24.732946352801608</c:v>
                </c:pt>
                <c:pt idx="6">
                  <c:v>-24.732946352801608</c:v>
                </c:pt>
                <c:pt idx="7">
                  <c:v>-24.729401451973111</c:v>
                </c:pt>
                <c:pt idx="8">
                  <c:v>-24.656366481167996</c:v>
                </c:pt>
                <c:pt idx="9">
                  <c:v>-24.644074306939494</c:v>
                </c:pt>
                <c:pt idx="10">
                  <c:v>-24.515599274917744</c:v>
                </c:pt>
                <c:pt idx="11">
                  <c:v>-24.515599274917744</c:v>
                </c:pt>
                <c:pt idx="12">
                  <c:v>-24.515599274917744</c:v>
                </c:pt>
                <c:pt idx="13">
                  <c:v>-24.446360975515667</c:v>
                </c:pt>
                <c:pt idx="14">
                  <c:v>-24.382584806994924</c:v>
                </c:pt>
                <c:pt idx="15">
                  <c:v>-24.069259684626441</c:v>
                </c:pt>
                <c:pt idx="16">
                  <c:v>-24.006624398557612</c:v>
                </c:pt>
                <c:pt idx="17">
                  <c:v>-23.94496016763383</c:v>
                </c:pt>
                <c:pt idx="18">
                  <c:v>-23.917868378565888</c:v>
                </c:pt>
                <c:pt idx="19">
                  <c:v>-23.910026432409261</c:v>
                </c:pt>
                <c:pt idx="20">
                  <c:v>-23.86129905870294</c:v>
                </c:pt>
                <c:pt idx="21">
                  <c:v>-23.716657584027043</c:v>
                </c:pt>
                <c:pt idx="22">
                  <c:v>-23.687283875649605</c:v>
                </c:pt>
                <c:pt idx="23">
                  <c:v>-23.60043584449258</c:v>
                </c:pt>
                <c:pt idx="24">
                  <c:v>-23.46333994245164</c:v>
                </c:pt>
                <c:pt idx="25">
                  <c:v>-23.109424909819268</c:v>
                </c:pt>
                <c:pt idx="26">
                  <c:v>-23.005788302802873</c:v>
                </c:pt>
                <c:pt idx="27">
                  <c:v>-22.982550642448107</c:v>
                </c:pt>
                <c:pt idx="28">
                  <c:v>-22.922111440914048</c:v>
                </c:pt>
                <c:pt idx="29">
                  <c:v>-22.888209493519728</c:v>
                </c:pt>
                <c:pt idx="30">
                  <c:v>-22.85037384491449</c:v>
                </c:pt>
                <c:pt idx="31">
                  <c:v>-22.826172269205763</c:v>
                </c:pt>
                <c:pt idx="32">
                  <c:v>-22.818026664334816</c:v>
                </c:pt>
                <c:pt idx="33">
                  <c:v>-22.352195894998573</c:v>
                </c:pt>
                <c:pt idx="34">
                  <c:v>-22.108843981577113</c:v>
                </c:pt>
                <c:pt idx="35">
                  <c:v>-22.093666949695589</c:v>
                </c:pt>
                <c:pt idx="36">
                  <c:v>-22.093666949695589</c:v>
                </c:pt>
                <c:pt idx="37">
                  <c:v>-22.093666949695589</c:v>
                </c:pt>
                <c:pt idx="38">
                  <c:v>-22.093666949695589</c:v>
                </c:pt>
                <c:pt idx="39">
                  <c:v>-22.029694495752612</c:v>
                </c:pt>
                <c:pt idx="40">
                  <c:v>-21.844447433623575</c:v>
                </c:pt>
                <c:pt idx="41">
                  <c:v>-21.778170773427071</c:v>
                </c:pt>
                <c:pt idx="42">
                  <c:v>-21.490837806022448</c:v>
                </c:pt>
                <c:pt idx="43">
                  <c:v>-21.489366151670662</c:v>
                </c:pt>
                <c:pt idx="44">
                  <c:v>-21.261530800195935</c:v>
                </c:pt>
                <c:pt idx="45">
                  <c:v>-21.080652119088899</c:v>
                </c:pt>
                <c:pt idx="46">
                  <c:v>-20.860750974984189</c:v>
                </c:pt>
                <c:pt idx="47">
                  <c:v>-20.702113727557638</c:v>
                </c:pt>
                <c:pt idx="48">
                  <c:v>-20.688818189602411</c:v>
                </c:pt>
                <c:pt idx="49">
                  <c:v>-20.652026777039683</c:v>
                </c:pt>
                <c:pt idx="50">
                  <c:v>-20.45225950243276</c:v>
                </c:pt>
                <c:pt idx="51">
                  <c:v>-20.416479347951348</c:v>
                </c:pt>
                <c:pt idx="52">
                  <c:v>-20.23822403033493</c:v>
                </c:pt>
                <c:pt idx="53">
                  <c:v>-20.23822403033493</c:v>
                </c:pt>
                <c:pt idx="54">
                  <c:v>-20.23822403033493</c:v>
                </c:pt>
                <c:pt idx="55">
                  <c:v>-20.23822403033493</c:v>
                </c:pt>
                <c:pt idx="56">
                  <c:v>-20.027934962483432</c:v>
                </c:pt>
                <c:pt idx="57">
                  <c:v>-20.006018576812089</c:v>
                </c:pt>
                <c:pt idx="58">
                  <c:v>-20.006018576812089</c:v>
                </c:pt>
                <c:pt idx="59">
                  <c:v>-20.006018576812089</c:v>
                </c:pt>
                <c:pt idx="60">
                  <c:v>-19.969619795683489</c:v>
                </c:pt>
                <c:pt idx="61">
                  <c:v>-19.969619795683489</c:v>
                </c:pt>
                <c:pt idx="62">
                  <c:v>-19.969619795683489</c:v>
                </c:pt>
                <c:pt idx="63">
                  <c:v>-19.969619795683489</c:v>
                </c:pt>
                <c:pt idx="64">
                  <c:v>-19.940668961074479</c:v>
                </c:pt>
                <c:pt idx="65">
                  <c:v>-19.888813616840221</c:v>
                </c:pt>
                <c:pt idx="66">
                  <c:v>-19.851408659199503</c:v>
                </c:pt>
                <c:pt idx="67">
                  <c:v>-19.639712478836621</c:v>
                </c:pt>
                <c:pt idx="68">
                  <c:v>-19.639712478836621</c:v>
                </c:pt>
                <c:pt idx="69">
                  <c:v>-19.623787138114153</c:v>
                </c:pt>
                <c:pt idx="70">
                  <c:v>-19.603012375039956</c:v>
                </c:pt>
                <c:pt idx="71">
                  <c:v>-19.530169047988341</c:v>
                </c:pt>
                <c:pt idx="72">
                  <c:v>-19.483587762221074</c:v>
                </c:pt>
                <c:pt idx="73">
                  <c:v>-19.409457196761611</c:v>
                </c:pt>
                <c:pt idx="74">
                  <c:v>-19.303120053571593</c:v>
                </c:pt>
                <c:pt idx="75">
                  <c:v>-19.177213174301784</c:v>
                </c:pt>
                <c:pt idx="76">
                  <c:v>-19.131096986197271</c:v>
                </c:pt>
                <c:pt idx="77">
                  <c:v>-19.120427543833795</c:v>
                </c:pt>
                <c:pt idx="78">
                  <c:v>-19.028561951856744</c:v>
                </c:pt>
                <c:pt idx="79">
                  <c:v>-19.028561951856744</c:v>
                </c:pt>
                <c:pt idx="80">
                  <c:v>-19.028561951856744</c:v>
                </c:pt>
                <c:pt idx="81">
                  <c:v>-19.007688411545434</c:v>
                </c:pt>
                <c:pt idx="82">
                  <c:v>-18.981475497392342</c:v>
                </c:pt>
                <c:pt idx="83">
                  <c:v>-18.848416207785942</c:v>
                </c:pt>
                <c:pt idx="84">
                  <c:v>-18.823063261345141</c:v>
                </c:pt>
                <c:pt idx="85">
                  <c:v>-18.735659777480169</c:v>
                </c:pt>
                <c:pt idx="86">
                  <c:v>-18.644909884171312</c:v>
                </c:pt>
                <c:pt idx="87">
                  <c:v>-18.644909884171312</c:v>
                </c:pt>
                <c:pt idx="88">
                  <c:v>-18.643667522823865</c:v>
                </c:pt>
                <c:pt idx="89">
                  <c:v>-18.634955556197664</c:v>
                </c:pt>
                <c:pt idx="90">
                  <c:v>-18.545429240577839</c:v>
                </c:pt>
                <c:pt idx="91">
                  <c:v>-18.47637731984668</c:v>
                </c:pt>
                <c:pt idx="92">
                  <c:v>-18.441421519071035</c:v>
                </c:pt>
                <c:pt idx="93">
                  <c:v>-18.408777145603825</c:v>
                </c:pt>
                <c:pt idx="94">
                  <c:v>-18.377364007033279</c:v>
                </c:pt>
                <c:pt idx="95">
                  <c:v>-18.344084689317011</c:v>
                </c:pt>
                <c:pt idx="96">
                  <c:v>-18.111460183779034</c:v>
                </c:pt>
                <c:pt idx="97">
                  <c:v>-18.095410850882857</c:v>
                </c:pt>
                <c:pt idx="98">
                  <c:v>-17.998793052011028</c:v>
                </c:pt>
                <c:pt idx="99">
                  <c:v>-17.937637763329768</c:v>
                </c:pt>
                <c:pt idx="100">
                  <c:v>-17.716381216036886</c:v>
                </c:pt>
                <c:pt idx="101">
                  <c:v>-17.716381216036886</c:v>
                </c:pt>
                <c:pt idx="102">
                  <c:v>-17.679755194250507</c:v>
                </c:pt>
                <c:pt idx="103">
                  <c:v>-17.635841026308185</c:v>
                </c:pt>
                <c:pt idx="104">
                  <c:v>-17.621188003560235</c:v>
                </c:pt>
                <c:pt idx="105">
                  <c:v>-17.621188003560235</c:v>
                </c:pt>
                <c:pt idx="106">
                  <c:v>-17.621188003560235</c:v>
                </c:pt>
                <c:pt idx="107">
                  <c:v>-17.612874101349302</c:v>
                </c:pt>
                <c:pt idx="108">
                  <c:v>-17.515262244687644</c:v>
                </c:pt>
                <c:pt idx="109">
                  <c:v>-17.387351482554333</c:v>
                </c:pt>
                <c:pt idx="110">
                  <c:v>-17.33462509428016</c:v>
                </c:pt>
                <c:pt idx="111">
                  <c:v>-17.266288065540838</c:v>
                </c:pt>
                <c:pt idx="112">
                  <c:v>-17.183328630889513</c:v>
                </c:pt>
                <c:pt idx="113">
                  <c:v>-17.062326005861998</c:v>
                </c:pt>
                <c:pt idx="114">
                  <c:v>-16.990841571147012</c:v>
                </c:pt>
                <c:pt idx="115">
                  <c:v>-16.990802890666789</c:v>
                </c:pt>
                <c:pt idx="116">
                  <c:v>-16.811392937126989</c:v>
                </c:pt>
                <c:pt idx="117">
                  <c:v>-16.746643481100769</c:v>
                </c:pt>
                <c:pt idx="118">
                  <c:v>-16.738884342289172</c:v>
                </c:pt>
                <c:pt idx="119">
                  <c:v>-16.705489763776754</c:v>
                </c:pt>
                <c:pt idx="120">
                  <c:v>-16.705489763776754</c:v>
                </c:pt>
                <c:pt idx="121">
                  <c:v>-16.695406955344719</c:v>
                </c:pt>
                <c:pt idx="122">
                  <c:v>-16.604953765969562</c:v>
                </c:pt>
                <c:pt idx="123">
                  <c:v>-16.604722062370158</c:v>
                </c:pt>
                <c:pt idx="124">
                  <c:v>-16.57713790014056</c:v>
                </c:pt>
                <c:pt idx="125">
                  <c:v>-16.292938625842684</c:v>
                </c:pt>
                <c:pt idx="126">
                  <c:v>-16.29244056507401</c:v>
                </c:pt>
                <c:pt idx="127">
                  <c:v>-16.283514323973183</c:v>
                </c:pt>
                <c:pt idx="128">
                  <c:v>-16.283116356223015</c:v>
                </c:pt>
                <c:pt idx="129">
                  <c:v>-16.249540612994974</c:v>
                </c:pt>
                <c:pt idx="130">
                  <c:v>-16.236034861341075</c:v>
                </c:pt>
                <c:pt idx="131">
                  <c:v>-16.186332022106388</c:v>
                </c:pt>
                <c:pt idx="132">
                  <c:v>-16.16767286366089</c:v>
                </c:pt>
                <c:pt idx="133">
                  <c:v>-15.950144135687175</c:v>
                </c:pt>
                <c:pt idx="134">
                  <c:v>-15.927288753727321</c:v>
                </c:pt>
                <c:pt idx="135">
                  <c:v>-15.927288753727321</c:v>
                </c:pt>
                <c:pt idx="136">
                  <c:v>-15.927288753727321</c:v>
                </c:pt>
                <c:pt idx="137">
                  <c:v>-15.917555718559724</c:v>
                </c:pt>
                <c:pt idx="138">
                  <c:v>-15.791591914517415</c:v>
                </c:pt>
                <c:pt idx="139">
                  <c:v>-15.760149661051535</c:v>
                </c:pt>
                <c:pt idx="140">
                  <c:v>-15.727086153247754</c:v>
                </c:pt>
                <c:pt idx="141">
                  <c:v>-15.701331552067796</c:v>
                </c:pt>
                <c:pt idx="142">
                  <c:v>-15.685018471245753</c:v>
                </c:pt>
                <c:pt idx="143">
                  <c:v>-15.641234938510477</c:v>
                </c:pt>
                <c:pt idx="144">
                  <c:v>-15.616826937426321</c:v>
                </c:pt>
                <c:pt idx="145">
                  <c:v>-15.584516736736207</c:v>
                </c:pt>
                <c:pt idx="146">
                  <c:v>-15.477172989435967</c:v>
                </c:pt>
                <c:pt idx="147">
                  <c:v>-15.381505381386772</c:v>
                </c:pt>
                <c:pt idx="148">
                  <c:v>-15.381505381386772</c:v>
                </c:pt>
                <c:pt idx="149">
                  <c:v>-15.277721479095797</c:v>
                </c:pt>
                <c:pt idx="150">
                  <c:v>-15.244252895580257</c:v>
                </c:pt>
                <c:pt idx="151">
                  <c:v>-15.244252895580257</c:v>
                </c:pt>
                <c:pt idx="152">
                  <c:v>-15.230527294845693</c:v>
                </c:pt>
                <c:pt idx="153">
                  <c:v>-15.217447374351675</c:v>
                </c:pt>
                <c:pt idx="154">
                  <c:v>-15.209965030581172</c:v>
                </c:pt>
                <c:pt idx="155">
                  <c:v>-15.204116861474004</c:v>
                </c:pt>
                <c:pt idx="156">
                  <c:v>-15.066947027789158</c:v>
                </c:pt>
                <c:pt idx="157">
                  <c:v>-15.055768998812855</c:v>
                </c:pt>
                <c:pt idx="158">
                  <c:v>-15.04399620462398</c:v>
                </c:pt>
                <c:pt idx="159">
                  <c:v>-15.039458488055038</c:v>
                </c:pt>
                <c:pt idx="160">
                  <c:v>-14.963102700439306</c:v>
                </c:pt>
                <c:pt idx="161">
                  <c:v>-14.930722605442231</c:v>
                </c:pt>
                <c:pt idx="162">
                  <c:v>-14.878638228639369</c:v>
                </c:pt>
                <c:pt idx="163">
                  <c:v>-14.856444354585205</c:v>
                </c:pt>
                <c:pt idx="164">
                  <c:v>-14.856444354585205</c:v>
                </c:pt>
                <c:pt idx="165">
                  <c:v>-14.799030943392188</c:v>
                </c:pt>
                <c:pt idx="166">
                  <c:v>-14.799030943392188</c:v>
                </c:pt>
                <c:pt idx="167">
                  <c:v>-14.787292328689361</c:v>
                </c:pt>
                <c:pt idx="168">
                  <c:v>-14.787292328689361</c:v>
                </c:pt>
                <c:pt idx="169">
                  <c:v>-14.774495184574915</c:v>
                </c:pt>
                <c:pt idx="170">
                  <c:v>-14.750446379868004</c:v>
                </c:pt>
                <c:pt idx="171">
                  <c:v>-14.749409723178394</c:v>
                </c:pt>
                <c:pt idx="172">
                  <c:v>-14.738946260071529</c:v>
                </c:pt>
                <c:pt idx="173">
                  <c:v>-14.675786278671524</c:v>
                </c:pt>
                <c:pt idx="174">
                  <c:v>-14.675786278671524</c:v>
                </c:pt>
                <c:pt idx="175">
                  <c:v>-14.595479447511561</c:v>
                </c:pt>
                <c:pt idx="176">
                  <c:v>-14.569194688149464</c:v>
                </c:pt>
                <c:pt idx="177">
                  <c:v>-14.432836290631707</c:v>
                </c:pt>
                <c:pt idx="178">
                  <c:v>-14.331729261736013</c:v>
                </c:pt>
                <c:pt idx="179">
                  <c:v>-14.226918266716719</c:v>
                </c:pt>
                <c:pt idx="180">
                  <c:v>-14.22451758117543</c:v>
                </c:pt>
                <c:pt idx="181">
                  <c:v>-14.190738590466628</c:v>
                </c:pt>
                <c:pt idx="182">
                  <c:v>-14.161569669939126</c:v>
                </c:pt>
                <c:pt idx="183">
                  <c:v>-14.143973870494683</c:v>
                </c:pt>
                <c:pt idx="184">
                  <c:v>-13.954423782335796</c:v>
                </c:pt>
                <c:pt idx="185">
                  <c:v>-13.608249052887016</c:v>
                </c:pt>
                <c:pt idx="186">
                  <c:v>-13.587148397399615</c:v>
                </c:pt>
                <c:pt idx="187">
                  <c:v>-13.575617283019442</c:v>
                </c:pt>
                <c:pt idx="188">
                  <c:v>-13.429343655904907</c:v>
                </c:pt>
                <c:pt idx="189">
                  <c:v>-13.172768743755769</c:v>
                </c:pt>
                <c:pt idx="190">
                  <c:v>-13.172768743755769</c:v>
                </c:pt>
                <c:pt idx="191">
                  <c:v>-13.16473078608959</c:v>
                </c:pt>
                <c:pt idx="192">
                  <c:v>-13.111307953020098</c:v>
                </c:pt>
                <c:pt idx="193">
                  <c:v>-13.110498341155717</c:v>
                </c:pt>
                <c:pt idx="194">
                  <c:v>-13.075735925200311</c:v>
                </c:pt>
                <c:pt idx="195">
                  <c:v>-12.971543285310897</c:v>
                </c:pt>
                <c:pt idx="196">
                  <c:v>-12.925133559194899</c:v>
                </c:pt>
                <c:pt idx="197">
                  <c:v>-12.860757954798432</c:v>
                </c:pt>
                <c:pt idx="198">
                  <c:v>-12.736471236299701</c:v>
                </c:pt>
                <c:pt idx="199">
                  <c:v>-12.609654273053788</c:v>
                </c:pt>
                <c:pt idx="200">
                  <c:v>-12.606202151404448</c:v>
                </c:pt>
                <c:pt idx="201">
                  <c:v>-12.521770652458104</c:v>
                </c:pt>
                <c:pt idx="202">
                  <c:v>-12.485155002134563</c:v>
                </c:pt>
                <c:pt idx="203">
                  <c:v>-12.4798883373912</c:v>
                </c:pt>
                <c:pt idx="204">
                  <c:v>-12.446696996593506</c:v>
                </c:pt>
                <c:pt idx="205">
                  <c:v>-12.343605353308561</c:v>
                </c:pt>
                <c:pt idx="206">
                  <c:v>-12.227028466183921</c:v>
                </c:pt>
                <c:pt idx="207">
                  <c:v>-12.227028466183921</c:v>
                </c:pt>
                <c:pt idx="208">
                  <c:v>-12.210682260489937</c:v>
                </c:pt>
                <c:pt idx="209">
                  <c:v>-12.186894832639332</c:v>
                </c:pt>
                <c:pt idx="210">
                  <c:v>-12.172256811503603</c:v>
                </c:pt>
                <c:pt idx="211">
                  <c:v>-12.141754289100732</c:v>
                </c:pt>
                <c:pt idx="212">
                  <c:v>-12.140508490477856</c:v>
                </c:pt>
                <c:pt idx="213">
                  <c:v>-12.020652002892248</c:v>
                </c:pt>
                <c:pt idx="214">
                  <c:v>-11.962356087459973</c:v>
                </c:pt>
                <c:pt idx="215">
                  <c:v>-11.904335249365985</c:v>
                </c:pt>
                <c:pt idx="216">
                  <c:v>-11.852689969826208</c:v>
                </c:pt>
                <c:pt idx="217">
                  <c:v>-11.742491501234896</c:v>
                </c:pt>
                <c:pt idx="218">
                  <c:v>-11.720033701941178</c:v>
                </c:pt>
                <c:pt idx="219">
                  <c:v>-11.673361296820408</c:v>
                </c:pt>
                <c:pt idx="220">
                  <c:v>-11.592206560282774</c:v>
                </c:pt>
                <c:pt idx="221">
                  <c:v>-11.545951424362809</c:v>
                </c:pt>
                <c:pt idx="222">
                  <c:v>-11.507894647425733</c:v>
                </c:pt>
                <c:pt idx="223">
                  <c:v>-11.438300434454526</c:v>
                </c:pt>
                <c:pt idx="224">
                  <c:v>-11.425151180478762</c:v>
                </c:pt>
                <c:pt idx="225">
                  <c:v>-11.4128506661978</c:v>
                </c:pt>
                <c:pt idx="226">
                  <c:v>-11.372048855823069</c:v>
                </c:pt>
                <c:pt idx="227">
                  <c:v>-11.369043488483998</c:v>
                </c:pt>
                <c:pt idx="228">
                  <c:v>-11.352708591399345</c:v>
                </c:pt>
                <c:pt idx="229">
                  <c:v>-11.24006204319336</c:v>
                </c:pt>
                <c:pt idx="230">
                  <c:v>-11.223049583020453</c:v>
                </c:pt>
                <c:pt idx="231">
                  <c:v>-11.163154181895669</c:v>
                </c:pt>
                <c:pt idx="232">
                  <c:v>-11.135831096759963</c:v>
                </c:pt>
                <c:pt idx="233">
                  <c:v>-11.129358688214911</c:v>
                </c:pt>
                <c:pt idx="234">
                  <c:v>-11.11346024790466</c:v>
                </c:pt>
                <c:pt idx="235">
                  <c:v>-11.100473883169276</c:v>
                </c:pt>
                <c:pt idx="236">
                  <c:v>-11.084064776894964</c:v>
                </c:pt>
                <c:pt idx="237">
                  <c:v>-11.023307354841638</c:v>
                </c:pt>
                <c:pt idx="238">
                  <c:v>-11.019662140713072</c:v>
                </c:pt>
                <c:pt idx="239">
                  <c:v>-11.014490912660882</c:v>
                </c:pt>
                <c:pt idx="240">
                  <c:v>-10.990386265223639</c:v>
                </c:pt>
                <c:pt idx="241">
                  <c:v>-10.913090584360452</c:v>
                </c:pt>
                <c:pt idx="242">
                  <c:v>-10.890629055222862</c:v>
                </c:pt>
                <c:pt idx="243">
                  <c:v>-10.882716246667275</c:v>
                </c:pt>
                <c:pt idx="244">
                  <c:v>-10.880983645408145</c:v>
                </c:pt>
                <c:pt idx="245">
                  <c:v>-10.862945871472959</c:v>
                </c:pt>
                <c:pt idx="246">
                  <c:v>-10.8521406876822</c:v>
                </c:pt>
                <c:pt idx="247">
                  <c:v>-10.795038611084713</c:v>
                </c:pt>
                <c:pt idx="248">
                  <c:v>-10.698331036565142</c:v>
                </c:pt>
                <c:pt idx="249">
                  <c:v>-10.650373153748783</c:v>
                </c:pt>
                <c:pt idx="250">
                  <c:v>-10.650373153748783</c:v>
                </c:pt>
                <c:pt idx="251">
                  <c:v>-10.539580547421231</c:v>
                </c:pt>
                <c:pt idx="252">
                  <c:v>-10.496573888518771</c:v>
                </c:pt>
                <c:pt idx="253">
                  <c:v>-10.453038150600138</c:v>
                </c:pt>
                <c:pt idx="254">
                  <c:v>-10.448760514841831</c:v>
                </c:pt>
                <c:pt idx="255">
                  <c:v>-10.418997030490548</c:v>
                </c:pt>
                <c:pt idx="256">
                  <c:v>-10.379272661034797</c:v>
                </c:pt>
                <c:pt idx="257">
                  <c:v>-10.37505577558364</c:v>
                </c:pt>
                <c:pt idx="258">
                  <c:v>-10.314020400084637</c:v>
                </c:pt>
                <c:pt idx="259">
                  <c:v>-10.304460036475074</c:v>
                </c:pt>
                <c:pt idx="260">
                  <c:v>-10.297726032616508</c:v>
                </c:pt>
                <c:pt idx="261">
                  <c:v>-10.270899809602108</c:v>
                </c:pt>
                <c:pt idx="262">
                  <c:v>-10.214273334617889</c:v>
                </c:pt>
                <c:pt idx="263">
                  <c:v>-10.195605368605513</c:v>
                </c:pt>
                <c:pt idx="264">
                  <c:v>-10.160584665243627</c:v>
                </c:pt>
                <c:pt idx="265">
                  <c:v>-10.153854679888317</c:v>
                </c:pt>
                <c:pt idx="266">
                  <c:v>-10.151817748330615</c:v>
                </c:pt>
                <c:pt idx="267">
                  <c:v>-10.123779996880117</c:v>
                </c:pt>
                <c:pt idx="268">
                  <c:v>-10.108560079581059</c:v>
                </c:pt>
                <c:pt idx="269">
                  <c:v>-10.032955603601822</c:v>
                </c:pt>
                <c:pt idx="270">
                  <c:v>-10.017102995338622</c:v>
                </c:pt>
                <c:pt idx="271">
                  <c:v>-10.006750874880037</c:v>
                </c:pt>
                <c:pt idx="272">
                  <c:v>-9.938546074514873</c:v>
                </c:pt>
                <c:pt idx="273">
                  <c:v>-9.938546074514873</c:v>
                </c:pt>
                <c:pt idx="274">
                  <c:v>-9.870069590649253</c:v>
                </c:pt>
                <c:pt idx="275">
                  <c:v>-9.7826873563675125</c:v>
                </c:pt>
                <c:pt idx="276">
                  <c:v>-9.7715418948231836</c:v>
                </c:pt>
                <c:pt idx="277">
                  <c:v>-9.7658292577376145</c:v>
                </c:pt>
                <c:pt idx="278">
                  <c:v>-9.7414041424582116</c:v>
                </c:pt>
                <c:pt idx="279">
                  <c:v>-9.714367663413416</c:v>
                </c:pt>
                <c:pt idx="280">
                  <c:v>-9.6593558365593886</c:v>
                </c:pt>
                <c:pt idx="281">
                  <c:v>-9.6332433151740666</c:v>
                </c:pt>
                <c:pt idx="282">
                  <c:v>-9.6204356032694864</c:v>
                </c:pt>
                <c:pt idx="283">
                  <c:v>-9.5754983675050838</c:v>
                </c:pt>
                <c:pt idx="284">
                  <c:v>-9.5731562421731606</c:v>
                </c:pt>
                <c:pt idx="285">
                  <c:v>-9.5400530201079103</c:v>
                </c:pt>
                <c:pt idx="286">
                  <c:v>-9.4845199007543055</c:v>
                </c:pt>
                <c:pt idx="287">
                  <c:v>-9.4814265252036023</c:v>
                </c:pt>
                <c:pt idx="288">
                  <c:v>-9.474368092928092</c:v>
                </c:pt>
                <c:pt idx="289">
                  <c:v>-9.4296622644732668</c:v>
                </c:pt>
                <c:pt idx="290">
                  <c:v>-9.4296622644732668</c:v>
                </c:pt>
                <c:pt idx="291">
                  <c:v>-9.353544920659937</c:v>
                </c:pt>
                <c:pt idx="292">
                  <c:v>-9.3417266341731615</c:v>
                </c:pt>
                <c:pt idx="293">
                  <c:v>-9.2884532230658881</c:v>
                </c:pt>
                <c:pt idx="294">
                  <c:v>-9.2801509621389808</c:v>
                </c:pt>
                <c:pt idx="295">
                  <c:v>-9.2788608020369256</c:v>
                </c:pt>
                <c:pt idx="296">
                  <c:v>-9.1983343765923848</c:v>
                </c:pt>
                <c:pt idx="297">
                  <c:v>-9.1898386572952742</c:v>
                </c:pt>
                <c:pt idx="298">
                  <c:v>-9.1898386572952742</c:v>
                </c:pt>
                <c:pt idx="299">
                  <c:v>-9.106739320640246</c:v>
                </c:pt>
                <c:pt idx="300">
                  <c:v>-9.0473725709528701</c:v>
                </c:pt>
                <c:pt idx="301">
                  <c:v>-8.958202337287597</c:v>
                </c:pt>
                <c:pt idx="302">
                  <c:v>-8.958202337287597</c:v>
                </c:pt>
                <c:pt idx="303">
                  <c:v>-8.9181808232834214</c:v>
                </c:pt>
                <c:pt idx="304">
                  <c:v>-8.9101514983250691</c:v>
                </c:pt>
                <c:pt idx="305">
                  <c:v>-8.9055588434718054</c:v>
                </c:pt>
                <c:pt idx="306">
                  <c:v>-8.8883684346833611</c:v>
                </c:pt>
                <c:pt idx="307">
                  <c:v>-8.8684342269631316</c:v>
                </c:pt>
                <c:pt idx="308">
                  <c:v>-8.8199316369213321</c:v>
                </c:pt>
                <c:pt idx="309">
                  <c:v>-8.8035740813006509</c:v>
                </c:pt>
                <c:pt idx="310">
                  <c:v>-8.7675183455163701</c:v>
                </c:pt>
                <c:pt idx="311">
                  <c:v>-8.7472818946624979</c:v>
                </c:pt>
                <c:pt idx="312">
                  <c:v>-8.719655389255303</c:v>
                </c:pt>
                <c:pt idx="313">
                  <c:v>-8.700625320968653</c:v>
                </c:pt>
                <c:pt idx="314">
                  <c:v>-8.698897124872687</c:v>
                </c:pt>
                <c:pt idx="315">
                  <c:v>-8.698897124872687</c:v>
                </c:pt>
                <c:pt idx="316">
                  <c:v>-8.698897124872687</c:v>
                </c:pt>
                <c:pt idx="317">
                  <c:v>-8.6169470302661448</c:v>
                </c:pt>
                <c:pt idx="318">
                  <c:v>-8.6169470302661448</c:v>
                </c:pt>
                <c:pt idx="319">
                  <c:v>-8.5223620089965166</c:v>
                </c:pt>
                <c:pt idx="320">
                  <c:v>-8.5124982828630262</c:v>
                </c:pt>
                <c:pt idx="321">
                  <c:v>-8.502331399079635</c:v>
                </c:pt>
                <c:pt idx="322">
                  <c:v>-8.4864359945064223</c:v>
                </c:pt>
                <c:pt idx="323">
                  <c:v>-8.4863198803510045</c:v>
                </c:pt>
                <c:pt idx="324">
                  <c:v>-8.4863198803510045</c:v>
                </c:pt>
                <c:pt idx="325">
                  <c:v>-8.4842780167497072</c:v>
                </c:pt>
                <c:pt idx="326">
                  <c:v>-8.4447367860857074</c:v>
                </c:pt>
                <c:pt idx="327">
                  <c:v>-8.4447367860857074</c:v>
                </c:pt>
                <c:pt idx="328">
                  <c:v>-8.4447367860857074</c:v>
                </c:pt>
                <c:pt idx="329">
                  <c:v>-8.4368917601248086</c:v>
                </c:pt>
                <c:pt idx="330">
                  <c:v>-8.4284359799940116</c:v>
                </c:pt>
                <c:pt idx="331">
                  <c:v>-8.4127542959863177</c:v>
                </c:pt>
                <c:pt idx="332">
                  <c:v>-8.3924607784908041</c:v>
                </c:pt>
                <c:pt idx="333">
                  <c:v>-8.3892996880851936</c:v>
                </c:pt>
                <c:pt idx="334">
                  <c:v>-8.3824493604902983</c:v>
                </c:pt>
                <c:pt idx="335">
                  <c:v>-8.3272191125344737</c:v>
                </c:pt>
                <c:pt idx="336">
                  <c:v>-8.2763099489658227</c:v>
                </c:pt>
                <c:pt idx="337">
                  <c:v>-8.2481937405431598</c:v>
                </c:pt>
                <c:pt idx="338">
                  <c:v>-8.2029801425579496</c:v>
                </c:pt>
                <c:pt idx="339">
                  <c:v>-8.2029801425579496</c:v>
                </c:pt>
                <c:pt idx="340">
                  <c:v>-8.1504778562105553</c:v>
                </c:pt>
                <c:pt idx="341">
                  <c:v>-8.1106103584038731</c:v>
                </c:pt>
                <c:pt idx="342">
                  <c:v>-8.0764892455470001</c:v>
                </c:pt>
                <c:pt idx="343">
                  <c:v>-8.0231661919711268</c:v>
                </c:pt>
                <c:pt idx="344">
                  <c:v>-7.9356884277772739</c:v>
                </c:pt>
                <c:pt idx="345">
                  <c:v>-7.9078112466526642</c:v>
                </c:pt>
                <c:pt idx="346">
                  <c:v>-7.8155636717756654</c:v>
                </c:pt>
                <c:pt idx="347">
                  <c:v>-7.8143899436579831</c:v>
                </c:pt>
                <c:pt idx="348">
                  <c:v>-7.7870828780322698</c:v>
                </c:pt>
                <c:pt idx="349">
                  <c:v>-7.7861462520629976</c:v>
                </c:pt>
                <c:pt idx="350">
                  <c:v>-7.7668500695605323</c:v>
                </c:pt>
                <c:pt idx="351">
                  <c:v>-7.763164992408111</c:v>
                </c:pt>
                <c:pt idx="352">
                  <c:v>-7.74064410160452</c:v>
                </c:pt>
                <c:pt idx="353">
                  <c:v>-7.7323419638199642</c:v>
                </c:pt>
                <c:pt idx="354">
                  <c:v>-7.7323419638199642</c:v>
                </c:pt>
                <c:pt idx="355">
                  <c:v>-7.7323419638199642</c:v>
                </c:pt>
                <c:pt idx="356">
                  <c:v>-7.6942756787814677</c:v>
                </c:pt>
                <c:pt idx="357">
                  <c:v>-7.6812631390006514</c:v>
                </c:pt>
                <c:pt idx="358">
                  <c:v>-7.6587634844017227</c:v>
                </c:pt>
                <c:pt idx="359">
                  <c:v>-7.5270702911236045</c:v>
                </c:pt>
                <c:pt idx="360">
                  <c:v>-7.4694903969183297</c:v>
                </c:pt>
                <c:pt idx="361">
                  <c:v>-7.4528406234399824</c:v>
                </c:pt>
                <c:pt idx="362">
                  <c:v>-7.4005231159630283</c:v>
                </c:pt>
                <c:pt idx="363">
                  <c:v>-7.3908770857210078</c:v>
                </c:pt>
                <c:pt idx="364">
                  <c:v>-7.3722626281160704</c:v>
                </c:pt>
                <c:pt idx="365">
                  <c:v>-7.3607590631546831</c:v>
                </c:pt>
                <c:pt idx="366">
                  <c:v>-7.2880431678942443</c:v>
                </c:pt>
                <c:pt idx="367">
                  <c:v>-7.2357989791706956</c:v>
                </c:pt>
                <c:pt idx="368">
                  <c:v>-7.1564251779797452</c:v>
                </c:pt>
                <c:pt idx="369">
                  <c:v>-7.1564251779797452</c:v>
                </c:pt>
                <c:pt idx="370">
                  <c:v>-7.1441846212870814</c:v>
                </c:pt>
                <c:pt idx="371">
                  <c:v>-7.0339969985761508</c:v>
                </c:pt>
                <c:pt idx="372">
                  <c:v>-7.0054509265547438</c:v>
                </c:pt>
                <c:pt idx="373">
                  <c:v>-6.9868878847247853</c:v>
                </c:pt>
                <c:pt idx="374">
                  <c:v>-6.971297061604858</c:v>
                </c:pt>
                <c:pt idx="375">
                  <c:v>-6.9549124983184889</c:v>
                </c:pt>
                <c:pt idx="376">
                  <c:v>-6.9426468045645402</c:v>
                </c:pt>
                <c:pt idx="377">
                  <c:v>-6.9426468045645402</c:v>
                </c:pt>
                <c:pt idx="378">
                  <c:v>-6.9313805066555938</c:v>
                </c:pt>
                <c:pt idx="379">
                  <c:v>-6.8972677289883215</c:v>
                </c:pt>
                <c:pt idx="380">
                  <c:v>-6.8678561236776714</c:v>
                </c:pt>
                <c:pt idx="381">
                  <c:v>-6.8605110456811254</c:v>
                </c:pt>
                <c:pt idx="382">
                  <c:v>-6.8227005967599217</c:v>
                </c:pt>
                <c:pt idx="383">
                  <c:v>-6.8227005967599217</c:v>
                </c:pt>
                <c:pt idx="384">
                  <c:v>-6.8120410993092371</c:v>
                </c:pt>
                <c:pt idx="385">
                  <c:v>-6.7953655022063018</c:v>
                </c:pt>
                <c:pt idx="386">
                  <c:v>-6.789326659744825</c:v>
                </c:pt>
                <c:pt idx="387">
                  <c:v>-6.789326659744825</c:v>
                </c:pt>
                <c:pt idx="388">
                  <c:v>-6.7810010338150892</c:v>
                </c:pt>
                <c:pt idx="389">
                  <c:v>-6.7656191655317643</c:v>
                </c:pt>
                <c:pt idx="390">
                  <c:v>-6.7617029925245857</c:v>
                </c:pt>
                <c:pt idx="391">
                  <c:v>-6.7067956861110458</c:v>
                </c:pt>
                <c:pt idx="392">
                  <c:v>-6.7067956861110458</c:v>
                </c:pt>
                <c:pt idx="393">
                  <c:v>-6.7049374376367377</c:v>
                </c:pt>
                <c:pt idx="394">
                  <c:v>-6.6670008999883956</c:v>
                </c:pt>
                <c:pt idx="395">
                  <c:v>-6.6089781951968236</c:v>
                </c:pt>
                <c:pt idx="396">
                  <c:v>-6.6089781951968236</c:v>
                </c:pt>
                <c:pt idx="397">
                  <c:v>-6.6020302350383471</c:v>
                </c:pt>
                <c:pt idx="398">
                  <c:v>-6.5704009191348902</c:v>
                </c:pt>
                <c:pt idx="399">
                  <c:v>-6.5559168549068145</c:v>
                </c:pt>
                <c:pt idx="400">
                  <c:v>-6.5559168549068145</c:v>
                </c:pt>
                <c:pt idx="401">
                  <c:v>-6.5498929196092623</c:v>
                </c:pt>
                <c:pt idx="402">
                  <c:v>-6.4942484938566567</c:v>
                </c:pt>
                <c:pt idx="403">
                  <c:v>-6.4942484938566567</c:v>
                </c:pt>
                <c:pt idx="404">
                  <c:v>-6.4875388706974597</c:v>
                </c:pt>
                <c:pt idx="405">
                  <c:v>-6.4827109173807003</c:v>
                </c:pt>
                <c:pt idx="406">
                  <c:v>-6.4827109173807003</c:v>
                </c:pt>
                <c:pt idx="407">
                  <c:v>-6.4827109173807003</c:v>
                </c:pt>
                <c:pt idx="408">
                  <c:v>-6.4413333654640352</c:v>
                </c:pt>
                <c:pt idx="409">
                  <c:v>-6.4413333654640352</c:v>
                </c:pt>
                <c:pt idx="410">
                  <c:v>-6.4370173390764265</c:v>
                </c:pt>
                <c:pt idx="411">
                  <c:v>-6.3894451421228906</c:v>
                </c:pt>
                <c:pt idx="412">
                  <c:v>-6.3857833338835013</c:v>
                </c:pt>
                <c:pt idx="413">
                  <c:v>-6.3854622957934968</c:v>
                </c:pt>
                <c:pt idx="414">
                  <c:v>-6.383383052103464</c:v>
                </c:pt>
                <c:pt idx="415">
                  <c:v>-6.3704717884100903</c:v>
                </c:pt>
                <c:pt idx="416">
                  <c:v>-6.3704717884100903</c:v>
                </c:pt>
                <c:pt idx="417">
                  <c:v>-6.3694116433340149</c:v>
                </c:pt>
                <c:pt idx="418">
                  <c:v>-6.3550013042281543</c:v>
                </c:pt>
                <c:pt idx="419">
                  <c:v>-6.3525265783210507</c:v>
                </c:pt>
                <c:pt idx="420">
                  <c:v>-6.3525265783210507</c:v>
                </c:pt>
                <c:pt idx="421">
                  <c:v>-6.3525265783210507</c:v>
                </c:pt>
                <c:pt idx="422">
                  <c:v>-6.3089710199447238</c:v>
                </c:pt>
                <c:pt idx="423">
                  <c:v>-6.3089710199447238</c:v>
                </c:pt>
                <c:pt idx="424">
                  <c:v>-6.3072339375391078</c:v>
                </c:pt>
                <c:pt idx="425">
                  <c:v>-6.3072339375391078</c:v>
                </c:pt>
                <c:pt idx="426">
                  <c:v>-6.2935712812499656</c:v>
                </c:pt>
                <c:pt idx="427">
                  <c:v>-6.2935712812499656</c:v>
                </c:pt>
                <c:pt idx="428">
                  <c:v>-6.2653923250600423</c:v>
                </c:pt>
                <c:pt idx="429">
                  <c:v>-6.242447792374799</c:v>
                </c:pt>
                <c:pt idx="430">
                  <c:v>-6.2152372193325736</c:v>
                </c:pt>
                <c:pt idx="431">
                  <c:v>-6.1652959918857713</c:v>
                </c:pt>
                <c:pt idx="432">
                  <c:v>-6.1652959918857713</c:v>
                </c:pt>
                <c:pt idx="433">
                  <c:v>-6.1628969638072109</c:v>
                </c:pt>
                <c:pt idx="434">
                  <c:v>-6.1053570929256216</c:v>
                </c:pt>
                <c:pt idx="435">
                  <c:v>-6.1053570929256216</c:v>
                </c:pt>
                <c:pt idx="436">
                  <c:v>-6.1041796657201948</c:v>
                </c:pt>
                <c:pt idx="437">
                  <c:v>-6.0876894698007193</c:v>
                </c:pt>
                <c:pt idx="438">
                  <c:v>-6.0547032020018161</c:v>
                </c:pt>
                <c:pt idx="439">
                  <c:v>-5.9831000107229935</c:v>
                </c:pt>
                <c:pt idx="440">
                  <c:v>-5.9831000107229935</c:v>
                </c:pt>
                <c:pt idx="441">
                  <c:v>-5.9794154552522896</c:v>
                </c:pt>
                <c:pt idx="442">
                  <c:v>-5.9794154552522896</c:v>
                </c:pt>
                <c:pt idx="443">
                  <c:v>-5.9472579806334789</c:v>
                </c:pt>
                <c:pt idx="444">
                  <c:v>-5.9472579806334789</c:v>
                </c:pt>
                <c:pt idx="445">
                  <c:v>-5.8941589340108163</c:v>
                </c:pt>
                <c:pt idx="446">
                  <c:v>-5.8941589340108163</c:v>
                </c:pt>
                <c:pt idx="447">
                  <c:v>-5.8872406659569947</c:v>
                </c:pt>
                <c:pt idx="448">
                  <c:v>-5.8771804166488879</c:v>
                </c:pt>
                <c:pt idx="449">
                  <c:v>-5.8771804166488879</c:v>
                </c:pt>
                <c:pt idx="450">
                  <c:v>-5.8619831632322672</c:v>
                </c:pt>
                <c:pt idx="451">
                  <c:v>-5.8598041561201271</c:v>
                </c:pt>
                <c:pt idx="452">
                  <c:v>-5.8598041561201271</c:v>
                </c:pt>
                <c:pt idx="453">
                  <c:v>-5.8157941154126718</c:v>
                </c:pt>
                <c:pt idx="454">
                  <c:v>-5.8157941154126718</c:v>
                </c:pt>
                <c:pt idx="455">
                  <c:v>-5.7854845002971631</c:v>
                </c:pt>
                <c:pt idx="456">
                  <c:v>-5.7725313544698222</c:v>
                </c:pt>
                <c:pt idx="457">
                  <c:v>-5.7725313544698222</c:v>
                </c:pt>
                <c:pt idx="458">
                  <c:v>-5.7626867352913678</c:v>
                </c:pt>
                <c:pt idx="459">
                  <c:v>-5.7416150982370651</c:v>
                </c:pt>
                <c:pt idx="460">
                  <c:v>-5.6843345260611935</c:v>
                </c:pt>
                <c:pt idx="461">
                  <c:v>-5.6802295766221338</c:v>
                </c:pt>
                <c:pt idx="462">
                  <c:v>-5.6711465375611034</c:v>
                </c:pt>
                <c:pt idx="463">
                  <c:v>-5.6711465375611034</c:v>
                </c:pt>
                <c:pt idx="464">
                  <c:v>-5.6698598679298335</c:v>
                </c:pt>
                <c:pt idx="465">
                  <c:v>-5.6607949008415668</c:v>
                </c:pt>
                <c:pt idx="466">
                  <c:v>-5.6607949008415668</c:v>
                </c:pt>
                <c:pt idx="467">
                  <c:v>-5.5964836191745269</c:v>
                </c:pt>
                <c:pt idx="468">
                  <c:v>-5.5806101189817952</c:v>
                </c:pt>
                <c:pt idx="469">
                  <c:v>-5.5761990999807365</c:v>
                </c:pt>
                <c:pt idx="470">
                  <c:v>-5.5741196289239952</c:v>
                </c:pt>
                <c:pt idx="471">
                  <c:v>-5.5709103207842423</c:v>
                </c:pt>
                <c:pt idx="472">
                  <c:v>-5.5709103207842423</c:v>
                </c:pt>
                <c:pt idx="473">
                  <c:v>-5.5371730233093448</c:v>
                </c:pt>
                <c:pt idx="474">
                  <c:v>-5.5111355477531712</c:v>
                </c:pt>
                <c:pt idx="475">
                  <c:v>-5.4646450032821079</c:v>
                </c:pt>
                <c:pt idx="476">
                  <c:v>-5.4616109977054981</c:v>
                </c:pt>
                <c:pt idx="477">
                  <c:v>-5.4428634026680474</c:v>
                </c:pt>
                <c:pt idx="478">
                  <c:v>-5.4209787544143664</c:v>
                </c:pt>
                <c:pt idx="479">
                  <c:v>-5.4046058243017541</c:v>
                </c:pt>
                <c:pt idx="480">
                  <c:v>-5.4046058243017541</c:v>
                </c:pt>
                <c:pt idx="481">
                  <c:v>-5.3922450470284451</c:v>
                </c:pt>
                <c:pt idx="482">
                  <c:v>-5.3901175519908398</c:v>
                </c:pt>
                <c:pt idx="483">
                  <c:v>-5.3901175519908398</c:v>
                </c:pt>
                <c:pt idx="484">
                  <c:v>-5.3853689866032362</c:v>
                </c:pt>
                <c:pt idx="485">
                  <c:v>-5.3784730733442787</c:v>
                </c:pt>
                <c:pt idx="486">
                  <c:v>-5.3784730733442787</c:v>
                </c:pt>
                <c:pt idx="487">
                  <c:v>-5.3745388480181484</c:v>
                </c:pt>
                <c:pt idx="488">
                  <c:v>-5.3745388480181484</c:v>
                </c:pt>
                <c:pt idx="489">
                  <c:v>-5.3360170632360768</c:v>
                </c:pt>
                <c:pt idx="490">
                  <c:v>-5.3284968594416515</c:v>
                </c:pt>
                <c:pt idx="491">
                  <c:v>-5.3284968594416515</c:v>
                </c:pt>
                <c:pt idx="492">
                  <c:v>-5.30735608535986</c:v>
                </c:pt>
                <c:pt idx="493">
                  <c:v>-5.3063190880605866</c:v>
                </c:pt>
                <c:pt idx="494">
                  <c:v>-5.3063190880605866</c:v>
                </c:pt>
                <c:pt idx="495">
                  <c:v>-5.2968457386743513</c:v>
                </c:pt>
                <c:pt idx="496">
                  <c:v>-5.2721781223099811</c:v>
                </c:pt>
                <c:pt idx="497">
                  <c:v>-5.2721781223099811</c:v>
                </c:pt>
                <c:pt idx="498">
                  <c:v>-5.270075283830435</c:v>
                </c:pt>
                <c:pt idx="499">
                  <c:v>-5.270075283830435</c:v>
                </c:pt>
                <c:pt idx="500">
                  <c:v>-5.2567352388490569</c:v>
                </c:pt>
                <c:pt idx="501">
                  <c:v>-5.2567352388490569</c:v>
                </c:pt>
                <c:pt idx="502">
                  <c:v>-5.2567352388490569</c:v>
                </c:pt>
                <c:pt idx="503">
                  <c:v>-5.2440739089250687</c:v>
                </c:pt>
                <c:pt idx="504">
                  <c:v>-5.2440739089250687</c:v>
                </c:pt>
                <c:pt idx="505">
                  <c:v>-5.2194875722277203</c:v>
                </c:pt>
                <c:pt idx="506">
                  <c:v>-5.2194875722277203</c:v>
                </c:pt>
                <c:pt idx="507">
                  <c:v>-5.1489679099461405</c:v>
                </c:pt>
                <c:pt idx="508">
                  <c:v>-5.1489679099461405</c:v>
                </c:pt>
                <c:pt idx="509">
                  <c:v>-5.1489679099461405</c:v>
                </c:pt>
                <c:pt idx="510">
                  <c:v>-5.1331778629513423</c:v>
                </c:pt>
                <c:pt idx="511">
                  <c:v>-5.1199194885113242</c:v>
                </c:pt>
                <c:pt idx="512">
                  <c:v>-5.0783760470160324</c:v>
                </c:pt>
                <c:pt idx="513">
                  <c:v>-5.0718853110280557</c:v>
                </c:pt>
                <c:pt idx="514">
                  <c:v>-5.0718853110280557</c:v>
                </c:pt>
                <c:pt idx="515">
                  <c:v>-5.0490958333641762</c:v>
                </c:pt>
                <c:pt idx="516">
                  <c:v>-5.0469077461606995</c:v>
                </c:pt>
                <c:pt idx="517">
                  <c:v>-5.0460968065370855</c:v>
                </c:pt>
                <c:pt idx="518">
                  <c:v>-5.0460968065370855</c:v>
                </c:pt>
                <c:pt idx="519">
                  <c:v>-5.0460968065370855</c:v>
                </c:pt>
                <c:pt idx="520">
                  <c:v>-5.0395533936053116</c:v>
                </c:pt>
                <c:pt idx="521">
                  <c:v>-5.0100859939676612</c:v>
                </c:pt>
                <c:pt idx="522">
                  <c:v>-4.9953012980479938</c:v>
                </c:pt>
                <c:pt idx="523">
                  <c:v>-4.9791547857377036</c:v>
                </c:pt>
                <c:pt idx="524">
                  <c:v>-4.9791547857377036</c:v>
                </c:pt>
                <c:pt idx="525">
                  <c:v>-4.9173113968870377</c:v>
                </c:pt>
                <c:pt idx="526">
                  <c:v>-4.914224827697784</c:v>
                </c:pt>
                <c:pt idx="527">
                  <c:v>-4.914224827697784</c:v>
                </c:pt>
                <c:pt idx="528">
                  <c:v>-4.9096586570669611</c:v>
                </c:pt>
                <c:pt idx="529">
                  <c:v>-4.9085738125658622</c:v>
                </c:pt>
                <c:pt idx="530">
                  <c:v>-4.9085738125658622</c:v>
                </c:pt>
                <c:pt idx="531">
                  <c:v>-4.8998638388196945</c:v>
                </c:pt>
                <c:pt idx="532">
                  <c:v>-4.8998638388196945</c:v>
                </c:pt>
                <c:pt idx="533">
                  <c:v>-4.8929284667876356</c:v>
                </c:pt>
                <c:pt idx="534">
                  <c:v>-4.8929284667876356</c:v>
                </c:pt>
                <c:pt idx="535">
                  <c:v>-4.8929284667876356</c:v>
                </c:pt>
                <c:pt idx="536">
                  <c:v>-4.8331354209698922</c:v>
                </c:pt>
                <c:pt idx="537">
                  <c:v>-4.8041143538651205</c:v>
                </c:pt>
                <c:pt idx="538">
                  <c:v>-4.8041143538651205</c:v>
                </c:pt>
                <c:pt idx="539">
                  <c:v>-4.7904442647698877</c:v>
                </c:pt>
                <c:pt idx="540">
                  <c:v>-4.7675948878163386</c:v>
                </c:pt>
                <c:pt idx="541">
                  <c:v>-4.7543093858307621</c:v>
                </c:pt>
                <c:pt idx="542">
                  <c:v>-4.7543093858307621</c:v>
                </c:pt>
                <c:pt idx="543">
                  <c:v>-4.7506346283292462</c:v>
                </c:pt>
                <c:pt idx="544">
                  <c:v>-4.7481012554913313</c:v>
                </c:pt>
                <c:pt idx="545">
                  <c:v>-4.7197281627522898</c:v>
                </c:pt>
                <c:pt idx="546">
                  <c:v>-4.6795514490754444</c:v>
                </c:pt>
                <c:pt idx="547">
                  <c:v>-4.6795514490754444</c:v>
                </c:pt>
                <c:pt idx="548">
                  <c:v>-4.6795514490754444</c:v>
                </c:pt>
                <c:pt idx="549">
                  <c:v>-4.6745692293743808</c:v>
                </c:pt>
                <c:pt idx="550">
                  <c:v>-4.6745692293743808</c:v>
                </c:pt>
                <c:pt idx="551">
                  <c:v>-4.6745692293743808</c:v>
                </c:pt>
                <c:pt idx="552">
                  <c:v>-4.6271754820021282</c:v>
                </c:pt>
                <c:pt idx="553">
                  <c:v>-4.6074800866283887</c:v>
                </c:pt>
                <c:pt idx="554">
                  <c:v>-4.6074800866283887</c:v>
                </c:pt>
                <c:pt idx="555">
                  <c:v>-4.5805014145033356</c:v>
                </c:pt>
                <c:pt idx="556">
                  <c:v>-4.5055419021908234</c:v>
                </c:pt>
                <c:pt idx="557">
                  <c:v>-4.5004754669254279</c:v>
                </c:pt>
                <c:pt idx="558">
                  <c:v>-4.4842974521285512</c:v>
                </c:pt>
                <c:pt idx="559">
                  <c:v>-4.4801338791179006</c:v>
                </c:pt>
                <c:pt idx="560">
                  <c:v>-4.4699652363644553</c:v>
                </c:pt>
                <c:pt idx="561">
                  <c:v>-4.4684941670355327</c:v>
                </c:pt>
                <c:pt idx="562">
                  <c:v>-4.4532431879893535</c:v>
                </c:pt>
                <c:pt idx="563">
                  <c:v>-4.4532431879893535</c:v>
                </c:pt>
                <c:pt idx="564">
                  <c:v>-4.447232264393862</c:v>
                </c:pt>
                <c:pt idx="565">
                  <c:v>-4.4279474776915313</c:v>
                </c:pt>
                <c:pt idx="566">
                  <c:v>-4.4279474776915313</c:v>
                </c:pt>
                <c:pt idx="567">
                  <c:v>-4.419369417426628</c:v>
                </c:pt>
                <c:pt idx="568">
                  <c:v>-4.4163436306154553</c:v>
                </c:pt>
                <c:pt idx="569">
                  <c:v>-4.398160561964322</c:v>
                </c:pt>
                <c:pt idx="570">
                  <c:v>-4.398160561964322</c:v>
                </c:pt>
                <c:pt idx="571">
                  <c:v>-4.398160561964322</c:v>
                </c:pt>
                <c:pt idx="572">
                  <c:v>-4.398160561964322</c:v>
                </c:pt>
                <c:pt idx="573">
                  <c:v>-4.398160561964322</c:v>
                </c:pt>
                <c:pt idx="574">
                  <c:v>-4.398160561964322</c:v>
                </c:pt>
                <c:pt idx="575">
                  <c:v>-4.3960961024077161</c:v>
                </c:pt>
                <c:pt idx="576">
                  <c:v>-4.3504278294395355</c:v>
                </c:pt>
                <c:pt idx="577">
                  <c:v>-4.3504278294395355</c:v>
                </c:pt>
                <c:pt idx="578">
                  <c:v>-4.3191790914865713</c:v>
                </c:pt>
                <c:pt idx="579">
                  <c:v>-4.2415885969802218</c:v>
                </c:pt>
                <c:pt idx="580">
                  <c:v>-4.2287981620619304</c:v>
                </c:pt>
                <c:pt idx="581">
                  <c:v>-4.2287981620619304</c:v>
                </c:pt>
                <c:pt idx="582">
                  <c:v>-4.2052590209089891</c:v>
                </c:pt>
                <c:pt idx="583">
                  <c:v>-4.1493120743390897</c:v>
                </c:pt>
                <c:pt idx="584">
                  <c:v>-4.1493120743390897</c:v>
                </c:pt>
                <c:pt idx="585">
                  <c:v>-4.1232671504833363</c:v>
                </c:pt>
                <c:pt idx="586">
                  <c:v>-4.0749338332758667</c:v>
                </c:pt>
                <c:pt idx="587">
                  <c:v>-4.0682716522305729</c:v>
                </c:pt>
                <c:pt idx="588">
                  <c:v>-4.0682716522305729</c:v>
                </c:pt>
                <c:pt idx="589">
                  <c:v>-4.0612742654130898</c:v>
                </c:pt>
                <c:pt idx="590">
                  <c:v>-4.0612742654130898</c:v>
                </c:pt>
                <c:pt idx="591">
                  <c:v>-4.0413777574026399</c:v>
                </c:pt>
                <c:pt idx="592">
                  <c:v>-4.0413777574026399</c:v>
                </c:pt>
                <c:pt idx="593">
                  <c:v>-4.0316103289931782</c:v>
                </c:pt>
                <c:pt idx="594">
                  <c:v>-4.029427581674307</c:v>
                </c:pt>
                <c:pt idx="595">
                  <c:v>-4.029427581674307</c:v>
                </c:pt>
                <c:pt idx="596">
                  <c:v>-4.0259194325437813</c:v>
                </c:pt>
                <c:pt idx="597">
                  <c:v>-4.0259194325437813</c:v>
                </c:pt>
                <c:pt idx="598">
                  <c:v>-3.9694188816761522</c:v>
                </c:pt>
                <c:pt idx="599">
                  <c:v>-3.9694188816761522</c:v>
                </c:pt>
                <c:pt idx="600">
                  <c:v>-3.9694188816761522</c:v>
                </c:pt>
                <c:pt idx="601">
                  <c:v>-3.9406385196347418</c:v>
                </c:pt>
                <c:pt idx="602">
                  <c:v>-3.9271643234185554</c:v>
                </c:pt>
                <c:pt idx="603">
                  <c:v>-3.9054648577047564</c:v>
                </c:pt>
                <c:pt idx="604">
                  <c:v>-3.8431860696349833</c:v>
                </c:pt>
                <c:pt idx="605">
                  <c:v>-3.8250661737447231</c:v>
                </c:pt>
                <c:pt idx="606">
                  <c:v>-3.8250661737447231</c:v>
                </c:pt>
                <c:pt idx="607">
                  <c:v>-3.8082194567888275</c:v>
                </c:pt>
                <c:pt idx="608">
                  <c:v>-3.8082194567888275</c:v>
                </c:pt>
                <c:pt idx="609">
                  <c:v>-3.786364388493578</c:v>
                </c:pt>
                <c:pt idx="610">
                  <c:v>-3.7837026753689083</c:v>
                </c:pt>
                <c:pt idx="611">
                  <c:v>-3.7614772504461302</c:v>
                </c:pt>
                <c:pt idx="612">
                  <c:v>-3.7614772504461302</c:v>
                </c:pt>
                <c:pt idx="613">
                  <c:v>-3.7614772504461302</c:v>
                </c:pt>
                <c:pt idx="614">
                  <c:v>-3.6615348989173588</c:v>
                </c:pt>
                <c:pt idx="615">
                  <c:v>-3.6615348989173588</c:v>
                </c:pt>
                <c:pt idx="616">
                  <c:v>-3.624737717503737</c:v>
                </c:pt>
                <c:pt idx="617">
                  <c:v>-3.624737717503737</c:v>
                </c:pt>
                <c:pt idx="618">
                  <c:v>-3.624737717503737</c:v>
                </c:pt>
                <c:pt idx="619">
                  <c:v>-3.6102585341049784</c:v>
                </c:pt>
                <c:pt idx="620">
                  <c:v>-3.6088438211214489</c:v>
                </c:pt>
                <c:pt idx="621">
                  <c:v>-3.6088438211214489</c:v>
                </c:pt>
                <c:pt idx="622">
                  <c:v>-3.5790587369687588</c:v>
                </c:pt>
                <c:pt idx="623">
                  <c:v>-3.5604191195900059</c:v>
                </c:pt>
                <c:pt idx="624">
                  <c:v>-3.5604191195900059</c:v>
                </c:pt>
                <c:pt idx="625">
                  <c:v>-3.5462004382148908</c:v>
                </c:pt>
                <c:pt idx="626">
                  <c:v>-3.4994394789614578</c:v>
                </c:pt>
                <c:pt idx="627">
                  <c:v>-3.4831823188445159</c:v>
                </c:pt>
                <c:pt idx="628">
                  <c:v>-3.416973343547113</c:v>
                </c:pt>
                <c:pt idx="629">
                  <c:v>-3.416973343547113</c:v>
                </c:pt>
                <c:pt idx="630">
                  <c:v>-3.4042355169006648</c:v>
                </c:pt>
                <c:pt idx="631">
                  <c:v>-3.4042355169006648</c:v>
                </c:pt>
                <c:pt idx="632">
                  <c:v>-3.3797702893849975</c:v>
                </c:pt>
                <c:pt idx="633">
                  <c:v>-3.3797702893849975</c:v>
                </c:pt>
                <c:pt idx="634">
                  <c:v>-3.3797702893849975</c:v>
                </c:pt>
                <c:pt idx="635">
                  <c:v>-3.3551024115553072</c:v>
                </c:pt>
                <c:pt idx="636">
                  <c:v>-3.3551024115553072</c:v>
                </c:pt>
                <c:pt idx="637">
                  <c:v>-3.3327838113902533</c:v>
                </c:pt>
                <c:pt idx="638">
                  <c:v>-3.324728471819002</c:v>
                </c:pt>
                <c:pt idx="639">
                  <c:v>-3.324728471819002</c:v>
                </c:pt>
                <c:pt idx="640">
                  <c:v>-3.3077060499438078</c:v>
                </c:pt>
                <c:pt idx="641">
                  <c:v>-3.29371056067346</c:v>
                </c:pt>
                <c:pt idx="642">
                  <c:v>-3.2898799144496906</c:v>
                </c:pt>
                <c:pt idx="643">
                  <c:v>-3.2725069806431555</c:v>
                </c:pt>
                <c:pt idx="644">
                  <c:v>-3.2723776372050821</c:v>
                </c:pt>
                <c:pt idx="645">
                  <c:v>-3.2723776372050821</c:v>
                </c:pt>
                <c:pt idx="646">
                  <c:v>-3.2708840995598996</c:v>
                </c:pt>
                <c:pt idx="647">
                  <c:v>-3.2708840995598996</c:v>
                </c:pt>
                <c:pt idx="648">
                  <c:v>-3.2645856985453245</c:v>
                </c:pt>
                <c:pt idx="649">
                  <c:v>-3.2604406459926096</c:v>
                </c:pt>
                <c:pt idx="650">
                  <c:v>-3.2539910335940929</c:v>
                </c:pt>
                <c:pt idx="651">
                  <c:v>-3.2539910335940929</c:v>
                </c:pt>
                <c:pt idx="652">
                  <c:v>-3.239010764956658</c:v>
                </c:pt>
                <c:pt idx="653">
                  <c:v>-3.2367568433426497</c:v>
                </c:pt>
                <c:pt idx="654">
                  <c:v>-3.2344780323844429</c:v>
                </c:pt>
                <c:pt idx="655">
                  <c:v>-3.2344780323844429</c:v>
                </c:pt>
                <c:pt idx="656">
                  <c:v>-3.2043806851412824</c:v>
                </c:pt>
                <c:pt idx="657">
                  <c:v>-3.1891412953965053</c:v>
                </c:pt>
                <c:pt idx="658">
                  <c:v>-3.1804985370927854</c:v>
                </c:pt>
                <c:pt idx="659">
                  <c:v>-3.1739316451403554</c:v>
                </c:pt>
                <c:pt idx="660">
                  <c:v>-3.1739316451403554</c:v>
                </c:pt>
                <c:pt idx="661">
                  <c:v>-3.1674477256468876</c:v>
                </c:pt>
                <c:pt idx="662">
                  <c:v>-3.1674477256468876</c:v>
                </c:pt>
                <c:pt idx="663">
                  <c:v>-3.1512301161712268</c:v>
                </c:pt>
                <c:pt idx="664">
                  <c:v>-3.1512301161712268</c:v>
                </c:pt>
                <c:pt idx="665">
                  <c:v>-3.1344760906196072</c:v>
                </c:pt>
                <c:pt idx="666">
                  <c:v>-3.1176087300289805</c:v>
                </c:pt>
                <c:pt idx="667">
                  <c:v>-3.0669815003836578</c:v>
                </c:pt>
                <c:pt idx="668">
                  <c:v>-3.0669815003836578</c:v>
                </c:pt>
                <c:pt idx="669">
                  <c:v>-3.060077406710819</c:v>
                </c:pt>
                <c:pt idx="670">
                  <c:v>-3.0549911691720335</c:v>
                </c:pt>
                <c:pt idx="671">
                  <c:v>-3.032490519429853</c:v>
                </c:pt>
                <c:pt idx="672">
                  <c:v>-3.0280668759349529</c:v>
                </c:pt>
                <c:pt idx="673">
                  <c:v>-3.0112623847003568</c:v>
                </c:pt>
                <c:pt idx="674">
                  <c:v>-3.0112623847003568</c:v>
                </c:pt>
                <c:pt idx="675">
                  <c:v>-2.9971045700302046</c:v>
                </c:pt>
                <c:pt idx="676">
                  <c:v>-2.9971045700302046</c:v>
                </c:pt>
                <c:pt idx="677">
                  <c:v>-2.9826025583080273</c:v>
                </c:pt>
                <c:pt idx="678">
                  <c:v>-2.9826025583080273</c:v>
                </c:pt>
                <c:pt idx="679">
                  <c:v>-2.9824498025656609</c:v>
                </c:pt>
                <c:pt idx="680">
                  <c:v>-2.944990233875818</c:v>
                </c:pt>
                <c:pt idx="681">
                  <c:v>-2.9018796799231681</c:v>
                </c:pt>
                <c:pt idx="682">
                  <c:v>-2.8893192385957991</c:v>
                </c:pt>
                <c:pt idx="683">
                  <c:v>-2.8893192385957991</c:v>
                </c:pt>
                <c:pt idx="684">
                  <c:v>-2.8844325207966395</c:v>
                </c:pt>
                <c:pt idx="685">
                  <c:v>-2.8844325207966395</c:v>
                </c:pt>
                <c:pt idx="686">
                  <c:v>-2.8826314181420361</c:v>
                </c:pt>
                <c:pt idx="687">
                  <c:v>-2.8826314181420361</c:v>
                </c:pt>
                <c:pt idx="688">
                  <c:v>-2.8634072721757993</c:v>
                </c:pt>
                <c:pt idx="689">
                  <c:v>-2.8634072721757993</c:v>
                </c:pt>
                <c:pt idx="690">
                  <c:v>-2.8358995942811327</c:v>
                </c:pt>
                <c:pt idx="691">
                  <c:v>-2.8358995942811327</c:v>
                </c:pt>
                <c:pt idx="692">
                  <c:v>-2.825776277830188</c:v>
                </c:pt>
                <c:pt idx="693">
                  <c:v>-2.825776277830188</c:v>
                </c:pt>
                <c:pt idx="694">
                  <c:v>-2.825776277830188</c:v>
                </c:pt>
                <c:pt idx="695">
                  <c:v>-2.7789652427013269</c:v>
                </c:pt>
                <c:pt idx="696">
                  <c:v>-2.7789652427013269</c:v>
                </c:pt>
                <c:pt idx="697">
                  <c:v>-2.761936597151168</c:v>
                </c:pt>
                <c:pt idx="698">
                  <c:v>-2.761936597151168</c:v>
                </c:pt>
                <c:pt idx="699">
                  <c:v>-2.7176513582534039</c:v>
                </c:pt>
                <c:pt idx="700">
                  <c:v>-2.7176513582534039</c:v>
                </c:pt>
                <c:pt idx="701">
                  <c:v>-2.688863548539747</c:v>
                </c:pt>
                <c:pt idx="702">
                  <c:v>-2.6658524877380101</c:v>
                </c:pt>
                <c:pt idx="703">
                  <c:v>-2.6658524877380101</c:v>
                </c:pt>
                <c:pt idx="704">
                  <c:v>-2.6342909245985537</c:v>
                </c:pt>
                <c:pt idx="705">
                  <c:v>-2.63250080395995</c:v>
                </c:pt>
                <c:pt idx="706">
                  <c:v>-2.63250080395995</c:v>
                </c:pt>
                <c:pt idx="707">
                  <c:v>-2.6072302235623463</c:v>
                </c:pt>
                <c:pt idx="708">
                  <c:v>-2.6072302235623463</c:v>
                </c:pt>
                <c:pt idx="709">
                  <c:v>-2.6063957417719941</c:v>
                </c:pt>
                <c:pt idx="710">
                  <c:v>-2.5864299584087336</c:v>
                </c:pt>
                <c:pt idx="711">
                  <c:v>-2.5836657530271436</c:v>
                </c:pt>
                <c:pt idx="712">
                  <c:v>-2.5583558522154002</c:v>
                </c:pt>
                <c:pt idx="713">
                  <c:v>-2.5583558522154002</c:v>
                </c:pt>
                <c:pt idx="714">
                  <c:v>-2.5574175390866523</c:v>
                </c:pt>
                <c:pt idx="715">
                  <c:v>-2.5574175390866523</c:v>
                </c:pt>
                <c:pt idx="716">
                  <c:v>-2.5536362632869323</c:v>
                </c:pt>
                <c:pt idx="717">
                  <c:v>-2.5536362632869323</c:v>
                </c:pt>
                <c:pt idx="718">
                  <c:v>-2.5050363120669523</c:v>
                </c:pt>
                <c:pt idx="719">
                  <c:v>-2.5050363120669523</c:v>
                </c:pt>
                <c:pt idx="720">
                  <c:v>-2.4404536040713314</c:v>
                </c:pt>
                <c:pt idx="721">
                  <c:v>-2.4404536040713314</c:v>
                </c:pt>
                <c:pt idx="722">
                  <c:v>-2.4353990088534352</c:v>
                </c:pt>
                <c:pt idx="723">
                  <c:v>-2.4295732500852494</c:v>
                </c:pt>
                <c:pt idx="724">
                  <c:v>-2.4295732500852494</c:v>
                </c:pt>
                <c:pt idx="725">
                  <c:v>-2.4295732500852494</c:v>
                </c:pt>
                <c:pt idx="726">
                  <c:v>-2.4295732500852494</c:v>
                </c:pt>
                <c:pt idx="727">
                  <c:v>-2.4295732500852494</c:v>
                </c:pt>
                <c:pt idx="728">
                  <c:v>-2.4295732500852494</c:v>
                </c:pt>
                <c:pt idx="729">
                  <c:v>-2.4295732500852494</c:v>
                </c:pt>
                <c:pt idx="730">
                  <c:v>-2.4295732500852494</c:v>
                </c:pt>
                <c:pt idx="731">
                  <c:v>-2.4295732500852494</c:v>
                </c:pt>
                <c:pt idx="732">
                  <c:v>-2.3356300655971469</c:v>
                </c:pt>
                <c:pt idx="733">
                  <c:v>-2.3072759754286905</c:v>
                </c:pt>
                <c:pt idx="734">
                  <c:v>-2.2990664767439828</c:v>
                </c:pt>
                <c:pt idx="735">
                  <c:v>-2.2990664767439828</c:v>
                </c:pt>
                <c:pt idx="736">
                  <c:v>-2.2660162979887644</c:v>
                </c:pt>
                <c:pt idx="737">
                  <c:v>-2.2660162979887644</c:v>
                </c:pt>
                <c:pt idx="738">
                  <c:v>-2.2139359479837237</c:v>
                </c:pt>
                <c:pt idx="739">
                  <c:v>-2.2139359479837237</c:v>
                </c:pt>
                <c:pt idx="740">
                  <c:v>-2.1750713515549611</c:v>
                </c:pt>
                <c:pt idx="741">
                  <c:v>-2.1750713515549611</c:v>
                </c:pt>
                <c:pt idx="742">
                  <c:v>-2.1560056175642233</c:v>
                </c:pt>
                <c:pt idx="743">
                  <c:v>-2.1315031695581008</c:v>
                </c:pt>
                <c:pt idx="744">
                  <c:v>-2.1167176700912065</c:v>
                </c:pt>
                <c:pt idx="745">
                  <c:v>-2.1167176700912065</c:v>
                </c:pt>
                <c:pt idx="746">
                  <c:v>-2.1167176700912065</c:v>
                </c:pt>
                <c:pt idx="747">
                  <c:v>-2.0659641986493051</c:v>
                </c:pt>
                <c:pt idx="748">
                  <c:v>-2.0599565585854731</c:v>
                </c:pt>
                <c:pt idx="749">
                  <c:v>-2.0417833023017637</c:v>
                </c:pt>
                <c:pt idx="750">
                  <c:v>-2.0417833023017637</c:v>
                </c:pt>
                <c:pt idx="751">
                  <c:v>-2.0172456478079006</c:v>
                </c:pt>
                <c:pt idx="752">
                  <c:v>-2.0154210930040066</c:v>
                </c:pt>
                <c:pt idx="753">
                  <c:v>-2.0058192267313775</c:v>
                </c:pt>
                <c:pt idx="754">
                  <c:v>-1.9532877238368587</c:v>
                </c:pt>
                <c:pt idx="755">
                  <c:v>-1.8890345710876322</c:v>
                </c:pt>
                <c:pt idx="756">
                  <c:v>-1.8702090399816678</c:v>
                </c:pt>
                <c:pt idx="757">
                  <c:v>-1.8702090399816678</c:v>
                </c:pt>
                <c:pt idx="758">
                  <c:v>-1.8402124569201241</c:v>
                </c:pt>
                <c:pt idx="759">
                  <c:v>-1.8402124569201241</c:v>
                </c:pt>
                <c:pt idx="760">
                  <c:v>-1.8330743205068352</c:v>
                </c:pt>
                <c:pt idx="761">
                  <c:v>-1.7928231804557564</c:v>
                </c:pt>
                <c:pt idx="762">
                  <c:v>-1.7747518448737178</c:v>
                </c:pt>
                <c:pt idx="763">
                  <c:v>-1.7190550371059006</c:v>
                </c:pt>
                <c:pt idx="764">
                  <c:v>-1.6818038602222196</c:v>
                </c:pt>
                <c:pt idx="765">
                  <c:v>-1.6818038602222196</c:v>
                </c:pt>
                <c:pt idx="766">
                  <c:v>-1.6557248849193367</c:v>
                </c:pt>
                <c:pt idx="767">
                  <c:v>-1.6557248849193367</c:v>
                </c:pt>
                <c:pt idx="768">
                  <c:v>-1.5828239453239843</c:v>
                </c:pt>
                <c:pt idx="769">
                  <c:v>-1.5828239453239843</c:v>
                </c:pt>
                <c:pt idx="770">
                  <c:v>-1.5514840553722042</c:v>
                </c:pt>
                <c:pt idx="771">
                  <c:v>-1.5388588070839351</c:v>
                </c:pt>
                <c:pt idx="772">
                  <c:v>-1.5349111103359061</c:v>
                </c:pt>
                <c:pt idx="773">
                  <c:v>-1.5349111103359061</c:v>
                </c:pt>
                <c:pt idx="774">
                  <c:v>-1.5275146667275414</c:v>
                </c:pt>
                <c:pt idx="775">
                  <c:v>-1.507266907926798</c:v>
                </c:pt>
                <c:pt idx="776">
                  <c:v>-1.4694468784371464</c:v>
                </c:pt>
                <c:pt idx="777">
                  <c:v>-1.4604516363478159</c:v>
                </c:pt>
                <c:pt idx="778">
                  <c:v>-1.4604516363478159</c:v>
                </c:pt>
                <c:pt idx="779">
                  <c:v>-1.4474807060376862</c:v>
                </c:pt>
                <c:pt idx="780">
                  <c:v>-1.4474807060376862</c:v>
                </c:pt>
                <c:pt idx="781">
                  <c:v>-1.4460312173884884</c:v>
                </c:pt>
                <c:pt idx="782">
                  <c:v>-1.414199527920013</c:v>
                </c:pt>
                <c:pt idx="783">
                  <c:v>-1.3883237175597347</c:v>
                </c:pt>
                <c:pt idx="784">
                  <c:v>-1.3562298184284116</c:v>
                </c:pt>
                <c:pt idx="785">
                  <c:v>-1.3353478026890895</c:v>
                </c:pt>
                <c:pt idx="786">
                  <c:v>-1.3170245814793815</c:v>
                </c:pt>
                <c:pt idx="787">
                  <c:v>-1.3142422087157317</c:v>
                </c:pt>
                <c:pt idx="788">
                  <c:v>-1.3142422087157317</c:v>
                </c:pt>
                <c:pt idx="789">
                  <c:v>-1.3142422087157317</c:v>
                </c:pt>
                <c:pt idx="790">
                  <c:v>-1.3119415685307017</c:v>
                </c:pt>
                <c:pt idx="791">
                  <c:v>-1.303495599818727</c:v>
                </c:pt>
                <c:pt idx="792">
                  <c:v>-1.303495599818727</c:v>
                </c:pt>
                <c:pt idx="793">
                  <c:v>-1.288787322507607</c:v>
                </c:pt>
                <c:pt idx="794">
                  <c:v>-1.2792137761713043</c:v>
                </c:pt>
                <c:pt idx="795">
                  <c:v>-1.2792137761713043</c:v>
                </c:pt>
                <c:pt idx="796">
                  <c:v>-1.2259673540680149</c:v>
                </c:pt>
                <c:pt idx="797">
                  <c:v>-1.2259673540680149</c:v>
                </c:pt>
                <c:pt idx="798">
                  <c:v>-1.1857113959283332</c:v>
                </c:pt>
                <c:pt idx="799">
                  <c:v>-1.1847409970528737</c:v>
                </c:pt>
                <c:pt idx="800">
                  <c:v>-1.1030196903454914</c:v>
                </c:pt>
                <c:pt idx="801">
                  <c:v>-1.0632234362286004</c:v>
                </c:pt>
                <c:pt idx="802">
                  <c:v>-1.0632234362286004</c:v>
                </c:pt>
                <c:pt idx="803">
                  <c:v>-1.0632234362286004</c:v>
                </c:pt>
                <c:pt idx="804">
                  <c:v>-1.0399312673278467</c:v>
                </c:pt>
                <c:pt idx="805">
                  <c:v>-1.0399312673278467</c:v>
                </c:pt>
                <c:pt idx="806">
                  <c:v>-1.0398946032535987</c:v>
                </c:pt>
                <c:pt idx="807">
                  <c:v>-0.92681364592336968</c:v>
                </c:pt>
                <c:pt idx="808">
                  <c:v>-0.90974330883299293</c:v>
                </c:pt>
                <c:pt idx="809">
                  <c:v>-0.9093336389215364</c:v>
                </c:pt>
                <c:pt idx="810">
                  <c:v>-0.9093336389215364</c:v>
                </c:pt>
                <c:pt idx="811">
                  <c:v>-0.89447392349893062</c:v>
                </c:pt>
                <c:pt idx="812">
                  <c:v>-0.88332271673641016</c:v>
                </c:pt>
                <c:pt idx="813">
                  <c:v>-0.88332271673641016</c:v>
                </c:pt>
                <c:pt idx="814">
                  <c:v>-0.88332271673641016</c:v>
                </c:pt>
                <c:pt idx="815">
                  <c:v>-0.87557891969830315</c:v>
                </c:pt>
                <c:pt idx="816">
                  <c:v>-0.87181216784167304</c:v>
                </c:pt>
                <c:pt idx="817">
                  <c:v>-0.85826115444346451</c:v>
                </c:pt>
                <c:pt idx="818">
                  <c:v>-0.81904224939891157</c:v>
                </c:pt>
                <c:pt idx="819">
                  <c:v>-0.81604448446731126</c:v>
                </c:pt>
                <c:pt idx="820">
                  <c:v>-0.80215910323260686</c:v>
                </c:pt>
                <c:pt idx="821">
                  <c:v>-0.80215910323260686</c:v>
                </c:pt>
                <c:pt idx="822">
                  <c:v>-0.80215910323260686</c:v>
                </c:pt>
                <c:pt idx="823">
                  <c:v>-0.80215910323260686</c:v>
                </c:pt>
                <c:pt idx="824">
                  <c:v>-0.78245012678272285</c:v>
                </c:pt>
                <c:pt idx="825">
                  <c:v>-0.77401506981549528</c:v>
                </c:pt>
                <c:pt idx="826">
                  <c:v>-0.77401506981549528</c:v>
                </c:pt>
                <c:pt idx="827">
                  <c:v>-0.77401506981549528</c:v>
                </c:pt>
                <c:pt idx="828">
                  <c:v>-0.74642700381342297</c:v>
                </c:pt>
                <c:pt idx="829">
                  <c:v>-0.70367581221565523</c:v>
                </c:pt>
                <c:pt idx="830">
                  <c:v>-0.70367581221565523</c:v>
                </c:pt>
                <c:pt idx="831">
                  <c:v>-0.66275029468038571</c:v>
                </c:pt>
                <c:pt idx="832">
                  <c:v>-0.66275029468038571</c:v>
                </c:pt>
                <c:pt idx="833">
                  <c:v>-0.64112142014386364</c:v>
                </c:pt>
                <c:pt idx="834">
                  <c:v>-0.61479707575267795</c:v>
                </c:pt>
                <c:pt idx="835">
                  <c:v>-0.59790023438641327</c:v>
                </c:pt>
                <c:pt idx="836">
                  <c:v>-0.59790023438641327</c:v>
                </c:pt>
                <c:pt idx="837">
                  <c:v>-0.59290303939309896</c:v>
                </c:pt>
                <c:pt idx="838">
                  <c:v>-0.58646496914604296</c:v>
                </c:pt>
                <c:pt idx="839">
                  <c:v>-0.5552065212041094</c:v>
                </c:pt>
                <c:pt idx="840">
                  <c:v>-0.5552065212041094</c:v>
                </c:pt>
                <c:pt idx="841">
                  <c:v>-0.52549330980647779</c:v>
                </c:pt>
                <c:pt idx="842">
                  <c:v>-0.52549330980647779</c:v>
                </c:pt>
                <c:pt idx="843">
                  <c:v>-0.51572892879045085</c:v>
                </c:pt>
                <c:pt idx="844">
                  <c:v>-0.49137160686347481</c:v>
                </c:pt>
                <c:pt idx="845">
                  <c:v>-0.48056589986851878</c:v>
                </c:pt>
                <c:pt idx="846">
                  <c:v>-0.48054783069195117</c:v>
                </c:pt>
                <c:pt idx="847">
                  <c:v>-0.48054783069195117</c:v>
                </c:pt>
                <c:pt idx="848">
                  <c:v>-0.45452312506835085</c:v>
                </c:pt>
                <c:pt idx="849">
                  <c:v>-0.44250424791952153</c:v>
                </c:pt>
                <c:pt idx="850">
                  <c:v>-0.44250424791952153</c:v>
                </c:pt>
                <c:pt idx="851">
                  <c:v>-0.42230839370228079</c:v>
                </c:pt>
                <c:pt idx="852">
                  <c:v>-0.42230839370228079</c:v>
                </c:pt>
                <c:pt idx="853">
                  <c:v>-0.37852178978152839</c:v>
                </c:pt>
                <c:pt idx="854">
                  <c:v>-0.24967031308090246</c:v>
                </c:pt>
                <c:pt idx="855">
                  <c:v>-0.24967031308090246</c:v>
                </c:pt>
                <c:pt idx="856">
                  <c:v>-0.17765117500243835</c:v>
                </c:pt>
                <c:pt idx="857">
                  <c:v>-0.12243047368020173</c:v>
                </c:pt>
                <c:pt idx="858">
                  <c:v>-0.10785833696055708</c:v>
                </c:pt>
                <c:pt idx="859">
                  <c:v>-8.2484998165685983E-2</c:v>
                </c:pt>
                <c:pt idx="860">
                  <c:v>-8.2484998165685983E-2</c:v>
                </c:pt>
                <c:pt idx="861">
                  <c:v>-7.5634541440469487E-3</c:v>
                </c:pt>
                <c:pt idx="862">
                  <c:v>2.4625126306196621E-2</c:v>
                </c:pt>
                <c:pt idx="863">
                  <c:v>2.4625126306196621E-2</c:v>
                </c:pt>
                <c:pt idx="864">
                  <c:v>4.9904179389706989E-2</c:v>
                </c:pt>
                <c:pt idx="865">
                  <c:v>6.9163730389407999E-2</c:v>
                </c:pt>
                <c:pt idx="866">
                  <c:v>6.9163730389407999E-2</c:v>
                </c:pt>
                <c:pt idx="867">
                  <c:v>6.9163730389407999E-2</c:v>
                </c:pt>
                <c:pt idx="868">
                  <c:v>6.9163730389407999E-2</c:v>
                </c:pt>
                <c:pt idx="869">
                  <c:v>7.30835759658304E-2</c:v>
                </c:pt>
                <c:pt idx="870">
                  <c:v>7.4126345844977237E-2</c:v>
                </c:pt>
                <c:pt idx="871">
                  <c:v>0.12555869078097923</c:v>
                </c:pt>
                <c:pt idx="872">
                  <c:v>0.12555869078097923</c:v>
                </c:pt>
                <c:pt idx="873">
                  <c:v>0.18102971769006912</c:v>
                </c:pt>
                <c:pt idx="874">
                  <c:v>0.20148155784348509</c:v>
                </c:pt>
                <c:pt idx="875">
                  <c:v>0.20148155784348509</c:v>
                </c:pt>
                <c:pt idx="876">
                  <c:v>0.20148155784348509</c:v>
                </c:pt>
                <c:pt idx="877">
                  <c:v>0.20497185604275001</c:v>
                </c:pt>
                <c:pt idx="878">
                  <c:v>0.20497185604275001</c:v>
                </c:pt>
                <c:pt idx="879">
                  <c:v>0.31415509291281385</c:v>
                </c:pt>
                <c:pt idx="880">
                  <c:v>0.32141907522425145</c:v>
                </c:pt>
                <c:pt idx="881">
                  <c:v>0.34829499299316541</c:v>
                </c:pt>
                <c:pt idx="882">
                  <c:v>0.40584120458038703</c:v>
                </c:pt>
                <c:pt idx="883">
                  <c:v>0.45484612050442363</c:v>
                </c:pt>
                <c:pt idx="884">
                  <c:v>0.45484612050442363</c:v>
                </c:pt>
                <c:pt idx="885">
                  <c:v>0.45484612050442363</c:v>
                </c:pt>
                <c:pt idx="886">
                  <c:v>0.48287227103582697</c:v>
                </c:pt>
                <c:pt idx="887">
                  <c:v>0.48287227103582697</c:v>
                </c:pt>
                <c:pt idx="888">
                  <c:v>0.49041636503563546</c:v>
                </c:pt>
                <c:pt idx="889">
                  <c:v>0.49041636503563546</c:v>
                </c:pt>
                <c:pt idx="890">
                  <c:v>0.49359893652920889</c:v>
                </c:pt>
                <c:pt idx="891">
                  <c:v>0.53893482739384657</c:v>
                </c:pt>
                <c:pt idx="892">
                  <c:v>0.58911461611180949</c:v>
                </c:pt>
                <c:pt idx="893">
                  <c:v>0.59115259553885025</c:v>
                </c:pt>
                <c:pt idx="894">
                  <c:v>0.61715610580293467</c:v>
                </c:pt>
                <c:pt idx="895">
                  <c:v>0.61715610580293467</c:v>
                </c:pt>
                <c:pt idx="896">
                  <c:v>0.62661641854504235</c:v>
                </c:pt>
                <c:pt idx="897">
                  <c:v>0.72230413607877608</c:v>
                </c:pt>
                <c:pt idx="898">
                  <c:v>0.77172957081642091</c:v>
                </c:pt>
                <c:pt idx="899">
                  <c:v>0.77172957081642091</c:v>
                </c:pt>
                <c:pt idx="900">
                  <c:v>0.78930364426484567</c:v>
                </c:pt>
                <c:pt idx="901">
                  <c:v>0.78930364426484567</c:v>
                </c:pt>
                <c:pt idx="902">
                  <c:v>0.84290390879334454</c:v>
                </c:pt>
                <c:pt idx="903">
                  <c:v>0.84290390879334454</c:v>
                </c:pt>
                <c:pt idx="904">
                  <c:v>0.85684923366442056</c:v>
                </c:pt>
                <c:pt idx="905">
                  <c:v>0.86498233327125384</c:v>
                </c:pt>
                <c:pt idx="906">
                  <c:v>0.92369130268835253</c:v>
                </c:pt>
                <c:pt idx="907">
                  <c:v>0.92707797297145911</c:v>
                </c:pt>
                <c:pt idx="908">
                  <c:v>0.92962305146854396</c:v>
                </c:pt>
                <c:pt idx="909">
                  <c:v>0.92962305146854396</c:v>
                </c:pt>
                <c:pt idx="910">
                  <c:v>0.92962305146854396</c:v>
                </c:pt>
                <c:pt idx="911">
                  <c:v>0.93526829808997269</c:v>
                </c:pt>
                <c:pt idx="912">
                  <c:v>0.95552025396908802</c:v>
                </c:pt>
                <c:pt idx="913">
                  <c:v>1.0039378745712007</c:v>
                </c:pt>
                <c:pt idx="914">
                  <c:v>1.0061618727536792</c:v>
                </c:pt>
                <c:pt idx="915">
                  <c:v>1.0272477018134532</c:v>
                </c:pt>
                <c:pt idx="916">
                  <c:v>1.0272477018134532</c:v>
                </c:pt>
                <c:pt idx="917">
                  <c:v>1.0588512106863419</c:v>
                </c:pt>
                <c:pt idx="918">
                  <c:v>1.0588512106863419</c:v>
                </c:pt>
                <c:pt idx="919">
                  <c:v>1.0588512106863419</c:v>
                </c:pt>
                <c:pt idx="920">
                  <c:v>1.0743116295075399</c:v>
                </c:pt>
                <c:pt idx="921">
                  <c:v>1.0953888065040009</c:v>
                </c:pt>
                <c:pt idx="922">
                  <c:v>1.1000871252602609</c:v>
                </c:pt>
                <c:pt idx="923">
                  <c:v>1.1000871252602609</c:v>
                </c:pt>
                <c:pt idx="924">
                  <c:v>1.1050524316370596</c:v>
                </c:pt>
                <c:pt idx="925">
                  <c:v>1.1575232022144784</c:v>
                </c:pt>
                <c:pt idx="926">
                  <c:v>1.171458139764862</c:v>
                </c:pt>
                <c:pt idx="927">
                  <c:v>1.1930130802721308</c:v>
                </c:pt>
                <c:pt idx="928">
                  <c:v>1.1930130802721308</c:v>
                </c:pt>
                <c:pt idx="929">
                  <c:v>1.2087694238604512</c:v>
                </c:pt>
                <c:pt idx="930">
                  <c:v>1.2087694238604512</c:v>
                </c:pt>
                <c:pt idx="931">
                  <c:v>1.2154074659285938</c:v>
                </c:pt>
                <c:pt idx="932">
                  <c:v>1.2154074659285938</c:v>
                </c:pt>
                <c:pt idx="933">
                  <c:v>1.2256893510652431</c:v>
                </c:pt>
                <c:pt idx="934">
                  <c:v>1.268235874918151</c:v>
                </c:pt>
                <c:pt idx="935">
                  <c:v>1.2805080797359214</c:v>
                </c:pt>
                <c:pt idx="936">
                  <c:v>1.2888565746680327</c:v>
                </c:pt>
                <c:pt idx="937">
                  <c:v>1.3189989808894205</c:v>
                </c:pt>
                <c:pt idx="938">
                  <c:v>1.3960369571551947</c:v>
                </c:pt>
                <c:pt idx="939">
                  <c:v>1.3960369571551947</c:v>
                </c:pt>
                <c:pt idx="940">
                  <c:v>1.4405157337240817</c:v>
                </c:pt>
                <c:pt idx="941">
                  <c:v>1.4408429185604026</c:v>
                </c:pt>
                <c:pt idx="942">
                  <c:v>1.5556294684722161</c:v>
                </c:pt>
                <c:pt idx="943">
                  <c:v>1.5866389291058816</c:v>
                </c:pt>
                <c:pt idx="944">
                  <c:v>1.6021871040208142</c:v>
                </c:pt>
                <c:pt idx="945">
                  <c:v>1.632536868154161</c:v>
                </c:pt>
                <c:pt idx="946">
                  <c:v>1.632536868154161</c:v>
                </c:pt>
                <c:pt idx="947">
                  <c:v>1.6941925416460746</c:v>
                </c:pt>
                <c:pt idx="948">
                  <c:v>1.6941925416460746</c:v>
                </c:pt>
                <c:pt idx="949">
                  <c:v>1.7070217610850436</c:v>
                </c:pt>
                <c:pt idx="950">
                  <c:v>1.7070217610850436</c:v>
                </c:pt>
                <c:pt idx="951">
                  <c:v>1.7682035797492901</c:v>
                </c:pt>
                <c:pt idx="952">
                  <c:v>1.8055874798056195</c:v>
                </c:pt>
                <c:pt idx="953">
                  <c:v>1.8310633796696452</c:v>
                </c:pt>
                <c:pt idx="954">
                  <c:v>1.8442372226502657</c:v>
                </c:pt>
                <c:pt idx="955">
                  <c:v>1.9410007437029733</c:v>
                </c:pt>
                <c:pt idx="956">
                  <c:v>1.964174229458947</c:v>
                </c:pt>
                <c:pt idx="957">
                  <c:v>2.0006462251236861</c:v>
                </c:pt>
                <c:pt idx="958">
                  <c:v>2.0012083108970975</c:v>
                </c:pt>
                <c:pt idx="959">
                  <c:v>2.0063521205992934</c:v>
                </c:pt>
                <c:pt idx="960">
                  <c:v>2.0063521205992934</c:v>
                </c:pt>
                <c:pt idx="961">
                  <c:v>2.0096748339137842</c:v>
                </c:pt>
                <c:pt idx="962">
                  <c:v>2.0323889040767278</c:v>
                </c:pt>
                <c:pt idx="963">
                  <c:v>2.0575051694679036</c:v>
                </c:pt>
                <c:pt idx="964">
                  <c:v>2.2094939321595781</c:v>
                </c:pt>
                <c:pt idx="965">
                  <c:v>2.2094939321595781</c:v>
                </c:pt>
                <c:pt idx="966">
                  <c:v>2.2319118107622651</c:v>
                </c:pt>
                <c:pt idx="967">
                  <c:v>2.2607071830855743</c:v>
                </c:pt>
                <c:pt idx="968">
                  <c:v>2.2607071830855743</c:v>
                </c:pt>
                <c:pt idx="969">
                  <c:v>2.2614066332762834</c:v>
                </c:pt>
                <c:pt idx="970">
                  <c:v>2.3261196691323436</c:v>
                </c:pt>
                <c:pt idx="971">
                  <c:v>2.3261196691323436</c:v>
                </c:pt>
                <c:pt idx="972">
                  <c:v>2.3856334236723469</c:v>
                </c:pt>
                <c:pt idx="973">
                  <c:v>2.4758742177195328</c:v>
                </c:pt>
                <c:pt idx="974">
                  <c:v>2.5016178914981326</c:v>
                </c:pt>
                <c:pt idx="975">
                  <c:v>2.5087761398473849</c:v>
                </c:pt>
                <c:pt idx="976">
                  <c:v>2.5106740595653596</c:v>
                </c:pt>
                <c:pt idx="977">
                  <c:v>2.5408582901276553</c:v>
                </c:pt>
                <c:pt idx="978">
                  <c:v>2.5408582901276553</c:v>
                </c:pt>
                <c:pt idx="979">
                  <c:v>2.5859845898468379</c:v>
                </c:pt>
                <c:pt idx="980">
                  <c:v>2.6132256020912097</c:v>
                </c:pt>
                <c:pt idx="981">
                  <c:v>2.631001466400964</c:v>
                </c:pt>
                <c:pt idx="982">
                  <c:v>2.7046622776576945</c:v>
                </c:pt>
                <c:pt idx="983">
                  <c:v>2.7417773944423733</c:v>
                </c:pt>
                <c:pt idx="984">
                  <c:v>2.7417773944423733</c:v>
                </c:pt>
                <c:pt idx="985">
                  <c:v>2.7699354970847665</c:v>
                </c:pt>
                <c:pt idx="986">
                  <c:v>2.7699354970847665</c:v>
                </c:pt>
                <c:pt idx="987">
                  <c:v>2.848058376784925</c:v>
                </c:pt>
                <c:pt idx="988">
                  <c:v>2.849586398804322</c:v>
                </c:pt>
                <c:pt idx="989">
                  <c:v>2.8570578874271733</c:v>
                </c:pt>
                <c:pt idx="990">
                  <c:v>2.8570578874271733</c:v>
                </c:pt>
                <c:pt idx="991">
                  <c:v>2.8570578874271733</c:v>
                </c:pt>
                <c:pt idx="992">
                  <c:v>2.8570578874271733</c:v>
                </c:pt>
                <c:pt idx="993">
                  <c:v>2.8570578874271733</c:v>
                </c:pt>
                <c:pt idx="994">
                  <c:v>2.8921269442551201</c:v>
                </c:pt>
                <c:pt idx="995">
                  <c:v>2.9020595366094755</c:v>
                </c:pt>
                <c:pt idx="996">
                  <c:v>2.9020595366094755</c:v>
                </c:pt>
                <c:pt idx="997">
                  <c:v>2.992202351727316</c:v>
                </c:pt>
                <c:pt idx="998">
                  <c:v>2.992202351727316</c:v>
                </c:pt>
                <c:pt idx="999">
                  <c:v>3.011266182169051</c:v>
                </c:pt>
                <c:pt idx="1000">
                  <c:v>3.011266182169051</c:v>
                </c:pt>
                <c:pt idx="1001">
                  <c:v>3.163664770804719</c:v>
                </c:pt>
                <c:pt idx="1002">
                  <c:v>3.163664770804719</c:v>
                </c:pt>
                <c:pt idx="1003">
                  <c:v>3.1684573481149818</c:v>
                </c:pt>
                <c:pt idx="1004">
                  <c:v>3.1684573481149818</c:v>
                </c:pt>
                <c:pt idx="1005">
                  <c:v>3.4913041235499196</c:v>
                </c:pt>
                <c:pt idx="1006">
                  <c:v>3.4913041235499196</c:v>
                </c:pt>
                <c:pt idx="1007">
                  <c:v>3.5165317051105163</c:v>
                </c:pt>
                <c:pt idx="1008">
                  <c:v>3.640991626731767</c:v>
                </c:pt>
                <c:pt idx="1009">
                  <c:v>3.6545560782155957</c:v>
                </c:pt>
                <c:pt idx="1010">
                  <c:v>3.6545560782155957</c:v>
                </c:pt>
                <c:pt idx="1011">
                  <c:v>3.6926968890619158</c:v>
                </c:pt>
                <c:pt idx="1012">
                  <c:v>3.6926968890619158</c:v>
                </c:pt>
                <c:pt idx="1013">
                  <c:v>3.8157561406482086</c:v>
                </c:pt>
                <c:pt idx="1014">
                  <c:v>3.8157561406482086</c:v>
                </c:pt>
                <c:pt idx="1015">
                  <c:v>3.8283502561956815</c:v>
                </c:pt>
                <c:pt idx="1016">
                  <c:v>3.912425292783082</c:v>
                </c:pt>
                <c:pt idx="1017">
                  <c:v>4.4901746560852622</c:v>
                </c:pt>
                <c:pt idx="1018">
                  <c:v>4.6400341206575355</c:v>
                </c:pt>
                <c:pt idx="1019">
                  <c:v>4.7153558435237786</c:v>
                </c:pt>
                <c:pt idx="1020">
                  <c:v>4.7153558435237786</c:v>
                </c:pt>
                <c:pt idx="1021">
                  <c:v>5.0882330482218716</c:v>
                </c:pt>
                <c:pt idx="1022">
                  <c:v>5.0882330482218716</c:v>
                </c:pt>
                <c:pt idx="1023">
                  <c:v>5.2384348693855962</c:v>
                </c:pt>
                <c:pt idx="1024">
                  <c:v>5.2384348693855962</c:v>
                </c:pt>
                <c:pt idx="1025">
                  <c:v>5.4192581720571518</c:v>
                </c:pt>
                <c:pt idx="1026">
                  <c:v>5.4192581720571518</c:v>
                </c:pt>
                <c:pt idx="1027">
                  <c:v>5.4192581720571518</c:v>
                </c:pt>
                <c:pt idx="1028">
                  <c:v>5.4192581720571518</c:v>
                </c:pt>
                <c:pt idx="1029">
                  <c:v>5.5541407182564511</c:v>
                </c:pt>
                <c:pt idx="1030">
                  <c:v>5.648467241158059</c:v>
                </c:pt>
                <c:pt idx="1031">
                  <c:v>5.648467241158059</c:v>
                </c:pt>
                <c:pt idx="1032">
                  <c:v>5.7374831066654783</c:v>
                </c:pt>
                <c:pt idx="1033">
                  <c:v>5.9465966792574205</c:v>
                </c:pt>
                <c:pt idx="1034">
                  <c:v>6.2404585431562873</c:v>
                </c:pt>
                <c:pt idx="1035">
                  <c:v>6.3908907725505468</c:v>
                </c:pt>
                <c:pt idx="1036">
                  <c:v>6.4501533382164036</c:v>
                </c:pt>
                <c:pt idx="1037">
                  <c:v>6.4501533382164036</c:v>
                </c:pt>
                <c:pt idx="1038">
                  <c:v>6.4746687491787842</c:v>
                </c:pt>
                <c:pt idx="1039">
                  <c:v>6.4823024816961512</c:v>
                </c:pt>
                <c:pt idx="1040">
                  <c:v>6.7232824811403198</c:v>
                </c:pt>
                <c:pt idx="1041">
                  <c:v>6.7232824811403198</c:v>
                </c:pt>
                <c:pt idx="1042">
                  <c:v>6.7673732278387684</c:v>
                </c:pt>
                <c:pt idx="1043">
                  <c:v>7.0941475492238251</c:v>
                </c:pt>
                <c:pt idx="1044">
                  <c:v>7.0941475492238251</c:v>
                </c:pt>
                <c:pt idx="1045">
                  <c:v>7.4238940483967637</c:v>
                </c:pt>
                <c:pt idx="1046">
                  <c:v>7.4238940483967637</c:v>
                </c:pt>
              </c:numCache>
            </c:numRef>
          </c:xVal>
          <c:yVal>
            <c:numRef>
              <c:f>'Data Fitting for Spread'!$AN$12:$AN$1058</c:f>
              <c:numCache>
                <c:formatCode>0.0000000</c:formatCode>
                <c:ptCount val="1047"/>
                <c:pt idx="0">
                  <c:v>9.5510983763132757E-4</c:v>
                </c:pt>
                <c:pt idx="1">
                  <c:v>1.9102196752626551E-3</c:v>
                </c:pt>
                <c:pt idx="2">
                  <c:v>2.8653295128939827E-3</c:v>
                </c:pt>
                <c:pt idx="3">
                  <c:v>3.8204393505253103E-3</c:v>
                </c:pt>
                <c:pt idx="4">
                  <c:v>4.7755491881566383E-3</c:v>
                </c:pt>
                <c:pt idx="5">
                  <c:v>5.7306590257879654E-3</c:v>
                </c:pt>
                <c:pt idx="6">
                  <c:v>6.6857688634192934E-3</c:v>
                </c:pt>
                <c:pt idx="7">
                  <c:v>7.6408787010506206E-3</c:v>
                </c:pt>
                <c:pt idx="8">
                  <c:v>8.5959885386819486E-3</c:v>
                </c:pt>
                <c:pt idx="9">
                  <c:v>9.5510983763132766E-3</c:v>
                </c:pt>
                <c:pt idx="10">
                  <c:v>1.0506208213944603E-2</c:v>
                </c:pt>
                <c:pt idx="11">
                  <c:v>1.1461318051575931E-2</c:v>
                </c:pt>
                <c:pt idx="12">
                  <c:v>1.2416427889207259E-2</c:v>
                </c:pt>
                <c:pt idx="13">
                  <c:v>1.3371537726838587E-2</c:v>
                </c:pt>
                <c:pt idx="14">
                  <c:v>1.4326647564469915E-2</c:v>
                </c:pt>
                <c:pt idx="15">
                  <c:v>1.5281757402101241E-2</c:v>
                </c:pt>
                <c:pt idx="16">
                  <c:v>1.6236867239732569E-2</c:v>
                </c:pt>
                <c:pt idx="17">
                  <c:v>1.7191977077363897E-2</c:v>
                </c:pt>
                <c:pt idx="18">
                  <c:v>1.8147086914995225E-2</c:v>
                </c:pt>
                <c:pt idx="19">
                  <c:v>1.9102196752626553E-2</c:v>
                </c:pt>
                <c:pt idx="20">
                  <c:v>2.0057306590257881E-2</c:v>
                </c:pt>
                <c:pt idx="21">
                  <c:v>2.1012416427889206E-2</c:v>
                </c:pt>
                <c:pt idx="22">
                  <c:v>2.1967526265520534E-2</c:v>
                </c:pt>
                <c:pt idx="23">
                  <c:v>2.2922636103151862E-2</c:v>
                </c:pt>
                <c:pt idx="24">
                  <c:v>2.387774594078319E-2</c:v>
                </c:pt>
                <c:pt idx="25">
                  <c:v>2.4832855778414518E-2</c:v>
                </c:pt>
                <c:pt idx="26">
                  <c:v>2.5787965616045846E-2</c:v>
                </c:pt>
                <c:pt idx="27">
                  <c:v>2.6743075453677174E-2</c:v>
                </c:pt>
                <c:pt idx="28">
                  <c:v>2.7698185291308502E-2</c:v>
                </c:pt>
                <c:pt idx="29">
                  <c:v>2.865329512893983E-2</c:v>
                </c:pt>
                <c:pt idx="30">
                  <c:v>2.9608404966571154E-2</c:v>
                </c:pt>
                <c:pt idx="31">
                  <c:v>3.0563514804202482E-2</c:v>
                </c:pt>
                <c:pt idx="32">
                  <c:v>3.151862464183381E-2</c:v>
                </c:pt>
                <c:pt idx="33">
                  <c:v>3.2473734479465138E-2</c:v>
                </c:pt>
                <c:pt idx="34">
                  <c:v>3.3428844317096466E-2</c:v>
                </c:pt>
                <c:pt idx="35">
                  <c:v>3.4383954154727794E-2</c:v>
                </c:pt>
                <c:pt idx="36">
                  <c:v>3.5339063992359122E-2</c:v>
                </c:pt>
                <c:pt idx="37">
                  <c:v>3.629417382999045E-2</c:v>
                </c:pt>
                <c:pt idx="38">
                  <c:v>3.7249283667621778E-2</c:v>
                </c:pt>
                <c:pt idx="39">
                  <c:v>3.8204393505253106E-2</c:v>
                </c:pt>
                <c:pt idx="40">
                  <c:v>3.9159503342884434E-2</c:v>
                </c:pt>
                <c:pt idx="41">
                  <c:v>4.0114613180515762E-2</c:v>
                </c:pt>
                <c:pt idx="42">
                  <c:v>4.1069723018147083E-2</c:v>
                </c:pt>
                <c:pt idx="43">
                  <c:v>4.2024832855778411E-2</c:v>
                </c:pt>
                <c:pt idx="44">
                  <c:v>4.2979942693409739E-2</c:v>
                </c:pt>
                <c:pt idx="45">
                  <c:v>4.3935052531041068E-2</c:v>
                </c:pt>
                <c:pt idx="46">
                  <c:v>4.4890162368672396E-2</c:v>
                </c:pt>
                <c:pt idx="47">
                  <c:v>4.5845272206303724E-2</c:v>
                </c:pt>
                <c:pt idx="48">
                  <c:v>4.6800382043935052E-2</c:v>
                </c:pt>
                <c:pt idx="49">
                  <c:v>4.775549188156638E-2</c:v>
                </c:pt>
                <c:pt idx="50">
                  <c:v>4.8710601719197708E-2</c:v>
                </c:pt>
                <c:pt idx="51">
                  <c:v>4.9665711556829036E-2</c:v>
                </c:pt>
                <c:pt idx="52">
                  <c:v>5.0620821394460364E-2</c:v>
                </c:pt>
                <c:pt idx="53">
                  <c:v>5.1575931232091692E-2</c:v>
                </c:pt>
                <c:pt idx="54">
                  <c:v>5.253104106972302E-2</c:v>
                </c:pt>
                <c:pt idx="55">
                  <c:v>5.3486150907354348E-2</c:v>
                </c:pt>
                <c:pt idx="56">
                  <c:v>5.4441260744985676E-2</c:v>
                </c:pt>
                <c:pt idx="57">
                  <c:v>5.5396370582617004E-2</c:v>
                </c:pt>
                <c:pt idx="58">
                  <c:v>5.6351480420248332E-2</c:v>
                </c:pt>
                <c:pt idx="59">
                  <c:v>5.730659025787966E-2</c:v>
                </c:pt>
                <c:pt idx="60">
                  <c:v>5.8261700095510981E-2</c:v>
                </c:pt>
                <c:pt idx="61">
                  <c:v>5.9216809933142309E-2</c:v>
                </c:pt>
                <c:pt idx="62">
                  <c:v>6.0171919770773637E-2</c:v>
                </c:pt>
                <c:pt idx="63">
                  <c:v>6.1127029608404965E-2</c:v>
                </c:pt>
                <c:pt idx="64">
                  <c:v>6.2082139446036293E-2</c:v>
                </c:pt>
                <c:pt idx="65">
                  <c:v>6.3037249283667621E-2</c:v>
                </c:pt>
                <c:pt idx="66">
                  <c:v>6.3992359121298956E-2</c:v>
                </c:pt>
                <c:pt idx="67">
                  <c:v>6.4947468958930277E-2</c:v>
                </c:pt>
                <c:pt idx="68">
                  <c:v>6.5902578796561598E-2</c:v>
                </c:pt>
                <c:pt idx="69">
                  <c:v>6.6857688634192933E-2</c:v>
                </c:pt>
                <c:pt idx="70">
                  <c:v>6.7812798471824254E-2</c:v>
                </c:pt>
                <c:pt idx="71">
                  <c:v>6.8767908309455589E-2</c:v>
                </c:pt>
                <c:pt idx="72">
                  <c:v>6.972301814708691E-2</c:v>
                </c:pt>
                <c:pt idx="73">
                  <c:v>7.0678127984718245E-2</c:v>
                </c:pt>
                <c:pt idx="74">
                  <c:v>7.1633237822349566E-2</c:v>
                </c:pt>
                <c:pt idx="75">
                  <c:v>7.2588347659980901E-2</c:v>
                </c:pt>
                <c:pt idx="76">
                  <c:v>7.3543457497612222E-2</c:v>
                </c:pt>
                <c:pt idx="77">
                  <c:v>7.4498567335243557E-2</c:v>
                </c:pt>
                <c:pt idx="78">
                  <c:v>7.5453677172874878E-2</c:v>
                </c:pt>
                <c:pt idx="79">
                  <c:v>7.6408787010506213E-2</c:v>
                </c:pt>
                <c:pt idx="80">
                  <c:v>7.7363896848137534E-2</c:v>
                </c:pt>
                <c:pt idx="81">
                  <c:v>7.8319006685768869E-2</c:v>
                </c:pt>
                <c:pt idx="82">
                  <c:v>7.927411652340019E-2</c:v>
                </c:pt>
                <c:pt idx="83">
                  <c:v>8.0229226361031525E-2</c:v>
                </c:pt>
                <c:pt idx="84">
                  <c:v>8.1184336198662846E-2</c:v>
                </c:pt>
                <c:pt idx="85">
                  <c:v>8.2139446036294167E-2</c:v>
                </c:pt>
                <c:pt idx="86">
                  <c:v>8.3094555873925502E-2</c:v>
                </c:pt>
                <c:pt idx="87">
                  <c:v>8.4049665711556823E-2</c:v>
                </c:pt>
                <c:pt idx="88">
                  <c:v>8.5004775549188158E-2</c:v>
                </c:pt>
                <c:pt idx="89">
                  <c:v>8.5959885386819479E-2</c:v>
                </c:pt>
                <c:pt idx="90">
                  <c:v>8.6914995224450814E-2</c:v>
                </c:pt>
                <c:pt idx="91">
                  <c:v>8.7870105062082135E-2</c:v>
                </c:pt>
                <c:pt idx="92">
                  <c:v>8.882521489971347E-2</c:v>
                </c:pt>
                <c:pt idx="93">
                  <c:v>8.9780324737344791E-2</c:v>
                </c:pt>
                <c:pt idx="94">
                  <c:v>9.0735434574976126E-2</c:v>
                </c:pt>
                <c:pt idx="95">
                  <c:v>9.1690544412607447E-2</c:v>
                </c:pt>
                <c:pt idx="96">
                  <c:v>9.2645654250238782E-2</c:v>
                </c:pt>
                <c:pt idx="97">
                  <c:v>9.3600764087870103E-2</c:v>
                </c:pt>
                <c:pt idx="98">
                  <c:v>9.4555873925501438E-2</c:v>
                </c:pt>
                <c:pt idx="99">
                  <c:v>9.5510983763132759E-2</c:v>
                </c:pt>
                <c:pt idx="100">
                  <c:v>9.6466093600764094E-2</c:v>
                </c:pt>
                <c:pt idx="101">
                  <c:v>9.7421203438395415E-2</c:v>
                </c:pt>
                <c:pt idx="102">
                  <c:v>9.8376313276026736E-2</c:v>
                </c:pt>
                <c:pt idx="103">
                  <c:v>9.9331423113658071E-2</c:v>
                </c:pt>
                <c:pt idx="104">
                  <c:v>0.10028653295128939</c:v>
                </c:pt>
                <c:pt idx="105">
                  <c:v>0.10124164278892073</c:v>
                </c:pt>
                <c:pt idx="106">
                  <c:v>0.10219675262655205</c:v>
                </c:pt>
                <c:pt idx="107">
                  <c:v>0.10315186246418338</c:v>
                </c:pt>
                <c:pt idx="108">
                  <c:v>0.1041069723018147</c:v>
                </c:pt>
                <c:pt idx="109">
                  <c:v>0.10506208213944604</c:v>
                </c:pt>
                <c:pt idx="110">
                  <c:v>0.10601719197707736</c:v>
                </c:pt>
                <c:pt idx="111">
                  <c:v>0.1069723018147087</c:v>
                </c:pt>
                <c:pt idx="112">
                  <c:v>0.10792741165234002</c:v>
                </c:pt>
                <c:pt idx="113">
                  <c:v>0.10888252148997135</c:v>
                </c:pt>
                <c:pt idx="114">
                  <c:v>0.10983763132760267</c:v>
                </c:pt>
                <c:pt idx="115">
                  <c:v>0.11079274116523401</c:v>
                </c:pt>
                <c:pt idx="116">
                  <c:v>0.11174785100286533</c:v>
                </c:pt>
                <c:pt idx="117">
                  <c:v>0.11270296084049666</c:v>
                </c:pt>
                <c:pt idx="118">
                  <c:v>0.11365807067812798</c:v>
                </c:pt>
                <c:pt idx="119">
                  <c:v>0.11461318051575932</c:v>
                </c:pt>
                <c:pt idx="120">
                  <c:v>0.11556829035339064</c:v>
                </c:pt>
                <c:pt idx="121">
                  <c:v>0.11652340019102196</c:v>
                </c:pt>
                <c:pt idx="122">
                  <c:v>0.1174785100286533</c:v>
                </c:pt>
                <c:pt idx="123">
                  <c:v>0.11843361986628462</c:v>
                </c:pt>
                <c:pt idx="124">
                  <c:v>0.11938872970391595</c:v>
                </c:pt>
                <c:pt idx="125">
                  <c:v>0.12034383954154727</c:v>
                </c:pt>
                <c:pt idx="126">
                  <c:v>0.12129894937917861</c:v>
                </c:pt>
                <c:pt idx="127">
                  <c:v>0.12225405921680993</c:v>
                </c:pt>
                <c:pt idx="128">
                  <c:v>0.12320916905444126</c:v>
                </c:pt>
                <c:pt idx="129">
                  <c:v>0.12416427889207259</c:v>
                </c:pt>
                <c:pt idx="130">
                  <c:v>0.12511938872970391</c:v>
                </c:pt>
                <c:pt idx="131">
                  <c:v>0.12607449856733524</c:v>
                </c:pt>
                <c:pt idx="132">
                  <c:v>0.12702960840496658</c:v>
                </c:pt>
                <c:pt idx="133">
                  <c:v>0.12798471824259791</c:v>
                </c:pt>
                <c:pt idx="134">
                  <c:v>0.12893982808022922</c:v>
                </c:pt>
                <c:pt idx="135">
                  <c:v>0.12989493791786055</c:v>
                </c:pt>
                <c:pt idx="136">
                  <c:v>0.13085004775549189</c:v>
                </c:pt>
                <c:pt idx="137">
                  <c:v>0.1318051575931232</c:v>
                </c:pt>
                <c:pt idx="138">
                  <c:v>0.13276026743075453</c:v>
                </c:pt>
                <c:pt idx="139">
                  <c:v>0.13371537726838587</c:v>
                </c:pt>
                <c:pt idx="140">
                  <c:v>0.1346704871060172</c:v>
                </c:pt>
                <c:pt idx="141">
                  <c:v>0.13562559694364851</c:v>
                </c:pt>
                <c:pt idx="142">
                  <c:v>0.13658070678127984</c:v>
                </c:pt>
                <c:pt idx="143">
                  <c:v>0.13753581661891118</c:v>
                </c:pt>
                <c:pt idx="144">
                  <c:v>0.13849092645654251</c:v>
                </c:pt>
                <c:pt idx="145">
                  <c:v>0.13944603629417382</c:v>
                </c:pt>
                <c:pt idx="146">
                  <c:v>0.14040114613180515</c:v>
                </c:pt>
                <c:pt idx="147">
                  <c:v>0.14135625596943649</c:v>
                </c:pt>
                <c:pt idx="148">
                  <c:v>0.14231136580706782</c:v>
                </c:pt>
                <c:pt idx="149">
                  <c:v>0.14326647564469913</c:v>
                </c:pt>
                <c:pt idx="150">
                  <c:v>0.14422158548233047</c:v>
                </c:pt>
                <c:pt idx="151">
                  <c:v>0.1451766953199618</c:v>
                </c:pt>
                <c:pt idx="152">
                  <c:v>0.14613180515759314</c:v>
                </c:pt>
                <c:pt idx="153">
                  <c:v>0.14708691499522444</c:v>
                </c:pt>
                <c:pt idx="154">
                  <c:v>0.14804202483285578</c:v>
                </c:pt>
                <c:pt idx="155">
                  <c:v>0.14899713467048711</c:v>
                </c:pt>
                <c:pt idx="156">
                  <c:v>0.14995224450811842</c:v>
                </c:pt>
                <c:pt idx="157">
                  <c:v>0.15090735434574976</c:v>
                </c:pt>
                <c:pt idx="158">
                  <c:v>0.15186246418338109</c:v>
                </c:pt>
                <c:pt idx="159">
                  <c:v>0.15281757402101243</c:v>
                </c:pt>
                <c:pt idx="160">
                  <c:v>0.15377268385864373</c:v>
                </c:pt>
                <c:pt idx="161">
                  <c:v>0.15472779369627507</c:v>
                </c:pt>
                <c:pt idx="162">
                  <c:v>0.1556829035339064</c:v>
                </c:pt>
                <c:pt idx="163">
                  <c:v>0.15663801337153774</c:v>
                </c:pt>
                <c:pt idx="164">
                  <c:v>0.15759312320916904</c:v>
                </c:pt>
                <c:pt idx="165">
                  <c:v>0.15854823304680038</c:v>
                </c:pt>
                <c:pt idx="166">
                  <c:v>0.15950334288443171</c:v>
                </c:pt>
                <c:pt idx="167">
                  <c:v>0.16045845272206305</c:v>
                </c:pt>
                <c:pt idx="168">
                  <c:v>0.16141356255969436</c:v>
                </c:pt>
                <c:pt idx="169">
                  <c:v>0.16236867239732569</c:v>
                </c:pt>
                <c:pt idx="170">
                  <c:v>0.16332378223495703</c:v>
                </c:pt>
                <c:pt idx="171">
                  <c:v>0.16427889207258833</c:v>
                </c:pt>
                <c:pt idx="172">
                  <c:v>0.16523400191021967</c:v>
                </c:pt>
                <c:pt idx="173">
                  <c:v>0.166189111747851</c:v>
                </c:pt>
                <c:pt idx="174">
                  <c:v>0.16714422158548234</c:v>
                </c:pt>
                <c:pt idx="175">
                  <c:v>0.16809933142311365</c:v>
                </c:pt>
                <c:pt idx="176">
                  <c:v>0.16905444126074498</c:v>
                </c:pt>
                <c:pt idx="177">
                  <c:v>0.17000955109837632</c:v>
                </c:pt>
                <c:pt idx="178">
                  <c:v>0.17096466093600765</c:v>
                </c:pt>
                <c:pt idx="179">
                  <c:v>0.17191977077363896</c:v>
                </c:pt>
                <c:pt idx="180">
                  <c:v>0.17287488061127029</c:v>
                </c:pt>
                <c:pt idx="181">
                  <c:v>0.17382999044890163</c:v>
                </c:pt>
                <c:pt idx="182">
                  <c:v>0.17478510028653296</c:v>
                </c:pt>
                <c:pt idx="183">
                  <c:v>0.17574021012416427</c:v>
                </c:pt>
                <c:pt idx="184">
                  <c:v>0.1766953199617956</c:v>
                </c:pt>
                <c:pt idx="185">
                  <c:v>0.17765042979942694</c:v>
                </c:pt>
                <c:pt idx="186">
                  <c:v>0.17860553963705827</c:v>
                </c:pt>
                <c:pt idx="187">
                  <c:v>0.17956064947468958</c:v>
                </c:pt>
                <c:pt idx="188">
                  <c:v>0.18051575931232092</c:v>
                </c:pt>
                <c:pt idx="189">
                  <c:v>0.18147086914995225</c:v>
                </c:pt>
                <c:pt idx="190">
                  <c:v>0.18242597898758356</c:v>
                </c:pt>
                <c:pt idx="191">
                  <c:v>0.18338108882521489</c:v>
                </c:pt>
                <c:pt idx="192">
                  <c:v>0.18433619866284623</c:v>
                </c:pt>
                <c:pt idx="193">
                  <c:v>0.18529130850047756</c:v>
                </c:pt>
                <c:pt idx="194">
                  <c:v>0.18624641833810887</c:v>
                </c:pt>
                <c:pt idx="195">
                  <c:v>0.18720152817574021</c:v>
                </c:pt>
                <c:pt idx="196">
                  <c:v>0.18815663801337154</c:v>
                </c:pt>
                <c:pt idx="197">
                  <c:v>0.18911174785100288</c:v>
                </c:pt>
                <c:pt idx="198">
                  <c:v>0.19006685768863418</c:v>
                </c:pt>
                <c:pt idx="199">
                  <c:v>0.19102196752626552</c:v>
                </c:pt>
                <c:pt idx="200">
                  <c:v>0.19197707736389685</c:v>
                </c:pt>
                <c:pt idx="201">
                  <c:v>0.19293218720152819</c:v>
                </c:pt>
                <c:pt idx="202">
                  <c:v>0.1938872970391595</c:v>
                </c:pt>
                <c:pt idx="203">
                  <c:v>0.19484240687679083</c:v>
                </c:pt>
                <c:pt idx="204">
                  <c:v>0.19579751671442217</c:v>
                </c:pt>
                <c:pt idx="205">
                  <c:v>0.19675262655205347</c:v>
                </c:pt>
                <c:pt idx="206">
                  <c:v>0.19770773638968481</c:v>
                </c:pt>
                <c:pt idx="207">
                  <c:v>0.19866284622731614</c:v>
                </c:pt>
                <c:pt idx="208">
                  <c:v>0.19961795606494748</c:v>
                </c:pt>
                <c:pt idx="209">
                  <c:v>0.20057306590257878</c:v>
                </c:pt>
                <c:pt idx="210">
                  <c:v>0.20152817574021012</c:v>
                </c:pt>
                <c:pt idx="211">
                  <c:v>0.20248328557784145</c:v>
                </c:pt>
                <c:pt idx="212">
                  <c:v>0.20343839541547279</c:v>
                </c:pt>
                <c:pt idx="213">
                  <c:v>0.2043935052531041</c:v>
                </c:pt>
                <c:pt idx="214">
                  <c:v>0.20534861509073543</c:v>
                </c:pt>
                <c:pt idx="215">
                  <c:v>0.20630372492836677</c:v>
                </c:pt>
                <c:pt idx="216">
                  <c:v>0.2072588347659981</c:v>
                </c:pt>
                <c:pt idx="217">
                  <c:v>0.20821394460362941</c:v>
                </c:pt>
                <c:pt idx="218">
                  <c:v>0.20916905444126074</c:v>
                </c:pt>
                <c:pt idx="219">
                  <c:v>0.21012416427889208</c:v>
                </c:pt>
                <c:pt idx="220">
                  <c:v>0.21107927411652341</c:v>
                </c:pt>
                <c:pt idx="221">
                  <c:v>0.21203438395415472</c:v>
                </c:pt>
                <c:pt idx="222">
                  <c:v>0.21298949379178606</c:v>
                </c:pt>
                <c:pt idx="223">
                  <c:v>0.21394460362941739</c:v>
                </c:pt>
                <c:pt idx="224">
                  <c:v>0.2148997134670487</c:v>
                </c:pt>
                <c:pt idx="225">
                  <c:v>0.21585482330468003</c:v>
                </c:pt>
                <c:pt idx="226">
                  <c:v>0.21680993314231137</c:v>
                </c:pt>
                <c:pt idx="227">
                  <c:v>0.2177650429799427</c:v>
                </c:pt>
                <c:pt idx="228">
                  <c:v>0.21872015281757401</c:v>
                </c:pt>
                <c:pt idx="229">
                  <c:v>0.21967526265520534</c:v>
                </c:pt>
                <c:pt idx="230">
                  <c:v>0.22063037249283668</c:v>
                </c:pt>
                <c:pt idx="231">
                  <c:v>0.22158548233046801</c:v>
                </c:pt>
                <c:pt idx="232">
                  <c:v>0.22254059216809932</c:v>
                </c:pt>
                <c:pt idx="233">
                  <c:v>0.22349570200573066</c:v>
                </c:pt>
                <c:pt idx="234">
                  <c:v>0.22445081184336199</c:v>
                </c:pt>
                <c:pt idx="235">
                  <c:v>0.22540592168099333</c:v>
                </c:pt>
                <c:pt idx="236">
                  <c:v>0.22636103151862463</c:v>
                </c:pt>
                <c:pt idx="237">
                  <c:v>0.22731614135625597</c:v>
                </c:pt>
                <c:pt idx="238">
                  <c:v>0.2282712511938873</c:v>
                </c:pt>
                <c:pt idx="239">
                  <c:v>0.22922636103151864</c:v>
                </c:pt>
                <c:pt idx="240">
                  <c:v>0.23018147086914995</c:v>
                </c:pt>
                <c:pt idx="241">
                  <c:v>0.23113658070678128</c:v>
                </c:pt>
                <c:pt idx="242">
                  <c:v>0.23209169054441262</c:v>
                </c:pt>
                <c:pt idx="243">
                  <c:v>0.23304680038204392</c:v>
                </c:pt>
                <c:pt idx="244">
                  <c:v>0.23400191021967526</c:v>
                </c:pt>
                <c:pt idx="245">
                  <c:v>0.23495702005730659</c:v>
                </c:pt>
                <c:pt idx="246">
                  <c:v>0.23591212989493793</c:v>
                </c:pt>
                <c:pt idx="247">
                  <c:v>0.23686723973256923</c:v>
                </c:pt>
                <c:pt idx="248">
                  <c:v>0.23782234957020057</c:v>
                </c:pt>
                <c:pt idx="249">
                  <c:v>0.2387774594078319</c:v>
                </c:pt>
                <c:pt idx="250">
                  <c:v>0.23973256924546324</c:v>
                </c:pt>
                <c:pt idx="251">
                  <c:v>0.24068767908309455</c:v>
                </c:pt>
                <c:pt idx="252">
                  <c:v>0.24164278892072588</c:v>
                </c:pt>
                <c:pt idx="253">
                  <c:v>0.24259789875835722</c:v>
                </c:pt>
                <c:pt idx="254">
                  <c:v>0.24355300859598855</c:v>
                </c:pt>
                <c:pt idx="255">
                  <c:v>0.24450811843361986</c:v>
                </c:pt>
                <c:pt idx="256">
                  <c:v>0.24546322827125119</c:v>
                </c:pt>
                <c:pt idx="257">
                  <c:v>0.24641833810888253</c:v>
                </c:pt>
                <c:pt idx="258">
                  <c:v>0.24737344794651384</c:v>
                </c:pt>
                <c:pt idx="259">
                  <c:v>0.24832855778414517</c:v>
                </c:pt>
                <c:pt idx="260">
                  <c:v>0.24928366762177651</c:v>
                </c:pt>
                <c:pt idx="261">
                  <c:v>0.25023877745940781</c:v>
                </c:pt>
                <c:pt idx="262">
                  <c:v>0.25119388729703918</c:v>
                </c:pt>
                <c:pt idx="263">
                  <c:v>0.25214899713467048</c:v>
                </c:pt>
                <c:pt idx="264">
                  <c:v>0.25310410697230179</c:v>
                </c:pt>
                <c:pt idx="265">
                  <c:v>0.25405921680993315</c:v>
                </c:pt>
                <c:pt idx="266">
                  <c:v>0.25501432664756446</c:v>
                </c:pt>
                <c:pt idx="267">
                  <c:v>0.25596943648519582</c:v>
                </c:pt>
                <c:pt idx="268">
                  <c:v>0.25692454632282713</c:v>
                </c:pt>
                <c:pt idx="269">
                  <c:v>0.25787965616045844</c:v>
                </c:pt>
                <c:pt idx="270">
                  <c:v>0.2588347659980898</c:v>
                </c:pt>
                <c:pt idx="271">
                  <c:v>0.25978987583572111</c:v>
                </c:pt>
                <c:pt idx="272">
                  <c:v>0.26074498567335241</c:v>
                </c:pt>
                <c:pt idx="273">
                  <c:v>0.26170009551098378</c:v>
                </c:pt>
                <c:pt idx="274">
                  <c:v>0.26265520534861508</c:v>
                </c:pt>
                <c:pt idx="275">
                  <c:v>0.26361031518624639</c:v>
                </c:pt>
                <c:pt idx="276">
                  <c:v>0.26456542502387775</c:v>
                </c:pt>
                <c:pt idx="277">
                  <c:v>0.26552053486150906</c:v>
                </c:pt>
                <c:pt idx="278">
                  <c:v>0.26647564469914042</c:v>
                </c:pt>
                <c:pt idx="279">
                  <c:v>0.26743075453677173</c:v>
                </c:pt>
                <c:pt idx="280">
                  <c:v>0.26838586437440304</c:v>
                </c:pt>
                <c:pt idx="281">
                  <c:v>0.2693409742120344</c:v>
                </c:pt>
                <c:pt idx="282">
                  <c:v>0.27029608404966571</c:v>
                </c:pt>
                <c:pt idx="283">
                  <c:v>0.27125119388729702</c:v>
                </c:pt>
                <c:pt idx="284">
                  <c:v>0.27220630372492838</c:v>
                </c:pt>
                <c:pt idx="285">
                  <c:v>0.27316141356255969</c:v>
                </c:pt>
                <c:pt idx="286">
                  <c:v>0.27411652340019105</c:v>
                </c:pt>
                <c:pt idx="287">
                  <c:v>0.27507163323782235</c:v>
                </c:pt>
                <c:pt idx="288">
                  <c:v>0.27602674307545366</c:v>
                </c:pt>
                <c:pt idx="289">
                  <c:v>0.27698185291308502</c:v>
                </c:pt>
                <c:pt idx="290">
                  <c:v>0.27793696275071633</c:v>
                </c:pt>
                <c:pt idx="291">
                  <c:v>0.27889207258834764</c:v>
                </c:pt>
                <c:pt idx="292">
                  <c:v>0.279847182425979</c:v>
                </c:pt>
                <c:pt idx="293">
                  <c:v>0.28080229226361031</c:v>
                </c:pt>
                <c:pt idx="294">
                  <c:v>0.28175740210124162</c:v>
                </c:pt>
                <c:pt idx="295">
                  <c:v>0.28271251193887298</c:v>
                </c:pt>
                <c:pt idx="296">
                  <c:v>0.28366762177650429</c:v>
                </c:pt>
                <c:pt idx="297">
                  <c:v>0.28462273161413565</c:v>
                </c:pt>
                <c:pt idx="298">
                  <c:v>0.28557784145176696</c:v>
                </c:pt>
                <c:pt idx="299">
                  <c:v>0.28653295128939826</c:v>
                </c:pt>
                <c:pt idx="300">
                  <c:v>0.28748806112702963</c:v>
                </c:pt>
                <c:pt idx="301">
                  <c:v>0.28844317096466093</c:v>
                </c:pt>
                <c:pt idx="302">
                  <c:v>0.28939828080229224</c:v>
                </c:pt>
                <c:pt idx="303">
                  <c:v>0.2903533906399236</c:v>
                </c:pt>
                <c:pt idx="304">
                  <c:v>0.29130850047755491</c:v>
                </c:pt>
                <c:pt idx="305">
                  <c:v>0.29226361031518627</c:v>
                </c:pt>
                <c:pt idx="306">
                  <c:v>0.29321872015281758</c:v>
                </c:pt>
                <c:pt idx="307">
                  <c:v>0.29417382999044889</c:v>
                </c:pt>
                <c:pt idx="308">
                  <c:v>0.29512893982808025</c:v>
                </c:pt>
                <c:pt idx="309">
                  <c:v>0.29608404966571156</c:v>
                </c:pt>
                <c:pt idx="310">
                  <c:v>0.29703915950334286</c:v>
                </c:pt>
                <c:pt idx="311">
                  <c:v>0.29799426934097423</c:v>
                </c:pt>
                <c:pt idx="312">
                  <c:v>0.29894937917860553</c:v>
                </c:pt>
                <c:pt idx="313">
                  <c:v>0.29990448901623684</c:v>
                </c:pt>
                <c:pt idx="314">
                  <c:v>0.3008595988538682</c:v>
                </c:pt>
                <c:pt idx="315">
                  <c:v>0.30181470869149951</c:v>
                </c:pt>
                <c:pt idx="316">
                  <c:v>0.30276981852913087</c:v>
                </c:pt>
                <c:pt idx="317">
                  <c:v>0.30372492836676218</c:v>
                </c:pt>
                <c:pt idx="318">
                  <c:v>0.30468003820439349</c:v>
                </c:pt>
                <c:pt idx="319">
                  <c:v>0.30563514804202485</c:v>
                </c:pt>
                <c:pt idx="320">
                  <c:v>0.30659025787965616</c:v>
                </c:pt>
                <c:pt idx="321">
                  <c:v>0.30754536771728747</c:v>
                </c:pt>
                <c:pt idx="322">
                  <c:v>0.30850047755491883</c:v>
                </c:pt>
                <c:pt idx="323">
                  <c:v>0.30945558739255014</c:v>
                </c:pt>
                <c:pt idx="324">
                  <c:v>0.3104106972301815</c:v>
                </c:pt>
                <c:pt idx="325">
                  <c:v>0.31136580706781281</c:v>
                </c:pt>
                <c:pt idx="326">
                  <c:v>0.31232091690544411</c:v>
                </c:pt>
                <c:pt idx="327">
                  <c:v>0.31327602674307548</c:v>
                </c:pt>
                <c:pt idx="328">
                  <c:v>0.31423113658070678</c:v>
                </c:pt>
                <c:pt idx="329">
                  <c:v>0.31518624641833809</c:v>
                </c:pt>
                <c:pt idx="330">
                  <c:v>0.31614135625596945</c:v>
                </c:pt>
                <c:pt idx="331">
                  <c:v>0.31709646609360076</c:v>
                </c:pt>
                <c:pt idx="332">
                  <c:v>0.31805157593123207</c:v>
                </c:pt>
                <c:pt idx="333">
                  <c:v>0.31900668576886343</c:v>
                </c:pt>
                <c:pt idx="334">
                  <c:v>0.31996179560649474</c:v>
                </c:pt>
                <c:pt idx="335">
                  <c:v>0.3209169054441261</c:v>
                </c:pt>
                <c:pt idx="336">
                  <c:v>0.32187201528175741</c:v>
                </c:pt>
                <c:pt idx="337">
                  <c:v>0.32282712511938871</c:v>
                </c:pt>
                <c:pt idx="338">
                  <c:v>0.32378223495702008</c:v>
                </c:pt>
                <c:pt idx="339">
                  <c:v>0.32473734479465138</c:v>
                </c:pt>
                <c:pt idx="340">
                  <c:v>0.32569245463228269</c:v>
                </c:pt>
                <c:pt idx="341">
                  <c:v>0.32664756446991405</c:v>
                </c:pt>
                <c:pt idx="342">
                  <c:v>0.32760267430754536</c:v>
                </c:pt>
                <c:pt idx="343">
                  <c:v>0.32855778414517667</c:v>
                </c:pt>
                <c:pt idx="344">
                  <c:v>0.32951289398280803</c:v>
                </c:pt>
                <c:pt idx="345">
                  <c:v>0.33046800382043934</c:v>
                </c:pt>
                <c:pt idx="346">
                  <c:v>0.3314231136580707</c:v>
                </c:pt>
                <c:pt idx="347">
                  <c:v>0.33237822349570201</c:v>
                </c:pt>
                <c:pt idx="348">
                  <c:v>0.33333333333333331</c:v>
                </c:pt>
                <c:pt idx="349">
                  <c:v>0.33428844317096468</c:v>
                </c:pt>
                <c:pt idx="350">
                  <c:v>0.33524355300859598</c:v>
                </c:pt>
                <c:pt idx="351">
                  <c:v>0.33619866284622729</c:v>
                </c:pt>
                <c:pt idx="352">
                  <c:v>0.33715377268385865</c:v>
                </c:pt>
                <c:pt idx="353">
                  <c:v>0.33810888252148996</c:v>
                </c:pt>
                <c:pt idx="354">
                  <c:v>0.33906399235912132</c:v>
                </c:pt>
                <c:pt idx="355">
                  <c:v>0.34001910219675263</c:v>
                </c:pt>
                <c:pt idx="356">
                  <c:v>0.34097421203438394</c:v>
                </c:pt>
                <c:pt idx="357">
                  <c:v>0.3419293218720153</c:v>
                </c:pt>
                <c:pt idx="358">
                  <c:v>0.34288443170964661</c:v>
                </c:pt>
                <c:pt idx="359">
                  <c:v>0.34383954154727792</c:v>
                </c:pt>
                <c:pt idx="360">
                  <c:v>0.34479465138490928</c:v>
                </c:pt>
                <c:pt idx="361">
                  <c:v>0.34574976122254059</c:v>
                </c:pt>
                <c:pt idx="362">
                  <c:v>0.34670487106017189</c:v>
                </c:pt>
                <c:pt idx="363">
                  <c:v>0.34765998089780326</c:v>
                </c:pt>
                <c:pt idx="364">
                  <c:v>0.34861509073543456</c:v>
                </c:pt>
                <c:pt idx="365">
                  <c:v>0.34957020057306593</c:v>
                </c:pt>
                <c:pt idx="366">
                  <c:v>0.35052531041069723</c:v>
                </c:pt>
                <c:pt idx="367">
                  <c:v>0.35148042024832854</c:v>
                </c:pt>
                <c:pt idx="368">
                  <c:v>0.3524355300859599</c:v>
                </c:pt>
                <c:pt idx="369">
                  <c:v>0.35339063992359121</c:v>
                </c:pt>
                <c:pt idx="370">
                  <c:v>0.35434574976122252</c:v>
                </c:pt>
                <c:pt idx="371">
                  <c:v>0.35530085959885388</c:v>
                </c:pt>
                <c:pt idx="372">
                  <c:v>0.35625596943648519</c:v>
                </c:pt>
                <c:pt idx="373">
                  <c:v>0.35721107927411655</c:v>
                </c:pt>
                <c:pt idx="374">
                  <c:v>0.35816618911174786</c:v>
                </c:pt>
                <c:pt idx="375">
                  <c:v>0.35912129894937916</c:v>
                </c:pt>
                <c:pt idx="376">
                  <c:v>0.36007640878701053</c:v>
                </c:pt>
                <c:pt idx="377">
                  <c:v>0.36103151862464183</c:v>
                </c:pt>
                <c:pt idx="378">
                  <c:v>0.36198662846227314</c:v>
                </c:pt>
                <c:pt idx="379">
                  <c:v>0.3629417382999045</c:v>
                </c:pt>
                <c:pt idx="380">
                  <c:v>0.36389684813753581</c:v>
                </c:pt>
                <c:pt idx="381">
                  <c:v>0.36485195797516712</c:v>
                </c:pt>
                <c:pt idx="382">
                  <c:v>0.36580706781279848</c:v>
                </c:pt>
                <c:pt idx="383">
                  <c:v>0.36676217765042979</c:v>
                </c:pt>
                <c:pt idx="384">
                  <c:v>0.36771728748806115</c:v>
                </c:pt>
                <c:pt idx="385">
                  <c:v>0.36867239732569246</c:v>
                </c:pt>
                <c:pt idx="386">
                  <c:v>0.36962750716332377</c:v>
                </c:pt>
                <c:pt idx="387">
                  <c:v>0.37058261700095513</c:v>
                </c:pt>
                <c:pt idx="388">
                  <c:v>0.37153772683858644</c:v>
                </c:pt>
                <c:pt idx="389">
                  <c:v>0.37249283667621774</c:v>
                </c:pt>
                <c:pt idx="390">
                  <c:v>0.3734479465138491</c:v>
                </c:pt>
                <c:pt idx="391">
                  <c:v>0.37440305635148041</c:v>
                </c:pt>
                <c:pt idx="392">
                  <c:v>0.37535816618911177</c:v>
                </c:pt>
                <c:pt idx="393">
                  <c:v>0.37631327602674308</c:v>
                </c:pt>
                <c:pt idx="394">
                  <c:v>0.37726838586437439</c:v>
                </c:pt>
                <c:pt idx="395">
                  <c:v>0.37822349570200575</c:v>
                </c:pt>
                <c:pt idx="396">
                  <c:v>0.37917860553963706</c:v>
                </c:pt>
                <c:pt idx="397">
                  <c:v>0.38013371537726837</c:v>
                </c:pt>
                <c:pt idx="398">
                  <c:v>0.38108882521489973</c:v>
                </c:pt>
                <c:pt idx="399">
                  <c:v>0.38204393505253104</c:v>
                </c:pt>
                <c:pt idx="400">
                  <c:v>0.38299904489016234</c:v>
                </c:pt>
                <c:pt idx="401">
                  <c:v>0.38395415472779371</c:v>
                </c:pt>
                <c:pt idx="402">
                  <c:v>0.38490926456542501</c:v>
                </c:pt>
                <c:pt idx="403">
                  <c:v>0.38586437440305638</c:v>
                </c:pt>
                <c:pt idx="404">
                  <c:v>0.38681948424068768</c:v>
                </c:pt>
                <c:pt idx="405">
                  <c:v>0.38777459407831899</c:v>
                </c:pt>
                <c:pt idx="406">
                  <c:v>0.38872970391595035</c:v>
                </c:pt>
                <c:pt idx="407">
                  <c:v>0.38968481375358166</c:v>
                </c:pt>
                <c:pt idx="408">
                  <c:v>0.39063992359121297</c:v>
                </c:pt>
                <c:pt idx="409">
                  <c:v>0.39159503342884433</c:v>
                </c:pt>
                <c:pt idx="410">
                  <c:v>0.39255014326647564</c:v>
                </c:pt>
                <c:pt idx="411">
                  <c:v>0.39350525310410694</c:v>
                </c:pt>
                <c:pt idx="412">
                  <c:v>0.39446036294173831</c:v>
                </c:pt>
                <c:pt idx="413">
                  <c:v>0.39541547277936961</c:v>
                </c:pt>
                <c:pt idx="414">
                  <c:v>0.39637058261700098</c:v>
                </c:pt>
                <c:pt idx="415">
                  <c:v>0.39732569245463228</c:v>
                </c:pt>
                <c:pt idx="416">
                  <c:v>0.39828080229226359</c:v>
                </c:pt>
                <c:pt idx="417">
                  <c:v>0.39923591212989495</c:v>
                </c:pt>
                <c:pt idx="418">
                  <c:v>0.40019102196752626</c:v>
                </c:pt>
                <c:pt idx="419">
                  <c:v>0.40114613180515757</c:v>
                </c:pt>
                <c:pt idx="420">
                  <c:v>0.40210124164278893</c:v>
                </c:pt>
                <c:pt idx="421">
                  <c:v>0.40305635148042024</c:v>
                </c:pt>
                <c:pt idx="422">
                  <c:v>0.4040114613180516</c:v>
                </c:pt>
                <c:pt idx="423">
                  <c:v>0.40496657115568291</c:v>
                </c:pt>
                <c:pt idx="424">
                  <c:v>0.40592168099331422</c:v>
                </c:pt>
                <c:pt idx="425">
                  <c:v>0.40687679083094558</c:v>
                </c:pt>
                <c:pt idx="426">
                  <c:v>0.40783190066857689</c:v>
                </c:pt>
                <c:pt idx="427">
                  <c:v>0.40878701050620819</c:v>
                </c:pt>
                <c:pt idx="428">
                  <c:v>0.40974212034383956</c:v>
                </c:pt>
                <c:pt idx="429">
                  <c:v>0.41069723018147086</c:v>
                </c:pt>
                <c:pt idx="430">
                  <c:v>0.41165234001910217</c:v>
                </c:pt>
                <c:pt idx="431">
                  <c:v>0.41260744985673353</c:v>
                </c:pt>
                <c:pt idx="432">
                  <c:v>0.41356255969436484</c:v>
                </c:pt>
                <c:pt idx="433">
                  <c:v>0.4145176695319962</c:v>
                </c:pt>
                <c:pt idx="434">
                  <c:v>0.41547277936962751</c:v>
                </c:pt>
                <c:pt idx="435">
                  <c:v>0.41642788920725882</c:v>
                </c:pt>
                <c:pt idx="436">
                  <c:v>0.41738299904489018</c:v>
                </c:pt>
                <c:pt idx="437">
                  <c:v>0.41833810888252149</c:v>
                </c:pt>
                <c:pt idx="438">
                  <c:v>0.41929321872015279</c:v>
                </c:pt>
                <c:pt idx="439">
                  <c:v>0.42024832855778416</c:v>
                </c:pt>
                <c:pt idx="440">
                  <c:v>0.42120343839541546</c:v>
                </c:pt>
                <c:pt idx="441">
                  <c:v>0.42215854823304683</c:v>
                </c:pt>
                <c:pt idx="442">
                  <c:v>0.42311365807067813</c:v>
                </c:pt>
                <c:pt idx="443">
                  <c:v>0.42406876790830944</c:v>
                </c:pt>
                <c:pt idx="444">
                  <c:v>0.4250238777459408</c:v>
                </c:pt>
                <c:pt idx="445">
                  <c:v>0.42597898758357211</c:v>
                </c:pt>
                <c:pt idx="446">
                  <c:v>0.42693409742120342</c:v>
                </c:pt>
                <c:pt idx="447">
                  <c:v>0.42788920725883478</c:v>
                </c:pt>
                <c:pt idx="448">
                  <c:v>0.42884431709646609</c:v>
                </c:pt>
                <c:pt idx="449">
                  <c:v>0.42979942693409739</c:v>
                </c:pt>
                <c:pt idx="450">
                  <c:v>0.43075453677172876</c:v>
                </c:pt>
                <c:pt idx="451">
                  <c:v>0.43170964660936006</c:v>
                </c:pt>
                <c:pt idx="452">
                  <c:v>0.43266475644699143</c:v>
                </c:pt>
                <c:pt idx="453">
                  <c:v>0.43361986628462273</c:v>
                </c:pt>
                <c:pt idx="454">
                  <c:v>0.43457497612225404</c:v>
                </c:pt>
                <c:pt idx="455">
                  <c:v>0.4355300859598854</c:v>
                </c:pt>
                <c:pt idx="456">
                  <c:v>0.43648519579751671</c:v>
                </c:pt>
                <c:pt idx="457">
                  <c:v>0.43744030563514802</c:v>
                </c:pt>
                <c:pt idx="458">
                  <c:v>0.43839541547277938</c:v>
                </c:pt>
                <c:pt idx="459">
                  <c:v>0.43935052531041069</c:v>
                </c:pt>
                <c:pt idx="460">
                  <c:v>0.44030563514804205</c:v>
                </c:pt>
                <c:pt idx="461">
                  <c:v>0.44126074498567336</c:v>
                </c:pt>
                <c:pt idx="462">
                  <c:v>0.44221585482330467</c:v>
                </c:pt>
                <c:pt idx="463">
                  <c:v>0.44317096466093603</c:v>
                </c:pt>
                <c:pt idx="464">
                  <c:v>0.44412607449856734</c:v>
                </c:pt>
                <c:pt idx="465">
                  <c:v>0.44508118433619864</c:v>
                </c:pt>
                <c:pt idx="466">
                  <c:v>0.44603629417383001</c:v>
                </c:pt>
                <c:pt idx="467">
                  <c:v>0.44699140401146131</c:v>
                </c:pt>
                <c:pt idx="468">
                  <c:v>0.44794651384909262</c:v>
                </c:pt>
                <c:pt idx="469">
                  <c:v>0.44890162368672398</c:v>
                </c:pt>
                <c:pt idx="470">
                  <c:v>0.44985673352435529</c:v>
                </c:pt>
                <c:pt idx="471">
                  <c:v>0.45081184336198665</c:v>
                </c:pt>
                <c:pt idx="472">
                  <c:v>0.45176695319961796</c:v>
                </c:pt>
                <c:pt idx="473">
                  <c:v>0.45272206303724927</c:v>
                </c:pt>
                <c:pt idx="474">
                  <c:v>0.45367717287488063</c:v>
                </c:pt>
                <c:pt idx="475">
                  <c:v>0.45463228271251194</c:v>
                </c:pt>
                <c:pt idx="476">
                  <c:v>0.45558739255014324</c:v>
                </c:pt>
                <c:pt idx="477">
                  <c:v>0.45654250238777461</c:v>
                </c:pt>
                <c:pt idx="478">
                  <c:v>0.45749761222540591</c:v>
                </c:pt>
                <c:pt idx="479">
                  <c:v>0.45845272206303728</c:v>
                </c:pt>
                <c:pt idx="480">
                  <c:v>0.45940783190066858</c:v>
                </c:pt>
                <c:pt idx="481">
                  <c:v>0.46036294173829989</c:v>
                </c:pt>
                <c:pt idx="482">
                  <c:v>0.46131805157593125</c:v>
                </c:pt>
                <c:pt idx="483">
                  <c:v>0.46227316141356256</c:v>
                </c:pt>
                <c:pt idx="484">
                  <c:v>0.46322827125119387</c:v>
                </c:pt>
                <c:pt idx="485">
                  <c:v>0.46418338108882523</c:v>
                </c:pt>
                <c:pt idx="486">
                  <c:v>0.46513849092645654</c:v>
                </c:pt>
                <c:pt idx="487">
                  <c:v>0.46609360076408785</c:v>
                </c:pt>
                <c:pt idx="488">
                  <c:v>0.46704871060171921</c:v>
                </c:pt>
                <c:pt idx="489">
                  <c:v>0.46800382043935052</c:v>
                </c:pt>
                <c:pt idx="490">
                  <c:v>0.46895893027698188</c:v>
                </c:pt>
                <c:pt idx="491">
                  <c:v>0.46991404011461319</c:v>
                </c:pt>
                <c:pt idx="492">
                  <c:v>0.47086914995224449</c:v>
                </c:pt>
                <c:pt idx="493">
                  <c:v>0.47182425978987586</c:v>
                </c:pt>
                <c:pt idx="494">
                  <c:v>0.47277936962750716</c:v>
                </c:pt>
                <c:pt idx="495">
                  <c:v>0.47373447946513847</c:v>
                </c:pt>
                <c:pt idx="496">
                  <c:v>0.47468958930276983</c:v>
                </c:pt>
                <c:pt idx="497">
                  <c:v>0.47564469914040114</c:v>
                </c:pt>
                <c:pt idx="498">
                  <c:v>0.47659980897803245</c:v>
                </c:pt>
                <c:pt idx="499">
                  <c:v>0.47755491881566381</c:v>
                </c:pt>
                <c:pt idx="500">
                  <c:v>0.47851002865329512</c:v>
                </c:pt>
                <c:pt idx="501">
                  <c:v>0.47946513849092648</c:v>
                </c:pt>
                <c:pt idx="502">
                  <c:v>0.48042024832855779</c:v>
                </c:pt>
                <c:pt idx="503">
                  <c:v>0.48137535816618909</c:v>
                </c:pt>
                <c:pt idx="504">
                  <c:v>0.48233046800382046</c:v>
                </c:pt>
                <c:pt idx="505">
                  <c:v>0.48328557784145176</c:v>
                </c:pt>
                <c:pt idx="506">
                  <c:v>0.48424068767908307</c:v>
                </c:pt>
                <c:pt idx="507">
                  <c:v>0.48519579751671443</c:v>
                </c:pt>
                <c:pt idx="508">
                  <c:v>0.48615090735434574</c:v>
                </c:pt>
                <c:pt idx="509">
                  <c:v>0.4871060171919771</c:v>
                </c:pt>
                <c:pt idx="510">
                  <c:v>0.48806112702960841</c:v>
                </c:pt>
                <c:pt idx="511">
                  <c:v>0.48901623686723972</c:v>
                </c:pt>
                <c:pt idx="512">
                  <c:v>0.48997134670487108</c:v>
                </c:pt>
                <c:pt idx="513">
                  <c:v>0.49092645654250239</c:v>
                </c:pt>
                <c:pt idx="514">
                  <c:v>0.49188156638013369</c:v>
                </c:pt>
                <c:pt idx="515">
                  <c:v>0.49283667621776506</c:v>
                </c:pt>
                <c:pt idx="516">
                  <c:v>0.49379178605539636</c:v>
                </c:pt>
                <c:pt idx="517">
                  <c:v>0.49474689589302767</c:v>
                </c:pt>
                <c:pt idx="518">
                  <c:v>0.49570200573065903</c:v>
                </c:pt>
                <c:pt idx="519">
                  <c:v>0.49665711556829034</c:v>
                </c:pt>
                <c:pt idx="520">
                  <c:v>0.4976122254059217</c:v>
                </c:pt>
                <c:pt idx="521">
                  <c:v>0.49856733524355301</c:v>
                </c:pt>
                <c:pt idx="522">
                  <c:v>0.49952244508118432</c:v>
                </c:pt>
                <c:pt idx="523">
                  <c:v>0.50047755491881563</c:v>
                </c:pt>
                <c:pt idx="524">
                  <c:v>0.50143266475644699</c:v>
                </c:pt>
                <c:pt idx="525">
                  <c:v>0.50238777459407835</c:v>
                </c:pt>
                <c:pt idx="526">
                  <c:v>0.5033428844317096</c:v>
                </c:pt>
                <c:pt idx="527">
                  <c:v>0.50429799426934097</c:v>
                </c:pt>
                <c:pt idx="528">
                  <c:v>0.50525310410697233</c:v>
                </c:pt>
                <c:pt idx="529">
                  <c:v>0.50620821394460358</c:v>
                </c:pt>
                <c:pt idx="530">
                  <c:v>0.50716332378223494</c:v>
                </c:pt>
                <c:pt idx="531">
                  <c:v>0.50811843361986631</c:v>
                </c:pt>
                <c:pt idx="532">
                  <c:v>0.50907354345749756</c:v>
                </c:pt>
                <c:pt idx="533">
                  <c:v>0.51002865329512892</c:v>
                </c:pt>
                <c:pt idx="534">
                  <c:v>0.51098376313276028</c:v>
                </c:pt>
                <c:pt idx="535">
                  <c:v>0.51193887297039165</c:v>
                </c:pt>
                <c:pt idx="536">
                  <c:v>0.5128939828080229</c:v>
                </c:pt>
                <c:pt idx="537">
                  <c:v>0.51384909264565426</c:v>
                </c:pt>
                <c:pt idx="538">
                  <c:v>0.51480420248328562</c:v>
                </c:pt>
                <c:pt idx="539">
                  <c:v>0.51575931232091687</c:v>
                </c:pt>
                <c:pt idx="540">
                  <c:v>0.51671442215854824</c:v>
                </c:pt>
                <c:pt idx="541">
                  <c:v>0.5176695319961796</c:v>
                </c:pt>
                <c:pt idx="542">
                  <c:v>0.51862464183381085</c:v>
                </c:pt>
                <c:pt idx="543">
                  <c:v>0.51957975167144221</c:v>
                </c:pt>
                <c:pt idx="544">
                  <c:v>0.52053486150907358</c:v>
                </c:pt>
                <c:pt idx="545">
                  <c:v>0.52148997134670483</c:v>
                </c:pt>
                <c:pt idx="546">
                  <c:v>0.52244508118433619</c:v>
                </c:pt>
                <c:pt idx="547">
                  <c:v>0.52340019102196755</c:v>
                </c:pt>
                <c:pt idx="548">
                  <c:v>0.52435530085959881</c:v>
                </c:pt>
                <c:pt idx="549">
                  <c:v>0.52531041069723017</c:v>
                </c:pt>
                <c:pt idx="550">
                  <c:v>0.52626552053486153</c:v>
                </c:pt>
                <c:pt idx="551">
                  <c:v>0.52722063037249278</c:v>
                </c:pt>
                <c:pt idx="552">
                  <c:v>0.52817574021012414</c:v>
                </c:pt>
                <c:pt idx="553">
                  <c:v>0.52913085004775551</c:v>
                </c:pt>
                <c:pt idx="554">
                  <c:v>0.53008595988538687</c:v>
                </c:pt>
                <c:pt idx="555">
                  <c:v>0.53104106972301812</c:v>
                </c:pt>
                <c:pt idx="556">
                  <c:v>0.53199617956064948</c:v>
                </c:pt>
                <c:pt idx="557">
                  <c:v>0.53295128939828085</c:v>
                </c:pt>
                <c:pt idx="558">
                  <c:v>0.5339063992359121</c:v>
                </c:pt>
                <c:pt idx="559">
                  <c:v>0.53486150907354346</c:v>
                </c:pt>
                <c:pt idx="560">
                  <c:v>0.53581661891117482</c:v>
                </c:pt>
                <c:pt idx="561">
                  <c:v>0.53677172874880608</c:v>
                </c:pt>
                <c:pt idx="562">
                  <c:v>0.53772683858643744</c:v>
                </c:pt>
                <c:pt idx="563">
                  <c:v>0.5386819484240688</c:v>
                </c:pt>
                <c:pt idx="564">
                  <c:v>0.53963705826170005</c:v>
                </c:pt>
                <c:pt idx="565">
                  <c:v>0.54059216809933142</c:v>
                </c:pt>
                <c:pt idx="566">
                  <c:v>0.54154727793696278</c:v>
                </c:pt>
                <c:pt idx="567">
                  <c:v>0.54250238777459403</c:v>
                </c:pt>
                <c:pt idx="568">
                  <c:v>0.54345749761222539</c:v>
                </c:pt>
                <c:pt idx="569">
                  <c:v>0.54441260744985676</c:v>
                </c:pt>
                <c:pt idx="570">
                  <c:v>0.54536771728748801</c:v>
                </c:pt>
                <c:pt idx="571">
                  <c:v>0.54632282712511937</c:v>
                </c:pt>
                <c:pt idx="572">
                  <c:v>0.54727793696275073</c:v>
                </c:pt>
                <c:pt idx="573">
                  <c:v>0.5482330468003821</c:v>
                </c:pt>
                <c:pt idx="574">
                  <c:v>0.54918815663801335</c:v>
                </c:pt>
                <c:pt idx="575">
                  <c:v>0.55014326647564471</c:v>
                </c:pt>
                <c:pt idx="576">
                  <c:v>0.55109837631327607</c:v>
                </c:pt>
                <c:pt idx="577">
                  <c:v>0.55205348615090732</c:v>
                </c:pt>
                <c:pt idx="578">
                  <c:v>0.55300859598853869</c:v>
                </c:pt>
                <c:pt idx="579">
                  <c:v>0.55396370582617005</c:v>
                </c:pt>
                <c:pt idx="580">
                  <c:v>0.5549188156638013</c:v>
                </c:pt>
                <c:pt idx="581">
                  <c:v>0.55587392550143266</c:v>
                </c:pt>
                <c:pt idx="582">
                  <c:v>0.55682903533906403</c:v>
                </c:pt>
                <c:pt idx="583">
                  <c:v>0.55778414517669528</c:v>
                </c:pt>
                <c:pt idx="584">
                  <c:v>0.55873925501432664</c:v>
                </c:pt>
                <c:pt idx="585">
                  <c:v>0.559694364851958</c:v>
                </c:pt>
                <c:pt idx="586">
                  <c:v>0.56064947468958926</c:v>
                </c:pt>
                <c:pt idx="587">
                  <c:v>0.56160458452722062</c:v>
                </c:pt>
                <c:pt idx="588">
                  <c:v>0.56255969436485198</c:v>
                </c:pt>
                <c:pt idx="589">
                  <c:v>0.56351480420248323</c:v>
                </c:pt>
                <c:pt idx="590">
                  <c:v>0.5644699140401146</c:v>
                </c:pt>
                <c:pt idx="591">
                  <c:v>0.56542502387774596</c:v>
                </c:pt>
                <c:pt idx="592">
                  <c:v>0.56638013371537732</c:v>
                </c:pt>
                <c:pt idx="593">
                  <c:v>0.56733524355300857</c:v>
                </c:pt>
                <c:pt idx="594">
                  <c:v>0.56829035339063994</c:v>
                </c:pt>
                <c:pt idx="595">
                  <c:v>0.5692454632282713</c:v>
                </c:pt>
                <c:pt idx="596">
                  <c:v>0.57020057306590255</c:v>
                </c:pt>
                <c:pt idx="597">
                  <c:v>0.57115568290353391</c:v>
                </c:pt>
                <c:pt idx="598">
                  <c:v>0.57211079274116527</c:v>
                </c:pt>
                <c:pt idx="599">
                  <c:v>0.57306590257879653</c:v>
                </c:pt>
                <c:pt idx="600">
                  <c:v>0.57402101241642789</c:v>
                </c:pt>
                <c:pt idx="601">
                  <c:v>0.57497612225405925</c:v>
                </c:pt>
                <c:pt idx="602">
                  <c:v>0.5759312320916905</c:v>
                </c:pt>
                <c:pt idx="603">
                  <c:v>0.57688634192932187</c:v>
                </c:pt>
                <c:pt idx="604">
                  <c:v>0.57784145176695323</c:v>
                </c:pt>
                <c:pt idx="605">
                  <c:v>0.57879656160458448</c:v>
                </c:pt>
                <c:pt idx="606">
                  <c:v>0.57975167144221584</c:v>
                </c:pt>
                <c:pt idx="607">
                  <c:v>0.58070678127984721</c:v>
                </c:pt>
                <c:pt idx="608">
                  <c:v>0.58166189111747846</c:v>
                </c:pt>
                <c:pt idx="609">
                  <c:v>0.58261700095510982</c:v>
                </c:pt>
                <c:pt idx="610">
                  <c:v>0.58357211079274118</c:v>
                </c:pt>
                <c:pt idx="611">
                  <c:v>0.58452722063037255</c:v>
                </c:pt>
                <c:pt idx="612">
                  <c:v>0.5854823304680038</c:v>
                </c:pt>
                <c:pt idx="613">
                  <c:v>0.58643744030563516</c:v>
                </c:pt>
                <c:pt idx="614">
                  <c:v>0.58739255014326652</c:v>
                </c:pt>
                <c:pt idx="615">
                  <c:v>0.58834765998089777</c:v>
                </c:pt>
                <c:pt idx="616">
                  <c:v>0.58930276981852914</c:v>
                </c:pt>
                <c:pt idx="617">
                  <c:v>0.5902578796561605</c:v>
                </c:pt>
                <c:pt idx="618">
                  <c:v>0.59121298949379175</c:v>
                </c:pt>
                <c:pt idx="619">
                  <c:v>0.59216809933142311</c:v>
                </c:pt>
                <c:pt idx="620">
                  <c:v>0.59312320916905448</c:v>
                </c:pt>
                <c:pt idx="621">
                  <c:v>0.59407831900668573</c:v>
                </c:pt>
                <c:pt idx="622">
                  <c:v>0.59503342884431709</c:v>
                </c:pt>
                <c:pt idx="623">
                  <c:v>0.59598853868194845</c:v>
                </c:pt>
                <c:pt idx="624">
                  <c:v>0.59694364851957971</c:v>
                </c:pt>
                <c:pt idx="625">
                  <c:v>0.59789875835721107</c:v>
                </c:pt>
                <c:pt idx="626">
                  <c:v>0.59885386819484243</c:v>
                </c:pt>
                <c:pt idx="627">
                  <c:v>0.59980897803247368</c:v>
                </c:pt>
                <c:pt idx="628">
                  <c:v>0.60076408787010505</c:v>
                </c:pt>
                <c:pt idx="629">
                  <c:v>0.60171919770773641</c:v>
                </c:pt>
                <c:pt idx="630">
                  <c:v>0.60267430754536777</c:v>
                </c:pt>
                <c:pt idx="631">
                  <c:v>0.60362941738299902</c:v>
                </c:pt>
                <c:pt idx="632">
                  <c:v>0.60458452722063039</c:v>
                </c:pt>
                <c:pt idx="633">
                  <c:v>0.60553963705826175</c:v>
                </c:pt>
                <c:pt idx="634">
                  <c:v>0.606494746895893</c:v>
                </c:pt>
                <c:pt idx="635">
                  <c:v>0.60744985673352436</c:v>
                </c:pt>
                <c:pt idx="636">
                  <c:v>0.60840496657115573</c:v>
                </c:pt>
                <c:pt idx="637">
                  <c:v>0.60936007640878698</c:v>
                </c:pt>
                <c:pt idx="638">
                  <c:v>0.61031518624641834</c:v>
                </c:pt>
                <c:pt idx="639">
                  <c:v>0.6112702960840497</c:v>
                </c:pt>
                <c:pt idx="640">
                  <c:v>0.61222540592168095</c:v>
                </c:pt>
                <c:pt idx="641">
                  <c:v>0.61318051575931232</c:v>
                </c:pt>
                <c:pt idx="642">
                  <c:v>0.61413562559694368</c:v>
                </c:pt>
                <c:pt idx="643">
                  <c:v>0.61509073543457493</c:v>
                </c:pt>
                <c:pt idx="644">
                  <c:v>0.61604584527220629</c:v>
                </c:pt>
                <c:pt idx="645">
                  <c:v>0.61700095510983766</c:v>
                </c:pt>
                <c:pt idx="646">
                  <c:v>0.61795606494746891</c:v>
                </c:pt>
                <c:pt idx="647">
                  <c:v>0.61891117478510027</c:v>
                </c:pt>
                <c:pt idx="648">
                  <c:v>0.61986628462273163</c:v>
                </c:pt>
                <c:pt idx="649">
                  <c:v>0.620821394460363</c:v>
                </c:pt>
                <c:pt idx="650">
                  <c:v>0.62177650429799425</c:v>
                </c:pt>
                <c:pt idx="651">
                  <c:v>0.62273161413562561</c:v>
                </c:pt>
                <c:pt idx="652">
                  <c:v>0.62368672397325697</c:v>
                </c:pt>
                <c:pt idx="653">
                  <c:v>0.62464183381088823</c:v>
                </c:pt>
                <c:pt idx="654">
                  <c:v>0.62559694364851959</c:v>
                </c:pt>
                <c:pt idx="655">
                  <c:v>0.62655205348615095</c:v>
                </c:pt>
                <c:pt idx="656">
                  <c:v>0.6275071633237822</c:v>
                </c:pt>
                <c:pt idx="657">
                  <c:v>0.62846227316141356</c:v>
                </c:pt>
                <c:pt idx="658">
                  <c:v>0.62941738299904493</c:v>
                </c:pt>
                <c:pt idx="659">
                  <c:v>0.63037249283667618</c:v>
                </c:pt>
                <c:pt idx="660">
                  <c:v>0.63132760267430754</c:v>
                </c:pt>
                <c:pt idx="661">
                  <c:v>0.6322827125119389</c:v>
                </c:pt>
                <c:pt idx="662">
                  <c:v>0.63323782234957016</c:v>
                </c:pt>
                <c:pt idx="663">
                  <c:v>0.63419293218720152</c:v>
                </c:pt>
                <c:pt idx="664">
                  <c:v>0.63514804202483288</c:v>
                </c:pt>
                <c:pt idx="665">
                  <c:v>0.63610315186246413</c:v>
                </c:pt>
                <c:pt idx="666">
                  <c:v>0.6370582617000955</c:v>
                </c:pt>
                <c:pt idx="667">
                  <c:v>0.63801337153772686</c:v>
                </c:pt>
                <c:pt idx="668">
                  <c:v>0.63896848137535822</c:v>
                </c:pt>
                <c:pt idx="669">
                  <c:v>0.63992359121298947</c:v>
                </c:pt>
                <c:pt idx="670">
                  <c:v>0.64087870105062084</c:v>
                </c:pt>
                <c:pt idx="671">
                  <c:v>0.6418338108882522</c:v>
                </c:pt>
                <c:pt idx="672">
                  <c:v>0.64278892072588345</c:v>
                </c:pt>
                <c:pt idx="673">
                  <c:v>0.64374403056351481</c:v>
                </c:pt>
                <c:pt idx="674">
                  <c:v>0.64469914040114618</c:v>
                </c:pt>
                <c:pt idx="675">
                  <c:v>0.64565425023877743</c:v>
                </c:pt>
                <c:pt idx="676">
                  <c:v>0.64660936007640879</c:v>
                </c:pt>
                <c:pt idx="677">
                  <c:v>0.64756446991404015</c:v>
                </c:pt>
                <c:pt idx="678">
                  <c:v>0.6485195797516714</c:v>
                </c:pt>
                <c:pt idx="679">
                  <c:v>0.64947468958930277</c:v>
                </c:pt>
                <c:pt idx="680">
                  <c:v>0.65042979942693413</c:v>
                </c:pt>
                <c:pt idx="681">
                  <c:v>0.65138490926456538</c:v>
                </c:pt>
                <c:pt idx="682">
                  <c:v>0.65234001910219674</c:v>
                </c:pt>
                <c:pt idx="683">
                  <c:v>0.65329512893982811</c:v>
                </c:pt>
                <c:pt idx="684">
                  <c:v>0.65425023877745936</c:v>
                </c:pt>
                <c:pt idx="685">
                  <c:v>0.65520534861509072</c:v>
                </c:pt>
                <c:pt idx="686">
                  <c:v>0.65616045845272208</c:v>
                </c:pt>
                <c:pt idx="687">
                  <c:v>0.65711556829035334</c:v>
                </c:pt>
                <c:pt idx="688">
                  <c:v>0.6580706781279847</c:v>
                </c:pt>
                <c:pt idx="689">
                  <c:v>0.65902578796561606</c:v>
                </c:pt>
                <c:pt idx="690">
                  <c:v>0.65998089780324742</c:v>
                </c:pt>
                <c:pt idx="691">
                  <c:v>0.66093600764087868</c:v>
                </c:pt>
                <c:pt idx="692">
                  <c:v>0.66189111747851004</c:v>
                </c:pt>
                <c:pt idx="693">
                  <c:v>0.6628462273161414</c:v>
                </c:pt>
                <c:pt idx="694">
                  <c:v>0.66380133715377265</c:v>
                </c:pt>
                <c:pt idx="695">
                  <c:v>0.66475644699140402</c:v>
                </c:pt>
                <c:pt idx="696">
                  <c:v>0.66571155682903538</c:v>
                </c:pt>
                <c:pt idx="697">
                  <c:v>0.66666666666666663</c:v>
                </c:pt>
                <c:pt idx="698">
                  <c:v>0.66762177650429799</c:v>
                </c:pt>
                <c:pt idx="699">
                  <c:v>0.66857688634192936</c:v>
                </c:pt>
                <c:pt idx="700">
                  <c:v>0.66953199617956061</c:v>
                </c:pt>
                <c:pt idx="701">
                  <c:v>0.67048710601719197</c:v>
                </c:pt>
                <c:pt idx="702">
                  <c:v>0.67144221585482333</c:v>
                </c:pt>
                <c:pt idx="703">
                  <c:v>0.67239732569245458</c:v>
                </c:pt>
                <c:pt idx="704">
                  <c:v>0.67335243553008595</c:v>
                </c:pt>
                <c:pt idx="705">
                  <c:v>0.67430754536771731</c:v>
                </c:pt>
                <c:pt idx="706">
                  <c:v>0.67526265520534856</c:v>
                </c:pt>
                <c:pt idx="707">
                  <c:v>0.67621776504297992</c:v>
                </c:pt>
                <c:pt idx="708">
                  <c:v>0.67717287488061129</c:v>
                </c:pt>
                <c:pt idx="709">
                  <c:v>0.67812798471824265</c:v>
                </c:pt>
                <c:pt idx="710">
                  <c:v>0.6790830945558739</c:v>
                </c:pt>
                <c:pt idx="711">
                  <c:v>0.68003820439350526</c:v>
                </c:pt>
                <c:pt idx="712">
                  <c:v>0.68099331423113663</c:v>
                </c:pt>
                <c:pt idx="713">
                  <c:v>0.68194842406876788</c:v>
                </c:pt>
                <c:pt idx="714">
                  <c:v>0.68290353390639924</c:v>
                </c:pt>
                <c:pt idx="715">
                  <c:v>0.6838586437440306</c:v>
                </c:pt>
                <c:pt idx="716">
                  <c:v>0.68481375358166185</c:v>
                </c:pt>
                <c:pt idx="717">
                  <c:v>0.68576886341929322</c:v>
                </c:pt>
                <c:pt idx="718">
                  <c:v>0.68672397325692458</c:v>
                </c:pt>
                <c:pt idx="719">
                  <c:v>0.68767908309455583</c:v>
                </c:pt>
                <c:pt idx="720">
                  <c:v>0.68863419293218719</c:v>
                </c:pt>
                <c:pt idx="721">
                  <c:v>0.68958930276981856</c:v>
                </c:pt>
                <c:pt idx="722">
                  <c:v>0.69054441260744981</c:v>
                </c:pt>
                <c:pt idx="723">
                  <c:v>0.69149952244508117</c:v>
                </c:pt>
                <c:pt idx="724">
                  <c:v>0.69245463228271253</c:v>
                </c:pt>
                <c:pt idx="725">
                  <c:v>0.69340974212034379</c:v>
                </c:pt>
                <c:pt idx="726">
                  <c:v>0.69436485195797515</c:v>
                </c:pt>
                <c:pt idx="727">
                  <c:v>0.69531996179560651</c:v>
                </c:pt>
                <c:pt idx="728">
                  <c:v>0.69627507163323787</c:v>
                </c:pt>
                <c:pt idx="729">
                  <c:v>0.69723018147086913</c:v>
                </c:pt>
                <c:pt idx="730">
                  <c:v>0.69818529130850049</c:v>
                </c:pt>
                <c:pt idx="731">
                  <c:v>0.69914040114613185</c:v>
                </c:pt>
                <c:pt idx="732">
                  <c:v>0.7000955109837631</c:v>
                </c:pt>
                <c:pt idx="733">
                  <c:v>0.70105062082139447</c:v>
                </c:pt>
                <c:pt idx="734">
                  <c:v>0.70200573065902583</c:v>
                </c:pt>
                <c:pt idx="735">
                  <c:v>0.70296084049665708</c:v>
                </c:pt>
                <c:pt idx="736">
                  <c:v>0.70391595033428844</c:v>
                </c:pt>
                <c:pt idx="737">
                  <c:v>0.70487106017191981</c:v>
                </c:pt>
                <c:pt idx="738">
                  <c:v>0.70582617000955106</c:v>
                </c:pt>
                <c:pt idx="739">
                  <c:v>0.70678127984718242</c:v>
                </c:pt>
                <c:pt idx="740">
                  <c:v>0.70773638968481378</c:v>
                </c:pt>
                <c:pt idx="741">
                  <c:v>0.70869149952244503</c:v>
                </c:pt>
                <c:pt idx="742">
                  <c:v>0.7096466093600764</c:v>
                </c:pt>
                <c:pt idx="743">
                  <c:v>0.71060171919770776</c:v>
                </c:pt>
                <c:pt idx="744">
                  <c:v>0.71155682903533901</c:v>
                </c:pt>
                <c:pt idx="745">
                  <c:v>0.71251193887297037</c:v>
                </c:pt>
                <c:pt idx="746">
                  <c:v>0.71346704871060174</c:v>
                </c:pt>
                <c:pt idx="747">
                  <c:v>0.7144221585482331</c:v>
                </c:pt>
                <c:pt idx="748">
                  <c:v>0.71537726838586435</c:v>
                </c:pt>
                <c:pt idx="749">
                  <c:v>0.71633237822349571</c:v>
                </c:pt>
                <c:pt idx="750">
                  <c:v>0.71728748806112708</c:v>
                </c:pt>
                <c:pt idx="751">
                  <c:v>0.71824259789875833</c:v>
                </c:pt>
                <c:pt idx="752">
                  <c:v>0.71919770773638969</c:v>
                </c:pt>
                <c:pt idx="753">
                  <c:v>0.72015281757402105</c:v>
                </c:pt>
                <c:pt idx="754">
                  <c:v>0.72110792741165231</c:v>
                </c:pt>
                <c:pt idx="755">
                  <c:v>0.72206303724928367</c:v>
                </c:pt>
                <c:pt idx="756">
                  <c:v>0.72301814708691503</c:v>
                </c:pt>
                <c:pt idx="757">
                  <c:v>0.72397325692454628</c:v>
                </c:pt>
                <c:pt idx="758">
                  <c:v>0.72492836676217765</c:v>
                </c:pt>
                <c:pt idx="759">
                  <c:v>0.72588347659980901</c:v>
                </c:pt>
                <c:pt idx="760">
                  <c:v>0.72683858643744026</c:v>
                </c:pt>
                <c:pt idx="761">
                  <c:v>0.72779369627507162</c:v>
                </c:pt>
                <c:pt idx="762">
                  <c:v>0.72874880611270298</c:v>
                </c:pt>
                <c:pt idx="763">
                  <c:v>0.72970391595033424</c:v>
                </c:pt>
                <c:pt idx="764">
                  <c:v>0.7306590257879656</c:v>
                </c:pt>
                <c:pt idx="765">
                  <c:v>0.73161413562559696</c:v>
                </c:pt>
                <c:pt idx="766">
                  <c:v>0.73256924546322832</c:v>
                </c:pt>
                <c:pt idx="767">
                  <c:v>0.73352435530085958</c:v>
                </c:pt>
                <c:pt idx="768">
                  <c:v>0.73447946513849094</c:v>
                </c:pt>
                <c:pt idx="769">
                  <c:v>0.7354345749761223</c:v>
                </c:pt>
                <c:pt idx="770">
                  <c:v>0.73638968481375355</c:v>
                </c:pt>
                <c:pt idx="771">
                  <c:v>0.73734479465138492</c:v>
                </c:pt>
                <c:pt idx="772">
                  <c:v>0.73829990448901628</c:v>
                </c:pt>
                <c:pt idx="773">
                  <c:v>0.73925501432664753</c:v>
                </c:pt>
                <c:pt idx="774">
                  <c:v>0.74021012416427889</c:v>
                </c:pt>
                <c:pt idx="775">
                  <c:v>0.74116523400191026</c:v>
                </c:pt>
                <c:pt idx="776">
                  <c:v>0.74212034383954151</c:v>
                </c:pt>
                <c:pt idx="777">
                  <c:v>0.74307545367717287</c:v>
                </c:pt>
                <c:pt idx="778">
                  <c:v>0.74403056351480423</c:v>
                </c:pt>
                <c:pt idx="779">
                  <c:v>0.74498567335243548</c:v>
                </c:pt>
                <c:pt idx="780">
                  <c:v>0.74594078319006685</c:v>
                </c:pt>
                <c:pt idx="781">
                  <c:v>0.74689589302769821</c:v>
                </c:pt>
                <c:pt idx="782">
                  <c:v>0.74785100286532946</c:v>
                </c:pt>
                <c:pt idx="783">
                  <c:v>0.74880611270296082</c:v>
                </c:pt>
                <c:pt idx="784">
                  <c:v>0.74976122254059219</c:v>
                </c:pt>
                <c:pt idx="785">
                  <c:v>0.75071633237822355</c:v>
                </c:pt>
                <c:pt idx="786">
                  <c:v>0.7516714422158548</c:v>
                </c:pt>
                <c:pt idx="787">
                  <c:v>0.75262655205348616</c:v>
                </c:pt>
                <c:pt idx="788">
                  <c:v>0.75358166189111753</c:v>
                </c:pt>
                <c:pt idx="789">
                  <c:v>0.75453677172874878</c:v>
                </c:pt>
                <c:pt idx="790">
                  <c:v>0.75549188156638014</c:v>
                </c:pt>
                <c:pt idx="791">
                  <c:v>0.7564469914040115</c:v>
                </c:pt>
                <c:pt idx="792">
                  <c:v>0.75740210124164276</c:v>
                </c:pt>
                <c:pt idx="793">
                  <c:v>0.75835721107927412</c:v>
                </c:pt>
                <c:pt idx="794">
                  <c:v>0.75931232091690548</c:v>
                </c:pt>
                <c:pt idx="795">
                  <c:v>0.76026743075453673</c:v>
                </c:pt>
                <c:pt idx="796">
                  <c:v>0.7612225405921681</c:v>
                </c:pt>
                <c:pt idx="797">
                  <c:v>0.76217765042979946</c:v>
                </c:pt>
                <c:pt idx="798">
                  <c:v>0.76313276026743071</c:v>
                </c:pt>
                <c:pt idx="799">
                  <c:v>0.76408787010506207</c:v>
                </c:pt>
                <c:pt idx="800">
                  <c:v>0.76504297994269344</c:v>
                </c:pt>
                <c:pt idx="801">
                  <c:v>0.76599808978032469</c:v>
                </c:pt>
                <c:pt idx="802">
                  <c:v>0.76695319961795605</c:v>
                </c:pt>
                <c:pt idx="803">
                  <c:v>0.76790830945558741</c:v>
                </c:pt>
                <c:pt idx="804">
                  <c:v>0.76886341929321877</c:v>
                </c:pt>
                <c:pt idx="805">
                  <c:v>0.76981852913085003</c:v>
                </c:pt>
                <c:pt idx="806">
                  <c:v>0.77077363896848139</c:v>
                </c:pt>
                <c:pt idx="807">
                  <c:v>0.77172874880611275</c:v>
                </c:pt>
                <c:pt idx="808">
                  <c:v>0.772683858643744</c:v>
                </c:pt>
                <c:pt idx="809">
                  <c:v>0.77363896848137537</c:v>
                </c:pt>
                <c:pt idx="810">
                  <c:v>0.77459407831900673</c:v>
                </c:pt>
                <c:pt idx="811">
                  <c:v>0.77554918815663798</c:v>
                </c:pt>
                <c:pt idx="812">
                  <c:v>0.77650429799426934</c:v>
                </c:pt>
                <c:pt idx="813">
                  <c:v>0.77745940783190071</c:v>
                </c:pt>
                <c:pt idx="814">
                  <c:v>0.77841451766953196</c:v>
                </c:pt>
                <c:pt idx="815">
                  <c:v>0.77936962750716332</c:v>
                </c:pt>
                <c:pt idx="816">
                  <c:v>0.78032473734479468</c:v>
                </c:pt>
                <c:pt idx="817">
                  <c:v>0.78127984718242593</c:v>
                </c:pt>
                <c:pt idx="818">
                  <c:v>0.7822349570200573</c:v>
                </c:pt>
                <c:pt idx="819">
                  <c:v>0.78319006685768866</c:v>
                </c:pt>
                <c:pt idx="820">
                  <c:v>0.78414517669531991</c:v>
                </c:pt>
                <c:pt idx="821">
                  <c:v>0.78510028653295127</c:v>
                </c:pt>
                <c:pt idx="822">
                  <c:v>0.78605539637058264</c:v>
                </c:pt>
                <c:pt idx="823">
                  <c:v>0.78701050620821389</c:v>
                </c:pt>
                <c:pt idx="824">
                  <c:v>0.78796561604584525</c:v>
                </c:pt>
                <c:pt idx="825">
                  <c:v>0.78892072588347661</c:v>
                </c:pt>
                <c:pt idx="826">
                  <c:v>0.78987583572110798</c:v>
                </c:pt>
                <c:pt idx="827">
                  <c:v>0.79083094555873923</c:v>
                </c:pt>
                <c:pt idx="828">
                  <c:v>0.79178605539637059</c:v>
                </c:pt>
                <c:pt idx="829">
                  <c:v>0.79274116523400195</c:v>
                </c:pt>
                <c:pt idx="830">
                  <c:v>0.79369627507163321</c:v>
                </c:pt>
                <c:pt idx="831">
                  <c:v>0.79465138490926457</c:v>
                </c:pt>
                <c:pt idx="832">
                  <c:v>0.79560649474689593</c:v>
                </c:pt>
                <c:pt idx="833">
                  <c:v>0.79656160458452718</c:v>
                </c:pt>
                <c:pt idx="834">
                  <c:v>0.79751671442215855</c:v>
                </c:pt>
                <c:pt idx="835">
                  <c:v>0.79847182425978991</c:v>
                </c:pt>
                <c:pt idx="836">
                  <c:v>0.79942693409742116</c:v>
                </c:pt>
                <c:pt idx="837">
                  <c:v>0.80038204393505252</c:v>
                </c:pt>
                <c:pt idx="838">
                  <c:v>0.80133715377268389</c:v>
                </c:pt>
                <c:pt idx="839">
                  <c:v>0.80229226361031514</c:v>
                </c:pt>
                <c:pt idx="840">
                  <c:v>0.8032473734479465</c:v>
                </c:pt>
                <c:pt idx="841">
                  <c:v>0.80420248328557786</c:v>
                </c:pt>
                <c:pt idx="842">
                  <c:v>0.80515759312320911</c:v>
                </c:pt>
                <c:pt idx="843">
                  <c:v>0.80611270296084048</c:v>
                </c:pt>
                <c:pt idx="844">
                  <c:v>0.80706781279847184</c:v>
                </c:pt>
                <c:pt idx="845">
                  <c:v>0.8080229226361032</c:v>
                </c:pt>
                <c:pt idx="846">
                  <c:v>0.80897803247373445</c:v>
                </c:pt>
                <c:pt idx="847">
                  <c:v>0.80993314231136582</c:v>
                </c:pt>
                <c:pt idx="848">
                  <c:v>0.81088825214899718</c:v>
                </c:pt>
                <c:pt idx="849">
                  <c:v>0.81184336198662843</c:v>
                </c:pt>
                <c:pt idx="850">
                  <c:v>0.81279847182425979</c:v>
                </c:pt>
                <c:pt idx="851">
                  <c:v>0.81375358166189116</c:v>
                </c:pt>
                <c:pt idx="852">
                  <c:v>0.81470869149952241</c:v>
                </c:pt>
                <c:pt idx="853">
                  <c:v>0.81566380133715377</c:v>
                </c:pt>
                <c:pt idx="854">
                  <c:v>0.81661891117478513</c:v>
                </c:pt>
                <c:pt idx="855">
                  <c:v>0.81757402101241639</c:v>
                </c:pt>
                <c:pt idx="856">
                  <c:v>0.81852913085004775</c:v>
                </c:pt>
                <c:pt idx="857">
                  <c:v>0.81948424068767911</c:v>
                </c:pt>
                <c:pt idx="858">
                  <c:v>0.82043935052531036</c:v>
                </c:pt>
                <c:pt idx="859">
                  <c:v>0.82139446036294173</c:v>
                </c:pt>
                <c:pt idx="860">
                  <c:v>0.82234957020057309</c:v>
                </c:pt>
                <c:pt idx="861">
                  <c:v>0.82330468003820434</c:v>
                </c:pt>
                <c:pt idx="862">
                  <c:v>0.8242597898758357</c:v>
                </c:pt>
                <c:pt idx="863">
                  <c:v>0.82521489971346706</c:v>
                </c:pt>
                <c:pt idx="864">
                  <c:v>0.82617000955109843</c:v>
                </c:pt>
                <c:pt idx="865">
                  <c:v>0.82712511938872968</c:v>
                </c:pt>
                <c:pt idx="866">
                  <c:v>0.82808022922636104</c:v>
                </c:pt>
                <c:pt idx="867">
                  <c:v>0.8290353390639924</c:v>
                </c:pt>
                <c:pt idx="868">
                  <c:v>0.82999044890162366</c:v>
                </c:pt>
                <c:pt idx="869">
                  <c:v>0.83094555873925502</c:v>
                </c:pt>
                <c:pt idx="870">
                  <c:v>0.83190066857688638</c:v>
                </c:pt>
                <c:pt idx="871">
                  <c:v>0.83285577841451763</c:v>
                </c:pt>
                <c:pt idx="872">
                  <c:v>0.833810888252149</c:v>
                </c:pt>
                <c:pt idx="873">
                  <c:v>0.83476599808978036</c:v>
                </c:pt>
                <c:pt idx="874">
                  <c:v>0.83572110792741161</c:v>
                </c:pt>
                <c:pt idx="875">
                  <c:v>0.83667621776504297</c:v>
                </c:pt>
                <c:pt idx="876">
                  <c:v>0.83763132760267434</c:v>
                </c:pt>
                <c:pt idx="877">
                  <c:v>0.83858643744030559</c:v>
                </c:pt>
                <c:pt idx="878">
                  <c:v>0.83954154727793695</c:v>
                </c:pt>
                <c:pt idx="879">
                  <c:v>0.84049665711556831</c:v>
                </c:pt>
                <c:pt idx="880">
                  <c:v>0.84145176695319956</c:v>
                </c:pt>
                <c:pt idx="881">
                  <c:v>0.84240687679083093</c:v>
                </c:pt>
                <c:pt idx="882">
                  <c:v>0.84336198662846229</c:v>
                </c:pt>
                <c:pt idx="883">
                  <c:v>0.84431709646609365</c:v>
                </c:pt>
                <c:pt idx="884">
                  <c:v>0.8452722063037249</c:v>
                </c:pt>
                <c:pt idx="885">
                  <c:v>0.84622731614135627</c:v>
                </c:pt>
                <c:pt idx="886">
                  <c:v>0.84718242597898763</c:v>
                </c:pt>
                <c:pt idx="887">
                  <c:v>0.84813753581661888</c:v>
                </c:pt>
                <c:pt idx="888">
                  <c:v>0.84909264565425024</c:v>
                </c:pt>
                <c:pt idx="889">
                  <c:v>0.85004775549188161</c:v>
                </c:pt>
                <c:pt idx="890">
                  <c:v>0.85100286532951286</c:v>
                </c:pt>
                <c:pt idx="891">
                  <c:v>0.85195797516714422</c:v>
                </c:pt>
                <c:pt idx="892">
                  <c:v>0.85291308500477558</c:v>
                </c:pt>
                <c:pt idx="893">
                  <c:v>0.85386819484240684</c:v>
                </c:pt>
                <c:pt idx="894">
                  <c:v>0.8548233046800382</c:v>
                </c:pt>
                <c:pt idx="895">
                  <c:v>0.85577841451766956</c:v>
                </c:pt>
                <c:pt idx="896">
                  <c:v>0.85673352435530081</c:v>
                </c:pt>
                <c:pt idx="897">
                  <c:v>0.85768863419293218</c:v>
                </c:pt>
                <c:pt idx="898">
                  <c:v>0.85864374403056354</c:v>
                </c:pt>
                <c:pt idx="899">
                  <c:v>0.85959885386819479</c:v>
                </c:pt>
                <c:pt idx="900">
                  <c:v>0.86055396370582615</c:v>
                </c:pt>
                <c:pt idx="901">
                  <c:v>0.86150907354345752</c:v>
                </c:pt>
                <c:pt idx="902">
                  <c:v>0.86246418338108888</c:v>
                </c:pt>
                <c:pt idx="903">
                  <c:v>0.86341929321872013</c:v>
                </c:pt>
                <c:pt idx="904">
                  <c:v>0.86437440305635149</c:v>
                </c:pt>
                <c:pt idx="905">
                  <c:v>0.86532951289398286</c:v>
                </c:pt>
                <c:pt idx="906">
                  <c:v>0.86628462273161411</c:v>
                </c:pt>
                <c:pt idx="907">
                  <c:v>0.86723973256924547</c:v>
                </c:pt>
                <c:pt idx="908">
                  <c:v>0.86819484240687683</c:v>
                </c:pt>
                <c:pt idx="909">
                  <c:v>0.86914995224450808</c:v>
                </c:pt>
                <c:pt idx="910">
                  <c:v>0.87010506208213945</c:v>
                </c:pt>
                <c:pt idx="911">
                  <c:v>0.87106017191977081</c:v>
                </c:pt>
                <c:pt idx="912">
                  <c:v>0.87201528175740206</c:v>
                </c:pt>
                <c:pt idx="913">
                  <c:v>0.87297039159503342</c:v>
                </c:pt>
                <c:pt idx="914">
                  <c:v>0.87392550143266479</c:v>
                </c:pt>
                <c:pt idx="915">
                  <c:v>0.87488061127029604</c:v>
                </c:pt>
                <c:pt idx="916">
                  <c:v>0.8758357211079274</c:v>
                </c:pt>
                <c:pt idx="917">
                  <c:v>0.87679083094555876</c:v>
                </c:pt>
                <c:pt idx="918">
                  <c:v>0.87774594078319002</c:v>
                </c:pt>
                <c:pt idx="919">
                  <c:v>0.87870105062082138</c:v>
                </c:pt>
                <c:pt idx="920">
                  <c:v>0.87965616045845274</c:v>
                </c:pt>
                <c:pt idx="921">
                  <c:v>0.8806112702960841</c:v>
                </c:pt>
                <c:pt idx="922">
                  <c:v>0.88156638013371535</c:v>
                </c:pt>
                <c:pt idx="923">
                  <c:v>0.88252148997134672</c:v>
                </c:pt>
                <c:pt idx="924">
                  <c:v>0.88347659980897808</c:v>
                </c:pt>
                <c:pt idx="925">
                  <c:v>0.88443170964660933</c:v>
                </c:pt>
                <c:pt idx="926">
                  <c:v>0.88538681948424069</c:v>
                </c:pt>
                <c:pt idx="927">
                  <c:v>0.88634192932187206</c:v>
                </c:pt>
                <c:pt idx="928">
                  <c:v>0.88729703915950331</c:v>
                </c:pt>
                <c:pt idx="929">
                  <c:v>0.88825214899713467</c:v>
                </c:pt>
                <c:pt idx="930">
                  <c:v>0.88920725883476603</c:v>
                </c:pt>
                <c:pt idx="931">
                  <c:v>0.89016236867239729</c:v>
                </c:pt>
                <c:pt idx="932">
                  <c:v>0.89111747851002865</c:v>
                </c:pt>
                <c:pt idx="933">
                  <c:v>0.89207258834766001</c:v>
                </c:pt>
                <c:pt idx="934">
                  <c:v>0.89302769818529126</c:v>
                </c:pt>
                <c:pt idx="935">
                  <c:v>0.89398280802292263</c:v>
                </c:pt>
                <c:pt idx="936">
                  <c:v>0.89493791786055399</c:v>
                </c:pt>
                <c:pt idx="937">
                  <c:v>0.89589302769818524</c:v>
                </c:pt>
                <c:pt idx="938">
                  <c:v>0.8968481375358166</c:v>
                </c:pt>
                <c:pt idx="939">
                  <c:v>0.89780324737344797</c:v>
                </c:pt>
                <c:pt idx="940">
                  <c:v>0.89875835721107933</c:v>
                </c:pt>
                <c:pt idx="941">
                  <c:v>0.89971346704871058</c:v>
                </c:pt>
                <c:pt idx="942">
                  <c:v>0.90066857688634194</c:v>
                </c:pt>
                <c:pt idx="943">
                  <c:v>0.90162368672397331</c:v>
                </c:pt>
                <c:pt idx="944">
                  <c:v>0.90257879656160456</c:v>
                </c:pt>
                <c:pt idx="945">
                  <c:v>0.90353390639923592</c:v>
                </c:pt>
                <c:pt idx="946">
                  <c:v>0.90448901623686728</c:v>
                </c:pt>
                <c:pt idx="947">
                  <c:v>0.90544412607449853</c:v>
                </c:pt>
                <c:pt idx="948">
                  <c:v>0.9063992359121299</c:v>
                </c:pt>
                <c:pt idx="949">
                  <c:v>0.90735434574976126</c:v>
                </c:pt>
                <c:pt idx="950">
                  <c:v>0.90830945558739251</c:v>
                </c:pt>
                <c:pt idx="951">
                  <c:v>0.90926456542502387</c:v>
                </c:pt>
                <c:pt idx="952">
                  <c:v>0.91021967526265524</c:v>
                </c:pt>
                <c:pt idx="953">
                  <c:v>0.91117478510028649</c:v>
                </c:pt>
                <c:pt idx="954">
                  <c:v>0.91212989493791785</c:v>
                </c:pt>
                <c:pt idx="955">
                  <c:v>0.91308500477554921</c:v>
                </c:pt>
                <c:pt idx="956">
                  <c:v>0.91404011461318047</c:v>
                </c:pt>
                <c:pt idx="957">
                  <c:v>0.91499522445081183</c:v>
                </c:pt>
                <c:pt idx="958">
                  <c:v>0.91595033428844319</c:v>
                </c:pt>
                <c:pt idx="959">
                  <c:v>0.91690544412607455</c:v>
                </c:pt>
                <c:pt idx="960">
                  <c:v>0.91786055396370581</c:v>
                </c:pt>
                <c:pt idx="961">
                  <c:v>0.91881566380133717</c:v>
                </c:pt>
                <c:pt idx="962">
                  <c:v>0.91977077363896853</c:v>
                </c:pt>
                <c:pt idx="963">
                  <c:v>0.92072588347659978</c:v>
                </c:pt>
                <c:pt idx="964">
                  <c:v>0.92168099331423115</c:v>
                </c:pt>
                <c:pt idx="965">
                  <c:v>0.92263610315186251</c:v>
                </c:pt>
                <c:pt idx="966">
                  <c:v>0.92359121298949376</c:v>
                </c:pt>
                <c:pt idx="967">
                  <c:v>0.92454632282712512</c:v>
                </c:pt>
                <c:pt idx="968">
                  <c:v>0.92550143266475648</c:v>
                </c:pt>
                <c:pt idx="969">
                  <c:v>0.92645654250238774</c:v>
                </c:pt>
                <c:pt idx="970">
                  <c:v>0.9274116523400191</c:v>
                </c:pt>
                <c:pt idx="971">
                  <c:v>0.92836676217765046</c:v>
                </c:pt>
                <c:pt idx="972">
                  <c:v>0.92932187201528171</c:v>
                </c:pt>
                <c:pt idx="973">
                  <c:v>0.93027698185291308</c:v>
                </c:pt>
                <c:pt idx="974">
                  <c:v>0.93123209169054444</c:v>
                </c:pt>
                <c:pt idx="975">
                  <c:v>0.93218720152817569</c:v>
                </c:pt>
                <c:pt idx="976">
                  <c:v>0.93314231136580705</c:v>
                </c:pt>
                <c:pt idx="977">
                  <c:v>0.93409742120343842</c:v>
                </c:pt>
                <c:pt idx="978">
                  <c:v>0.93505253104106967</c:v>
                </c:pt>
                <c:pt idx="979">
                  <c:v>0.93600764087870103</c:v>
                </c:pt>
                <c:pt idx="980">
                  <c:v>0.93696275071633239</c:v>
                </c:pt>
                <c:pt idx="981">
                  <c:v>0.93791786055396376</c:v>
                </c:pt>
                <c:pt idx="982">
                  <c:v>0.93887297039159501</c:v>
                </c:pt>
                <c:pt idx="983">
                  <c:v>0.93982808022922637</c:v>
                </c:pt>
                <c:pt idx="984">
                  <c:v>0.94078319006685773</c:v>
                </c:pt>
                <c:pt idx="985">
                  <c:v>0.94173829990448898</c:v>
                </c:pt>
                <c:pt idx="986">
                  <c:v>0.94269340974212035</c:v>
                </c:pt>
                <c:pt idx="987">
                  <c:v>0.94364851957975171</c:v>
                </c:pt>
                <c:pt idx="988">
                  <c:v>0.94460362941738296</c:v>
                </c:pt>
                <c:pt idx="989">
                  <c:v>0.94555873925501432</c:v>
                </c:pt>
                <c:pt idx="990">
                  <c:v>0.94651384909264569</c:v>
                </c:pt>
                <c:pt idx="991">
                  <c:v>0.94746895893027694</c:v>
                </c:pt>
                <c:pt idx="992">
                  <c:v>0.9484240687679083</c:v>
                </c:pt>
                <c:pt idx="993">
                  <c:v>0.94937917860553966</c:v>
                </c:pt>
                <c:pt idx="994">
                  <c:v>0.95033428844317092</c:v>
                </c:pt>
                <c:pt idx="995">
                  <c:v>0.95128939828080228</c:v>
                </c:pt>
                <c:pt idx="996">
                  <c:v>0.95224450811843364</c:v>
                </c:pt>
                <c:pt idx="997">
                  <c:v>0.95319961795606489</c:v>
                </c:pt>
                <c:pt idx="998">
                  <c:v>0.95415472779369626</c:v>
                </c:pt>
                <c:pt idx="999">
                  <c:v>0.95510983763132762</c:v>
                </c:pt>
                <c:pt idx="1000">
                  <c:v>0.95606494746895898</c:v>
                </c:pt>
                <c:pt idx="1001">
                  <c:v>0.95702005730659023</c:v>
                </c:pt>
                <c:pt idx="1002">
                  <c:v>0.9579751671442216</c:v>
                </c:pt>
                <c:pt idx="1003">
                  <c:v>0.95893027698185296</c:v>
                </c:pt>
                <c:pt idx="1004">
                  <c:v>0.95988538681948421</c:v>
                </c:pt>
                <c:pt idx="1005">
                  <c:v>0.96084049665711557</c:v>
                </c:pt>
                <c:pt idx="1006">
                  <c:v>0.96179560649474694</c:v>
                </c:pt>
                <c:pt idx="1007">
                  <c:v>0.96275071633237819</c:v>
                </c:pt>
                <c:pt idx="1008">
                  <c:v>0.96370582617000955</c:v>
                </c:pt>
                <c:pt idx="1009">
                  <c:v>0.96466093600764091</c:v>
                </c:pt>
                <c:pt idx="1010">
                  <c:v>0.96561604584527216</c:v>
                </c:pt>
                <c:pt idx="1011">
                  <c:v>0.96657115568290353</c:v>
                </c:pt>
                <c:pt idx="1012">
                  <c:v>0.96752626552053489</c:v>
                </c:pt>
                <c:pt idx="1013">
                  <c:v>0.96848137535816614</c:v>
                </c:pt>
                <c:pt idx="1014">
                  <c:v>0.9694364851957975</c:v>
                </c:pt>
                <c:pt idx="1015">
                  <c:v>0.97039159503342887</c:v>
                </c:pt>
                <c:pt idx="1016">
                  <c:v>0.97134670487106012</c:v>
                </c:pt>
                <c:pt idx="1017">
                  <c:v>0.97230181470869148</c:v>
                </c:pt>
                <c:pt idx="1018">
                  <c:v>0.97325692454632284</c:v>
                </c:pt>
                <c:pt idx="1019">
                  <c:v>0.97421203438395421</c:v>
                </c:pt>
                <c:pt idx="1020">
                  <c:v>0.97516714422158546</c:v>
                </c:pt>
                <c:pt idx="1021">
                  <c:v>0.97612225405921682</c:v>
                </c:pt>
                <c:pt idx="1022">
                  <c:v>0.97707736389684818</c:v>
                </c:pt>
                <c:pt idx="1023">
                  <c:v>0.97803247373447944</c:v>
                </c:pt>
                <c:pt idx="1024">
                  <c:v>0.9789875835721108</c:v>
                </c:pt>
                <c:pt idx="1025">
                  <c:v>0.97994269340974216</c:v>
                </c:pt>
                <c:pt idx="1026">
                  <c:v>0.98089780324737341</c:v>
                </c:pt>
                <c:pt idx="1027">
                  <c:v>0.98185291308500477</c:v>
                </c:pt>
                <c:pt idx="1028">
                  <c:v>0.98280802292263614</c:v>
                </c:pt>
                <c:pt idx="1029">
                  <c:v>0.98376313276026739</c:v>
                </c:pt>
                <c:pt idx="1030">
                  <c:v>0.98471824259789875</c:v>
                </c:pt>
                <c:pt idx="1031">
                  <c:v>0.98567335243553011</c:v>
                </c:pt>
                <c:pt idx="1032">
                  <c:v>0.98662846227316137</c:v>
                </c:pt>
                <c:pt idx="1033">
                  <c:v>0.98758357211079273</c:v>
                </c:pt>
                <c:pt idx="1034">
                  <c:v>0.98853868194842409</c:v>
                </c:pt>
                <c:pt idx="1035">
                  <c:v>0.98949379178605534</c:v>
                </c:pt>
                <c:pt idx="1036">
                  <c:v>0.99044890162368671</c:v>
                </c:pt>
                <c:pt idx="1037">
                  <c:v>0.99140401146131807</c:v>
                </c:pt>
                <c:pt idx="1038">
                  <c:v>0.99235912129894943</c:v>
                </c:pt>
                <c:pt idx="1039">
                  <c:v>0.99331423113658068</c:v>
                </c:pt>
                <c:pt idx="1040">
                  <c:v>0.99426934097421205</c:v>
                </c:pt>
                <c:pt idx="1041">
                  <c:v>0.99522445081184341</c:v>
                </c:pt>
                <c:pt idx="1042">
                  <c:v>0.99617956064947466</c:v>
                </c:pt>
                <c:pt idx="1043">
                  <c:v>0.99713467048710602</c:v>
                </c:pt>
                <c:pt idx="1044">
                  <c:v>0.99808978032473739</c:v>
                </c:pt>
                <c:pt idx="1045">
                  <c:v>0.99904489016236864</c:v>
                </c:pt>
                <c:pt idx="1046">
                  <c:v>1</c:v>
                </c:pt>
              </c:numCache>
            </c:numRef>
          </c:yVal>
          <c:smooth val="1"/>
          <c:extLst>
            <c:ext xmlns:c16="http://schemas.microsoft.com/office/drawing/2014/chart" uri="{C3380CC4-5D6E-409C-BE32-E72D297353CC}">
              <c16:uniqueId val="{00000000-0CD7-4591-AC29-8E0C818DA434}"/>
            </c:ext>
          </c:extLst>
        </c:ser>
        <c:ser>
          <c:idx val="1"/>
          <c:order val="1"/>
          <c:tx>
            <c:strRef>
              <c:f>'Data Fitting for Spread'!$AO$11</c:f>
              <c:strCache>
                <c:ptCount val="1"/>
                <c:pt idx="0">
                  <c:v>Normal</c:v>
                </c:pt>
              </c:strCache>
            </c:strRef>
          </c:tx>
          <c:spPr>
            <a:ln w="19050" cap="rnd">
              <a:solidFill>
                <a:schemeClr val="accent2"/>
              </a:solidFill>
              <a:round/>
            </a:ln>
            <a:effectLst/>
          </c:spPr>
          <c:marker>
            <c:symbol val="none"/>
          </c:marker>
          <c:xVal>
            <c:numRef>
              <c:f>'Data Fitting for Spread'!$AM$12:$AM$1058</c:f>
              <c:numCache>
                <c:formatCode>General</c:formatCode>
                <c:ptCount val="1047"/>
                <c:pt idx="0">
                  <c:v>-25.677204548691787</c:v>
                </c:pt>
                <c:pt idx="1">
                  <c:v>-25.447841743210333</c:v>
                </c:pt>
                <c:pt idx="2">
                  <c:v>-25.447841743210333</c:v>
                </c:pt>
                <c:pt idx="3">
                  <c:v>-25.210525964891765</c:v>
                </c:pt>
                <c:pt idx="4">
                  <c:v>-24.92826326066568</c:v>
                </c:pt>
                <c:pt idx="5">
                  <c:v>-24.732946352801608</c:v>
                </c:pt>
                <c:pt idx="6">
                  <c:v>-24.732946352801608</c:v>
                </c:pt>
                <c:pt idx="7">
                  <c:v>-24.729401451973111</c:v>
                </c:pt>
                <c:pt idx="8">
                  <c:v>-24.656366481167996</c:v>
                </c:pt>
                <c:pt idx="9">
                  <c:v>-24.644074306939494</c:v>
                </c:pt>
                <c:pt idx="10">
                  <c:v>-24.515599274917744</c:v>
                </c:pt>
                <c:pt idx="11">
                  <c:v>-24.515599274917744</c:v>
                </c:pt>
                <c:pt idx="12">
                  <c:v>-24.515599274917744</c:v>
                </c:pt>
                <c:pt idx="13">
                  <c:v>-24.446360975515667</c:v>
                </c:pt>
                <c:pt idx="14">
                  <c:v>-24.382584806994924</c:v>
                </c:pt>
                <c:pt idx="15">
                  <c:v>-24.069259684626441</c:v>
                </c:pt>
                <c:pt idx="16">
                  <c:v>-24.006624398557612</c:v>
                </c:pt>
                <c:pt idx="17">
                  <c:v>-23.94496016763383</c:v>
                </c:pt>
                <c:pt idx="18">
                  <c:v>-23.917868378565888</c:v>
                </c:pt>
                <c:pt idx="19">
                  <c:v>-23.910026432409261</c:v>
                </c:pt>
                <c:pt idx="20">
                  <c:v>-23.86129905870294</c:v>
                </c:pt>
                <c:pt idx="21">
                  <c:v>-23.716657584027043</c:v>
                </c:pt>
                <c:pt idx="22">
                  <c:v>-23.687283875649605</c:v>
                </c:pt>
                <c:pt idx="23">
                  <c:v>-23.60043584449258</c:v>
                </c:pt>
                <c:pt idx="24">
                  <c:v>-23.46333994245164</c:v>
                </c:pt>
                <c:pt idx="25">
                  <c:v>-23.109424909819268</c:v>
                </c:pt>
                <c:pt idx="26">
                  <c:v>-23.005788302802873</c:v>
                </c:pt>
                <c:pt idx="27">
                  <c:v>-22.982550642448107</c:v>
                </c:pt>
                <c:pt idx="28">
                  <c:v>-22.922111440914048</c:v>
                </c:pt>
                <c:pt idx="29">
                  <c:v>-22.888209493519728</c:v>
                </c:pt>
                <c:pt idx="30">
                  <c:v>-22.85037384491449</c:v>
                </c:pt>
                <c:pt idx="31">
                  <c:v>-22.826172269205763</c:v>
                </c:pt>
                <c:pt idx="32">
                  <c:v>-22.818026664334816</c:v>
                </c:pt>
                <c:pt idx="33">
                  <c:v>-22.352195894998573</c:v>
                </c:pt>
                <c:pt idx="34">
                  <c:v>-22.108843981577113</c:v>
                </c:pt>
                <c:pt idx="35">
                  <c:v>-22.093666949695589</c:v>
                </c:pt>
                <c:pt idx="36">
                  <c:v>-22.093666949695589</c:v>
                </c:pt>
                <c:pt idx="37">
                  <c:v>-22.093666949695589</c:v>
                </c:pt>
                <c:pt idx="38">
                  <c:v>-22.093666949695589</c:v>
                </c:pt>
                <c:pt idx="39">
                  <c:v>-22.029694495752612</c:v>
                </c:pt>
                <c:pt idx="40">
                  <c:v>-21.844447433623575</c:v>
                </c:pt>
                <c:pt idx="41">
                  <c:v>-21.778170773427071</c:v>
                </c:pt>
                <c:pt idx="42">
                  <c:v>-21.490837806022448</c:v>
                </c:pt>
                <c:pt idx="43">
                  <c:v>-21.489366151670662</c:v>
                </c:pt>
                <c:pt idx="44">
                  <c:v>-21.261530800195935</c:v>
                </c:pt>
                <c:pt idx="45">
                  <c:v>-21.080652119088899</c:v>
                </c:pt>
                <c:pt idx="46">
                  <c:v>-20.860750974984189</c:v>
                </c:pt>
                <c:pt idx="47">
                  <c:v>-20.702113727557638</c:v>
                </c:pt>
                <c:pt idx="48">
                  <c:v>-20.688818189602411</c:v>
                </c:pt>
                <c:pt idx="49">
                  <c:v>-20.652026777039683</c:v>
                </c:pt>
                <c:pt idx="50">
                  <c:v>-20.45225950243276</c:v>
                </c:pt>
                <c:pt idx="51">
                  <c:v>-20.416479347951348</c:v>
                </c:pt>
                <c:pt idx="52">
                  <c:v>-20.23822403033493</c:v>
                </c:pt>
                <c:pt idx="53">
                  <c:v>-20.23822403033493</c:v>
                </c:pt>
                <c:pt idx="54">
                  <c:v>-20.23822403033493</c:v>
                </c:pt>
                <c:pt idx="55">
                  <c:v>-20.23822403033493</c:v>
                </c:pt>
                <c:pt idx="56">
                  <c:v>-20.027934962483432</c:v>
                </c:pt>
                <c:pt idx="57">
                  <c:v>-20.006018576812089</c:v>
                </c:pt>
                <c:pt idx="58">
                  <c:v>-20.006018576812089</c:v>
                </c:pt>
                <c:pt idx="59">
                  <c:v>-20.006018576812089</c:v>
                </c:pt>
                <c:pt idx="60">
                  <c:v>-19.969619795683489</c:v>
                </c:pt>
                <c:pt idx="61">
                  <c:v>-19.969619795683489</c:v>
                </c:pt>
                <c:pt idx="62">
                  <c:v>-19.969619795683489</c:v>
                </c:pt>
                <c:pt idx="63">
                  <c:v>-19.969619795683489</c:v>
                </c:pt>
                <c:pt idx="64">
                  <c:v>-19.940668961074479</c:v>
                </c:pt>
                <c:pt idx="65">
                  <c:v>-19.888813616840221</c:v>
                </c:pt>
                <c:pt idx="66">
                  <c:v>-19.851408659199503</c:v>
                </c:pt>
                <c:pt idx="67">
                  <c:v>-19.639712478836621</c:v>
                </c:pt>
                <c:pt idx="68">
                  <c:v>-19.639712478836621</c:v>
                </c:pt>
                <c:pt idx="69">
                  <c:v>-19.623787138114153</c:v>
                </c:pt>
                <c:pt idx="70">
                  <c:v>-19.603012375039956</c:v>
                </c:pt>
                <c:pt idx="71">
                  <c:v>-19.530169047988341</c:v>
                </c:pt>
                <c:pt idx="72">
                  <c:v>-19.483587762221074</c:v>
                </c:pt>
                <c:pt idx="73">
                  <c:v>-19.409457196761611</c:v>
                </c:pt>
                <c:pt idx="74">
                  <c:v>-19.303120053571593</c:v>
                </c:pt>
                <c:pt idx="75">
                  <c:v>-19.177213174301784</c:v>
                </c:pt>
                <c:pt idx="76">
                  <c:v>-19.131096986197271</c:v>
                </c:pt>
                <c:pt idx="77">
                  <c:v>-19.120427543833795</c:v>
                </c:pt>
                <c:pt idx="78">
                  <c:v>-19.028561951856744</c:v>
                </c:pt>
                <c:pt idx="79">
                  <c:v>-19.028561951856744</c:v>
                </c:pt>
                <c:pt idx="80">
                  <c:v>-19.028561951856744</c:v>
                </c:pt>
                <c:pt idx="81">
                  <c:v>-19.007688411545434</c:v>
                </c:pt>
                <c:pt idx="82">
                  <c:v>-18.981475497392342</c:v>
                </c:pt>
                <c:pt idx="83">
                  <c:v>-18.848416207785942</c:v>
                </c:pt>
                <c:pt idx="84">
                  <c:v>-18.823063261345141</c:v>
                </c:pt>
                <c:pt idx="85">
                  <c:v>-18.735659777480169</c:v>
                </c:pt>
                <c:pt idx="86">
                  <c:v>-18.644909884171312</c:v>
                </c:pt>
                <c:pt idx="87">
                  <c:v>-18.644909884171312</c:v>
                </c:pt>
                <c:pt idx="88">
                  <c:v>-18.643667522823865</c:v>
                </c:pt>
                <c:pt idx="89">
                  <c:v>-18.634955556197664</c:v>
                </c:pt>
                <c:pt idx="90">
                  <c:v>-18.545429240577839</c:v>
                </c:pt>
                <c:pt idx="91">
                  <c:v>-18.47637731984668</c:v>
                </c:pt>
                <c:pt idx="92">
                  <c:v>-18.441421519071035</c:v>
                </c:pt>
                <c:pt idx="93">
                  <c:v>-18.408777145603825</c:v>
                </c:pt>
                <c:pt idx="94">
                  <c:v>-18.377364007033279</c:v>
                </c:pt>
                <c:pt idx="95">
                  <c:v>-18.344084689317011</c:v>
                </c:pt>
                <c:pt idx="96">
                  <c:v>-18.111460183779034</c:v>
                </c:pt>
                <c:pt idx="97">
                  <c:v>-18.095410850882857</c:v>
                </c:pt>
                <c:pt idx="98">
                  <c:v>-17.998793052011028</c:v>
                </c:pt>
                <c:pt idx="99">
                  <c:v>-17.937637763329768</c:v>
                </c:pt>
                <c:pt idx="100">
                  <c:v>-17.716381216036886</c:v>
                </c:pt>
                <c:pt idx="101">
                  <c:v>-17.716381216036886</c:v>
                </c:pt>
                <c:pt idx="102">
                  <c:v>-17.679755194250507</c:v>
                </c:pt>
                <c:pt idx="103">
                  <c:v>-17.635841026308185</c:v>
                </c:pt>
                <c:pt idx="104">
                  <c:v>-17.621188003560235</c:v>
                </c:pt>
                <c:pt idx="105">
                  <c:v>-17.621188003560235</c:v>
                </c:pt>
                <c:pt idx="106">
                  <c:v>-17.621188003560235</c:v>
                </c:pt>
                <c:pt idx="107">
                  <c:v>-17.612874101349302</c:v>
                </c:pt>
                <c:pt idx="108">
                  <c:v>-17.515262244687644</c:v>
                </c:pt>
                <c:pt idx="109">
                  <c:v>-17.387351482554333</c:v>
                </c:pt>
                <c:pt idx="110">
                  <c:v>-17.33462509428016</c:v>
                </c:pt>
                <c:pt idx="111">
                  <c:v>-17.266288065540838</c:v>
                </c:pt>
                <c:pt idx="112">
                  <c:v>-17.183328630889513</c:v>
                </c:pt>
                <c:pt idx="113">
                  <c:v>-17.062326005861998</c:v>
                </c:pt>
                <c:pt idx="114">
                  <c:v>-16.990841571147012</c:v>
                </c:pt>
                <c:pt idx="115">
                  <c:v>-16.990802890666789</c:v>
                </c:pt>
                <c:pt idx="116">
                  <c:v>-16.811392937126989</c:v>
                </c:pt>
                <c:pt idx="117">
                  <c:v>-16.746643481100769</c:v>
                </c:pt>
                <c:pt idx="118">
                  <c:v>-16.738884342289172</c:v>
                </c:pt>
                <c:pt idx="119">
                  <c:v>-16.705489763776754</c:v>
                </c:pt>
                <c:pt idx="120">
                  <c:v>-16.705489763776754</c:v>
                </c:pt>
                <c:pt idx="121">
                  <c:v>-16.695406955344719</c:v>
                </c:pt>
                <c:pt idx="122">
                  <c:v>-16.604953765969562</c:v>
                </c:pt>
                <c:pt idx="123">
                  <c:v>-16.604722062370158</c:v>
                </c:pt>
                <c:pt idx="124">
                  <c:v>-16.57713790014056</c:v>
                </c:pt>
                <c:pt idx="125">
                  <c:v>-16.292938625842684</c:v>
                </c:pt>
                <c:pt idx="126">
                  <c:v>-16.29244056507401</c:v>
                </c:pt>
                <c:pt idx="127">
                  <c:v>-16.283514323973183</c:v>
                </c:pt>
                <c:pt idx="128">
                  <c:v>-16.283116356223015</c:v>
                </c:pt>
                <c:pt idx="129">
                  <c:v>-16.249540612994974</c:v>
                </c:pt>
                <c:pt idx="130">
                  <c:v>-16.236034861341075</c:v>
                </c:pt>
                <c:pt idx="131">
                  <c:v>-16.186332022106388</c:v>
                </c:pt>
                <c:pt idx="132">
                  <c:v>-16.16767286366089</c:v>
                </c:pt>
                <c:pt idx="133">
                  <c:v>-15.950144135687175</c:v>
                </c:pt>
                <c:pt idx="134">
                  <c:v>-15.927288753727321</c:v>
                </c:pt>
                <c:pt idx="135">
                  <c:v>-15.927288753727321</c:v>
                </c:pt>
                <c:pt idx="136">
                  <c:v>-15.927288753727321</c:v>
                </c:pt>
                <c:pt idx="137">
                  <c:v>-15.917555718559724</c:v>
                </c:pt>
                <c:pt idx="138">
                  <c:v>-15.791591914517415</c:v>
                </c:pt>
                <c:pt idx="139">
                  <c:v>-15.760149661051535</c:v>
                </c:pt>
                <c:pt idx="140">
                  <c:v>-15.727086153247754</c:v>
                </c:pt>
                <c:pt idx="141">
                  <c:v>-15.701331552067796</c:v>
                </c:pt>
                <c:pt idx="142">
                  <c:v>-15.685018471245753</c:v>
                </c:pt>
                <c:pt idx="143">
                  <c:v>-15.641234938510477</c:v>
                </c:pt>
                <c:pt idx="144">
                  <c:v>-15.616826937426321</c:v>
                </c:pt>
                <c:pt idx="145">
                  <c:v>-15.584516736736207</c:v>
                </c:pt>
                <c:pt idx="146">
                  <c:v>-15.477172989435967</c:v>
                </c:pt>
                <c:pt idx="147">
                  <c:v>-15.381505381386772</c:v>
                </c:pt>
                <c:pt idx="148">
                  <c:v>-15.381505381386772</c:v>
                </c:pt>
                <c:pt idx="149">
                  <c:v>-15.277721479095797</c:v>
                </c:pt>
                <c:pt idx="150">
                  <c:v>-15.244252895580257</c:v>
                </c:pt>
                <c:pt idx="151">
                  <c:v>-15.244252895580257</c:v>
                </c:pt>
                <c:pt idx="152">
                  <c:v>-15.230527294845693</c:v>
                </c:pt>
                <c:pt idx="153">
                  <c:v>-15.217447374351675</c:v>
                </c:pt>
                <c:pt idx="154">
                  <c:v>-15.209965030581172</c:v>
                </c:pt>
                <c:pt idx="155">
                  <c:v>-15.204116861474004</c:v>
                </c:pt>
                <c:pt idx="156">
                  <c:v>-15.066947027789158</c:v>
                </c:pt>
                <c:pt idx="157">
                  <c:v>-15.055768998812855</c:v>
                </c:pt>
                <c:pt idx="158">
                  <c:v>-15.04399620462398</c:v>
                </c:pt>
                <c:pt idx="159">
                  <c:v>-15.039458488055038</c:v>
                </c:pt>
                <c:pt idx="160">
                  <c:v>-14.963102700439306</c:v>
                </c:pt>
                <c:pt idx="161">
                  <c:v>-14.930722605442231</c:v>
                </c:pt>
                <c:pt idx="162">
                  <c:v>-14.878638228639369</c:v>
                </c:pt>
                <c:pt idx="163">
                  <c:v>-14.856444354585205</c:v>
                </c:pt>
                <c:pt idx="164">
                  <c:v>-14.856444354585205</c:v>
                </c:pt>
                <c:pt idx="165">
                  <c:v>-14.799030943392188</c:v>
                </c:pt>
                <c:pt idx="166">
                  <c:v>-14.799030943392188</c:v>
                </c:pt>
                <c:pt idx="167">
                  <c:v>-14.787292328689361</c:v>
                </c:pt>
                <c:pt idx="168">
                  <c:v>-14.787292328689361</c:v>
                </c:pt>
                <c:pt idx="169">
                  <c:v>-14.774495184574915</c:v>
                </c:pt>
                <c:pt idx="170">
                  <c:v>-14.750446379868004</c:v>
                </c:pt>
                <c:pt idx="171">
                  <c:v>-14.749409723178394</c:v>
                </c:pt>
                <c:pt idx="172">
                  <c:v>-14.738946260071529</c:v>
                </c:pt>
                <c:pt idx="173">
                  <c:v>-14.675786278671524</c:v>
                </c:pt>
                <c:pt idx="174">
                  <c:v>-14.675786278671524</c:v>
                </c:pt>
                <c:pt idx="175">
                  <c:v>-14.595479447511561</c:v>
                </c:pt>
                <c:pt idx="176">
                  <c:v>-14.569194688149464</c:v>
                </c:pt>
                <c:pt idx="177">
                  <c:v>-14.432836290631707</c:v>
                </c:pt>
                <c:pt idx="178">
                  <c:v>-14.331729261736013</c:v>
                </c:pt>
                <c:pt idx="179">
                  <c:v>-14.226918266716719</c:v>
                </c:pt>
                <c:pt idx="180">
                  <c:v>-14.22451758117543</c:v>
                </c:pt>
                <c:pt idx="181">
                  <c:v>-14.190738590466628</c:v>
                </c:pt>
                <c:pt idx="182">
                  <c:v>-14.161569669939126</c:v>
                </c:pt>
                <c:pt idx="183">
                  <c:v>-14.143973870494683</c:v>
                </c:pt>
                <c:pt idx="184">
                  <c:v>-13.954423782335796</c:v>
                </c:pt>
                <c:pt idx="185">
                  <c:v>-13.608249052887016</c:v>
                </c:pt>
                <c:pt idx="186">
                  <c:v>-13.587148397399615</c:v>
                </c:pt>
                <c:pt idx="187">
                  <c:v>-13.575617283019442</c:v>
                </c:pt>
                <c:pt idx="188">
                  <c:v>-13.429343655904907</c:v>
                </c:pt>
                <c:pt idx="189">
                  <c:v>-13.172768743755769</c:v>
                </c:pt>
                <c:pt idx="190">
                  <c:v>-13.172768743755769</c:v>
                </c:pt>
                <c:pt idx="191">
                  <c:v>-13.16473078608959</c:v>
                </c:pt>
                <c:pt idx="192">
                  <c:v>-13.111307953020098</c:v>
                </c:pt>
                <c:pt idx="193">
                  <c:v>-13.110498341155717</c:v>
                </c:pt>
                <c:pt idx="194">
                  <c:v>-13.075735925200311</c:v>
                </c:pt>
                <c:pt idx="195">
                  <c:v>-12.971543285310897</c:v>
                </c:pt>
                <c:pt idx="196">
                  <c:v>-12.925133559194899</c:v>
                </c:pt>
                <c:pt idx="197">
                  <c:v>-12.860757954798432</c:v>
                </c:pt>
                <c:pt idx="198">
                  <c:v>-12.736471236299701</c:v>
                </c:pt>
                <c:pt idx="199">
                  <c:v>-12.609654273053788</c:v>
                </c:pt>
                <c:pt idx="200">
                  <c:v>-12.606202151404448</c:v>
                </c:pt>
                <c:pt idx="201">
                  <c:v>-12.521770652458104</c:v>
                </c:pt>
                <c:pt idx="202">
                  <c:v>-12.485155002134563</c:v>
                </c:pt>
                <c:pt idx="203">
                  <c:v>-12.4798883373912</c:v>
                </c:pt>
                <c:pt idx="204">
                  <c:v>-12.446696996593506</c:v>
                </c:pt>
                <c:pt idx="205">
                  <c:v>-12.343605353308561</c:v>
                </c:pt>
                <c:pt idx="206">
                  <c:v>-12.227028466183921</c:v>
                </c:pt>
                <c:pt idx="207">
                  <c:v>-12.227028466183921</c:v>
                </c:pt>
                <c:pt idx="208">
                  <c:v>-12.210682260489937</c:v>
                </c:pt>
                <c:pt idx="209">
                  <c:v>-12.186894832639332</c:v>
                </c:pt>
                <c:pt idx="210">
                  <c:v>-12.172256811503603</c:v>
                </c:pt>
                <c:pt idx="211">
                  <c:v>-12.141754289100732</c:v>
                </c:pt>
                <c:pt idx="212">
                  <c:v>-12.140508490477856</c:v>
                </c:pt>
                <c:pt idx="213">
                  <c:v>-12.020652002892248</c:v>
                </c:pt>
                <c:pt idx="214">
                  <c:v>-11.962356087459973</c:v>
                </c:pt>
                <c:pt idx="215">
                  <c:v>-11.904335249365985</c:v>
                </c:pt>
                <c:pt idx="216">
                  <c:v>-11.852689969826208</c:v>
                </c:pt>
                <c:pt idx="217">
                  <c:v>-11.742491501234896</c:v>
                </c:pt>
                <c:pt idx="218">
                  <c:v>-11.720033701941178</c:v>
                </c:pt>
                <c:pt idx="219">
                  <c:v>-11.673361296820408</c:v>
                </c:pt>
                <c:pt idx="220">
                  <c:v>-11.592206560282774</c:v>
                </c:pt>
                <c:pt idx="221">
                  <c:v>-11.545951424362809</c:v>
                </c:pt>
                <c:pt idx="222">
                  <c:v>-11.507894647425733</c:v>
                </c:pt>
                <c:pt idx="223">
                  <c:v>-11.438300434454526</c:v>
                </c:pt>
                <c:pt idx="224">
                  <c:v>-11.425151180478762</c:v>
                </c:pt>
                <c:pt idx="225">
                  <c:v>-11.4128506661978</c:v>
                </c:pt>
                <c:pt idx="226">
                  <c:v>-11.372048855823069</c:v>
                </c:pt>
                <c:pt idx="227">
                  <c:v>-11.369043488483998</c:v>
                </c:pt>
                <c:pt idx="228">
                  <c:v>-11.352708591399345</c:v>
                </c:pt>
                <c:pt idx="229">
                  <c:v>-11.24006204319336</c:v>
                </c:pt>
                <c:pt idx="230">
                  <c:v>-11.223049583020453</c:v>
                </c:pt>
                <c:pt idx="231">
                  <c:v>-11.163154181895669</c:v>
                </c:pt>
                <c:pt idx="232">
                  <c:v>-11.135831096759963</c:v>
                </c:pt>
                <c:pt idx="233">
                  <c:v>-11.129358688214911</c:v>
                </c:pt>
                <c:pt idx="234">
                  <c:v>-11.11346024790466</c:v>
                </c:pt>
                <c:pt idx="235">
                  <c:v>-11.100473883169276</c:v>
                </c:pt>
                <c:pt idx="236">
                  <c:v>-11.084064776894964</c:v>
                </c:pt>
                <c:pt idx="237">
                  <c:v>-11.023307354841638</c:v>
                </c:pt>
                <c:pt idx="238">
                  <c:v>-11.019662140713072</c:v>
                </c:pt>
                <c:pt idx="239">
                  <c:v>-11.014490912660882</c:v>
                </c:pt>
                <c:pt idx="240">
                  <c:v>-10.990386265223639</c:v>
                </c:pt>
                <c:pt idx="241">
                  <c:v>-10.913090584360452</c:v>
                </c:pt>
                <c:pt idx="242">
                  <c:v>-10.890629055222862</c:v>
                </c:pt>
                <c:pt idx="243">
                  <c:v>-10.882716246667275</c:v>
                </c:pt>
                <c:pt idx="244">
                  <c:v>-10.880983645408145</c:v>
                </c:pt>
                <c:pt idx="245">
                  <c:v>-10.862945871472959</c:v>
                </c:pt>
                <c:pt idx="246">
                  <c:v>-10.8521406876822</c:v>
                </c:pt>
                <c:pt idx="247">
                  <c:v>-10.795038611084713</c:v>
                </c:pt>
                <c:pt idx="248">
                  <c:v>-10.698331036565142</c:v>
                </c:pt>
                <c:pt idx="249">
                  <c:v>-10.650373153748783</c:v>
                </c:pt>
                <c:pt idx="250">
                  <c:v>-10.650373153748783</c:v>
                </c:pt>
                <c:pt idx="251">
                  <c:v>-10.539580547421231</c:v>
                </c:pt>
                <c:pt idx="252">
                  <c:v>-10.496573888518771</c:v>
                </c:pt>
                <c:pt idx="253">
                  <c:v>-10.453038150600138</c:v>
                </c:pt>
                <c:pt idx="254">
                  <c:v>-10.448760514841831</c:v>
                </c:pt>
                <c:pt idx="255">
                  <c:v>-10.418997030490548</c:v>
                </c:pt>
                <c:pt idx="256">
                  <c:v>-10.379272661034797</c:v>
                </c:pt>
                <c:pt idx="257">
                  <c:v>-10.37505577558364</c:v>
                </c:pt>
                <c:pt idx="258">
                  <c:v>-10.314020400084637</c:v>
                </c:pt>
                <c:pt idx="259">
                  <c:v>-10.304460036475074</c:v>
                </c:pt>
                <c:pt idx="260">
                  <c:v>-10.297726032616508</c:v>
                </c:pt>
                <c:pt idx="261">
                  <c:v>-10.270899809602108</c:v>
                </c:pt>
                <c:pt idx="262">
                  <c:v>-10.214273334617889</c:v>
                </c:pt>
                <c:pt idx="263">
                  <c:v>-10.195605368605513</c:v>
                </c:pt>
                <c:pt idx="264">
                  <c:v>-10.160584665243627</c:v>
                </c:pt>
                <c:pt idx="265">
                  <c:v>-10.153854679888317</c:v>
                </c:pt>
                <c:pt idx="266">
                  <c:v>-10.151817748330615</c:v>
                </c:pt>
                <c:pt idx="267">
                  <c:v>-10.123779996880117</c:v>
                </c:pt>
                <c:pt idx="268">
                  <c:v>-10.108560079581059</c:v>
                </c:pt>
                <c:pt idx="269">
                  <c:v>-10.032955603601822</c:v>
                </c:pt>
                <c:pt idx="270">
                  <c:v>-10.017102995338622</c:v>
                </c:pt>
                <c:pt idx="271">
                  <c:v>-10.006750874880037</c:v>
                </c:pt>
                <c:pt idx="272">
                  <c:v>-9.938546074514873</c:v>
                </c:pt>
                <c:pt idx="273">
                  <c:v>-9.938546074514873</c:v>
                </c:pt>
                <c:pt idx="274">
                  <c:v>-9.870069590649253</c:v>
                </c:pt>
                <c:pt idx="275">
                  <c:v>-9.7826873563675125</c:v>
                </c:pt>
                <c:pt idx="276">
                  <c:v>-9.7715418948231836</c:v>
                </c:pt>
                <c:pt idx="277">
                  <c:v>-9.7658292577376145</c:v>
                </c:pt>
                <c:pt idx="278">
                  <c:v>-9.7414041424582116</c:v>
                </c:pt>
                <c:pt idx="279">
                  <c:v>-9.714367663413416</c:v>
                </c:pt>
                <c:pt idx="280">
                  <c:v>-9.6593558365593886</c:v>
                </c:pt>
                <c:pt idx="281">
                  <c:v>-9.6332433151740666</c:v>
                </c:pt>
                <c:pt idx="282">
                  <c:v>-9.6204356032694864</c:v>
                </c:pt>
                <c:pt idx="283">
                  <c:v>-9.5754983675050838</c:v>
                </c:pt>
                <c:pt idx="284">
                  <c:v>-9.5731562421731606</c:v>
                </c:pt>
                <c:pt idx="285">
                  <c:v>-9.5400530201079103</c:v>
                </c:pt>
                <c:pt idx="286">
                  <c:v>-9.4845199007543055</c:v>
                </c:pt>
                <c:pt idx="287">
                  <c:v>-9.4814265252036023</c:v>
                </c:pt>
                <c:pt idx="288">
                  <c:v>-9.474368092928092</c:v>
                </c:pt>
                <c:pt idx="289">
                  <c:v>-9.4296622644732668</c:v>
                </c:pt>
                <c:pt idx="290">
                  <c:v>-9.4296622644732668</c:v>
                </c:pt>
                <c:pt idx="291">
                  <c:v>-9.353544920659937</c:v>
                </c:pt>
                <c:pt idx="292">
                  <c:v>-9.3417266341731615</c:v>
                </c:pt>
                <c:pt idx="293">
                  <c:v>-9.2884532230658881</c:v>
                </c:pt>
                <c:pt idx="294">
                  <c:v>-9.2801509621389808</c:v>
                </c:pt>
                <c:pt idx="295">
                  <c:v>-9.2788608020369256</c:v>
                </c:pt>
                <c:pt idx="296">
                  <c:v>-9.1983343765923848</c:v>
                </c:pt>
                <c:pt idx="297">
                  <c:v>-9.1898386572952742</c:v>
                </c:pt>
                <c:pt idx="298">
                  <c:v>-9.1898386572952742</c:v>
                </c:pt>
                <c:pt idx="299">
                  <c:v>-9.106739320640246</c:v>
                </c:pt>
                <c:pt idx="300">
                  <c:v>-9.0473725709528701</c:v>
                </c:pt>
                <c:pt idx="301">
                  <c:v>-8.958202337287597</c:v>
                </c:pt>
                <c:pt idx="302">
                  <c:v>-8.958202337287597</c:v>
                </c:pt>
                <c:pt idx="303">
                  <c:v>-8.9181808232834214</c:v>
                </c:pt>
                <c:pt idx="304">
                  <c:v>-8.9101514983250691</c:v>
                </c:pt>
                <c:pt idx="305">
                  <c:v>-8.9055588434718054</c:v>
                </c:pt>
                <c:pt idx="306">
                  <c:v>-8.8883684346833611</c:v>
                </c:pt>
                <c:pt idx="307">
                  <c:v>-8.8684342269631316</c:v>
                </c:pt>
                <c:pt idx="308">
                  <c:v>-8.8199316369213321</c:v>
                </c:pt>
                <c:pt idx="309">
                  <c:v>-8.8035740813006509</c:v>
                </c:pt>
                <c:pt idx="310">
                  <c:v>-8.7675183455163701</c:v>
                </c:pt>
                <c:pt idx="311">
                  <c:v>-8.7472818946624979</c:v>
                </c:pt>
                <c:pt idx="312">
                  <c:v>-8.719655389255303</c:v>
                </c:pt>
                <c:pt idx="313">
                  <c:v>-8.700625320968653</c:v>
                </c:pt>
                <c:pt idx="314">
                  <c:v>-8.698897124872687</c:v>
                </c:pt>
                <c:pt idx="315">
                  <c:v>-8.698897124872687</c:v>
                </c:pt>
                <c:pt idx="316">
                  <c:v>-8.698897124872687</c:v>
                </c:pt>
                <c:pt idx="317">
                  <c:v>-8.6169470302661448</c:v>
                </c:pt>
                <c:pt idx="318">
                  <c:v>-8.6169470302661448</c:v>
                </c:pt>
                <c:pt idx="319">
                  <c:v>-8.5223620089965166</c:v>
                </c:pt>
                <c:pt idx="320">
                  <c:v>-8.5124982828630262</c:v>
                </c:pt>
                <c:pt idx="321">
                  <c:v>-8.502331399079635</c:v>
                </c:pt>
                <c:pt idx="322">
                  <c:v>-8.4864359945064223</c:v>
                </c:pt>
                <c:pt idx="323">
                  <c:v>-8.4863198803510045</c:v>
                </c:pt>
                <c:pt idx="324">
                  <c:v>-8.4863198803510045</c:v>
                </c:pt>
                <c:pt idx="325">
                  <c:v>-8.4842780167497072</c:v>
                </c:pt>
                <c:pt idx="326">
                  <c:v>-8.4447367860857074</c:v>
                </c:pt>
                <c:pt idx="327">
                  <c:v>-8.4447367860857074</c:v>
                </c:pt>
                <c:pt idx="328">
                  <c:v>-8.4447367860857074</c:v>
                </c:pt>
                <c:pt idx="329">
                  <c:v>-8.4368917601248086</c:v>
                </c:pt>
                <c:pt idx="330">
                  <c:v>-8.4284359799940116</c:v>
                </c:pt>
                <c:pt idx="331">
                  <c:v>-8.4127542959863177</c:v>
                </c:pt>
                <c:pt idx="332">
                  <c:v>-8.3924607784908041</c:v>
                </c:pt>
                <c:pt idx="333">
                  <c:v>-8.3892996880851936</c:v>
                </c:pt>
                <c:pt idx="334">
                  <c:v>-8.3824493604902983</c:v>
                </c:pt>
                <c:pt idx="335">
                  <c:v>-8.3272191125344737</c:v>
                </c:pt>
                <c:pt idx="336">
                  <c:v>-8.2763099489658227</c:v>
                </c:pt>
                <c:pt idx="337">
                  <c:v>-8.2481937405431598</c:v>
                </c:pt>
                <c:pt idx="338">
                  <c:v>-8.2029801425579496</c:v>
                </c:pt>
                <c:pt idx="339">
                  <c:v>-8.2029801425579496</c:v>
                </c:pt>
                <c:pt idx="340">
                  <c:v>-8.1504778562105553</c:v>
                </c:pt>
                <c:pt idx="341">
                  <c:v>-8.1106103584038731</c:v>
                </c:pt>
                <c:pt idx="342">
                  <c:v>-8.0764892455470001</c:v>
                </c:pt>
                <c:pt idx="343">
                  <c:v>-8.0231661919711268</c:v>
                </c:pt>
                <c:pt idx="344">
                  <c:v>-7.9356884277772739</c:v>
                </c:pt>
                <c:pt idx="345">
                  <c:v>-7.9078112466526642</c:v>
                </c:pt>
                <c:pt idx="346">
                  <c:v>-7.8155636717756654</c:v>
                </c:pt>
                <c:pt idx="347">
                  <c:v>-7.8143899436579831</c:v>
                </c:pt>
                <c:pt idx="348">
                  <c:v>-7.7870828780322698</c:v>
                </c:pt>
                <c:pt idx="349">
                  <c:v>-7.7861462520629976</c:v>
                </c:pt>
                <c:pt idx="350">
                  <c:v>-7.7668500695605323</c:v>
                </c:pt>
                <c:pt idx="351">
                  <c:v>-7.763164992408111</c:v>
                </c:pt>
                <c:pt idx="352">
                  <c:v>-7.74064410160452</c:v>
                </c:pt>
                <c:pt idx="353">
                  <c:v>-7.7323419638199642</c:v>
                </c:pt>
                <c:pt idx="354">
                  <c:v>-7.7323419638199642</c:v>
                </c:pt>
                <c:pt idx="355">
                  <c:v>-7.7323419638199642</c:v>
                </c:pt>
                <c:pt idx="356">
                  <c:v>-7.6942756787814677</c:v>
                </c:pt>
                <c:pt idx="357">
                  <c:v>-7.6812631390006514</c:v>
                </c:pt>
                <c:pt idx="358">
                  <c:v>-7.6587634844017227</c:v>
                </c:pt>
                <c:pt idx="359">
                  <c:v>-7.5270702911236045</c:v>
                </c:pt>
                <c:pt idx="360">
                  <c:v>-7.4694903969183297</c:v>
                </c:pt>
                <c:pt idx="361">
                  <c:v>-7.4528406234399824</c:v>
                </c:pt>
                <c:pt idx="362">
                  <c:v>-7.4005231159630283</c:v>
                </c:pt>
                <c:pt idx="363">
                  <c:v>-7.3908770857210078</c:v>
                </c:pt>
                <c:pt idx="364">
                  <c:v>-7.3722626281160704</c:v>
                </c:pt>
                <c:pt idx="365">
                  <c:v>-7.3607590631546831</c:v>
                </c:pt>
                <c:pt idx="366">
                  <c:v>-7.2880431678942443</c:v>
                </c:pt>
                <c:pt idx="367">
                  <c:v>-7.2357989791706956</c:v>
                </c:pt>
                <c:pt idx="368">
                  <c:v>-7.1564251779797452</c:v>
                </c:pt>
                <c:pt idx="369">
                  <c:v>-7.1564251779797452</c:v>
                </c:pt>
                <c:pt idx="370">
                  <c:v>-7.1441846212870814</c:v>
                </c:pt>
                <c:pt idx="371">
                  <c:v>-7.0339969985761508</c:v>
                </c:pt>
                <c:pt idx="372">
                  <c:v>-7.0054509265547438</c:v>
                </c:pt>
                <c:pt idx="373">
                  <c:v>-6.9868878847247853</c:v>
                </c:pt>
                <c:pt idx="374">
                  <c:v>-6.971297061604858</c:v>
                </c:pt>
                <c:pt idx="375">
                  <c:v>-6.9549124983184889</c:v>
                </c:pt>
                <c:pt idx="376">
                  <c:v>-6.9426468045645402</c:v>
                </c:pt>
                <c:pt idx="377">
                  <c:v>-6.9426468045645402</c:v>
                </c:pt>
                <c:pt idx="378">
                  <c:v>-6.9313805066555938</c:v>
                </c:pt>
                <c:pt idx="379">
                  <c:v>-6.8972677289883215</c:v>
                </c:pt>
                <c:pt idx="380">
                  <c:v>-6.8678561236776714</c:v>
                </c:pt>
                <c:pt idx="381">
                  <c:v>-6.8605110456811254</c:v>
                </c:pt>
                <c:pt idx="382">
                  <c:v>-6.8227005967599217</c:v>
                </c:pt>
                <c:pt idx="383">
                  <c:v>-6.8227005967599217</c:v>
                </c:pt>
                <c:pt idx="384">
                  <c:v>-6.8120410993092371</c:v>
                </c:pt>
                <c:pt idx="385">
                  <c:v>-6.7953655022063018</c:v>
                </c:pt>
                <c:pt idx="386">
                  <c:v>-6.789326659744825</c:v>
                </c:pt>
                <c:pt idx="387">
                  <c:v>-6.789326659744825</c:v>
                </c:pt>
                <c:pt idx="388">
                  <c:v>-6.7810010338150892</c:v>
                </c:pt>
                <c:pt idx="389">
                  <c:v>-6.7656191655317643</c:v>
                </c:pt>
                <c:pt idx="390">
                  <c:v>-6.7617029925245857</c:v>
                </c:pt>
                <c:pt idx="391">
                  <c:v>-6.7067956861110458</c:v>
                </c:pt>
                <c:pt idx="392">
                  <c:v>-6.7067956861110458</c:v>
                </c:pt>
                <c:pt idx="393">
                  <c:v>-6.7049374376367377</c:v>
                </c:pt>
                <c:pt idx="394">
                  <c:v>-6.6670008999883956</c:v>
                </c:pt>
                <c:pt idx="395">
                  <c:v>-6.6089781951968236</c:v>
                </c:pt>
                <c:pt idx="396">
                  <c:v>-6.6089781951968236</c:v>
                </c:pt>
                <c:pt idx="397">
                  <c:v>-6.6020302350383471</c:v>
                </c:pt>
                <c:pt idx="398">
                  <c:v>-6.5704009191348902</c:v>
                </c:pt>
                <c:pt idx="399">
                  <c:v>-6.5559168549068145</c:v>
                </c:pt>
                <c:pt idx="400">
                  <c:v>-6.5559168549068145</c:v>
                </c:pt>
                <c:pt idx="401">
                  <c:v>-6.5498929196092623</c:v>
                </c:pt>
                <c:pt idx="402">
                  <c:v>-6.4942484938566567</c:v>
                </c:pt>
                <c:pt idx="403">
                  <c:v>-6.4942484938566567</c:v>
                </c:pt>
                <c:pt idx="404">
                  <c:v>-6.4875388706974597</c:v>
                </c:pt>
                <c:pt idx="405">
                  <c:v>-6.4827109173807003</c:v>
                </c:pt>
                <c:pt idx="406">
                  <c:v>-6.4827109173807003</c:v>
                </c:pt>
                <c:pt idx="407">
                  <c:v>-6.4827109173807003</c:v>
                </c:pt>
                <c:pt idx="408">
                  <c:v>-6.4413333654640352</c:v>
                </c:pt>
                <c:pt idx="409">
                  <c:v>-6.4413333654640352</c:v>
                </c:pt>
                <c:pt idx="410">
                  <c:v>-6.4370173390764265</c:v>
                </c:pt>
                <c:pt idx="411">
                  <c:v>-6.3894451421228906</c:v>
                </c:pt>
                <c:pt idx="412">
                  <c:v>-6.3857833338835013</c:v>
                </c:pt>
                <c:pt idx="413">
                  <c:v>-6.3854622957934968</c:v>
                </c:pt>
                <c:pt idx="414">
                  <c:v>-6.383383052103464</c:v>
                </c:pt>
                <c:pt idx="415">
                  <c:v>-6.3704717884100903</c:v>
                </c:pt>
                <c:pt idx="416">
                  <c:v>-6.3704717884100903</c:v>
                </c:pt>
                <c:pt idx="417">
                  <c:v>-6.3694116433340149</c:v>
                </c:pt>
                <c:pt idx="418">
                  <c:v>-6.3550013042281543</c:v>
                </c:pt>
                <c:pt idx="419">
                  <c:v>-6.3525265783210507</c:v>
                </c:pt>
                <c:pt idx="420">
                  <c:v>-6.3525265783210507</c:v>
                </c:pt>
                <c:pt idx="421">
                  <c:v>-6.3525265783210507</c:v>
                </c:pt>
                <c:pt idx="422">
                  <c:v>-6.3089710199447238</c:v>
                </c:pt>
                <c:pt idx="423">
                  <c:v>-6.3089710199447238</c:v>
                </c:pt>
                <c:pt idx="424">
                  <c:v>-6.3072339375391078</c:v>
                </c:pt>
                <c:pt idx="425">
                  <c:v>-6.3072339375391078</c:v>
                </c:pt>
                <c:pt idx="426">
                  <c:v>-6.2935712812499656</c:v>
                </c:pt>
                <c:pt idx="427">
                  <c:v>-6.2935712812499656</c:v>
                </c:pt>
                <c:pt idx="428">
                  <c:v>-6.2653923250600423</c:v>
                </c:pt>
                <c:pt idx="429">
                  <c:v>-6.242447792374799</c:v>
                </c:pt>
                <c:pt idx="430">
                  <c:v>-6.2152372193325736</c:v>
                </c:pt>
                <c:pt idx="431">
                  <c:v>-6.1652959918857713</c:v>
                </c:pt>
                <c:pt idx="432">
                  <c:v>-6.1652959918857713</c:v>
                </c:pt>
                <c:pt idx="433">
                  <c:v>-6.1628969638072109</c:v>
                </c:pt>
                <c:pt idx="434">
                  <c:v>-6.1053570929256216</c:v>
                </c:pt>
                <c:pt idx="435">
                  <c:v>-6.1053570929256216</c:v>
                </c:pt>
                <c:pt idx="436">
                  <c:v>-6.1041796657201948</c:v>
                </c:pt>
                <c:pt idx="437">
                  <c:v>-6.0876894698007193</c:v>
                </c:pt>
                <c:pt idx="438">
                  <c:v>-6.0547032020018161</c:v>
                </c:pt>
                <c:pt idx="439">
                  <c:v>-5.9831000107229935</c:v>
                </c:pt>
                <c:pt idx="440">
                  <c:v>-5.9831000107229935</c:v>
                </c:pt>
                <c:pt idx="441">
                  <c:v>-5.9794154552522896</c:v>
                </c:pt>
                <c:pt idx="442">
                  <c:v>-5.9794154552522896</c:v>
                </c:pt>
                <c:pt idx="443">
                  <c:v>-5.9472579806334789</c:v>
                </c:pt>
                <c:pt idx="444">
                  <c:v>-5.9472579806334789</c:v>
                </c:pt>
                <c:pt idx="445">
                  <c:v>-5.8941589340108163</c:v>
                </c:pt>
                <c:pt idx="446">
                  <c:v>-5.8941589340108163</c:v>
                </c:pt>
                <c:pt idx="447">
                  <c:v>-5.8872406659569947</c:v>
                </c:pt>
                <c:pt idx="448">
                  <c:v>-5.8771804166488879</c:v>
                </c:pt>
                <c:pt idx="449">
                  <c:v>-5.8771804166488879</c:v>
                </c:pt>
                <c:pt idx="450">
                  <c:v>-5.8619831632322672</c:v>
                </c:pt>
                <c:pt idx="451">
                  <c:v>-5.8598041561201271</c:v>
                </c:pt>
                <c:pt idx="452">
                  <c:v>-5.8598041561201271</c:v>
                </c:pt>
                <c:pt idx="453">
                  <c:v>-5.8157941154126718</c:v>
                </c:pt>
                <c:pt idx="454">
                  <c:v>-5.8157941154126718</c:v>
                </c:pt>
                <c:pt idx="455">
                  <c:v>-5.7854845002971631</c:v>
                </c:pt>
                <c:pt idx="456">
                  <c:v>-5.7725313544698222</c:v>
                </c:pt>
                <c:pt idx="457">
                  <c:v>-5.7725313544698222</c:v>
                </c:pt>
                <c:pt idx="458">
                  <c:v>-5.7626867352913678</c:v>
                </c:pt>
                <c:pt idx="459">
                  <c:v>-5.7416150982370651</c:v>
                </c:pt>
                <c:pt idx="460">
                  <c:v>-5.6843345260611935</c:v>
                </c:pt>
                <c:pt idx="461">
                  <c:v>-5.6802295766221338</c:v>
                </c:pt>
                <c:pt idx="462">
                  <c:v>-5.6711465375611034</c:v>
                </c:pt>
                <c:pt idx="463">
                  <c:v>-5.6711465375611034</c:v>
                </c:pt>
                <c:pt idx="464">
                  <c:v>-5.6698598679298335</c:v>
                </c:pt>
                <c:pt idx="465">
                  <c:v>-5.6607949008415668</c:v>
                </c:pt>
                <c:pt idx="466">
                  <c:v>-5.6607949008415668</c:v>
                </c:pt>
                <c:pt idx="467">
                  <c:v>-5.5964836191745269</c:v>
                </c:pt>
                <c:pt idx="468">
                  <c:v>-5.5806101189817952</c:v>
                </c:pt>
                <c:pt idx="469">
                  <c:v>-5.5761990999807365</c:v>
                </c:pt>
                <c:pt idx="470">
                  <c:v>-5.5741196289239952</c:v>
                </c:pt>
                <c:pt idx="471">
                  <c:v>-5.5709103207842423</c:v>
                </c:pt>
                <c:pt idx="472">
                  <c:v>-5.5709103207842423</c:v>
                </c:pt>
                <c:pt idx="473">
                  <c:v>-5.5371730233093448</c:v>
                </c:pt>
                <c:pt idx="474">
                  <c:v>-5.5111355477531712</c:v>
                </c:pt>
                <c:pt idx="475">
                  <c:v>-5.4646450032821079</c:v>
                </c:pt>
                <c:pt idx="476">
                  <c:v>-5.4616109977054981</c:v>
                </c:pt>
                <c:pt idx="477">
                  <c:v>-5.4428634026680474</c:v>
                </c:pt>
                <c:pt idx="478">
                  <c:v>-5.4209787544143664</c:v>
                </c:pt>
                <c:pt idx="479">
                  <c:v>-5.4046058243017541</c:v>
                </c:pt>
                <c:pt idx="480">
                  <c:v>-5.4046058243017541</c:v>
                </c:pt>
                <c:pt idx="481">
                  <c:v>-5.3922450470284451</c:v>
                </c:pt>
                <c:pt idx="482">
                  <c:v>-5.3901175519908398</c:v>
                </c:pt>
                <c:pt idx="483">
                  <c:v>-5.3901175519908398</c:v>
                </c:pt>
                <c:pt idx="484">
                  <c:v>-5.3853689866032362</c:v>
                </c:pt>
                <c:pt idx="485">
                  <c:v>-5.3784730733442787</c:v>
                </c:pt>
                <c:pt idx="486">
                  <c:v>-5.3784730733442787</c:v>
                </c:pt>
                <c:pt idx="487">
                  <c:v>-5.3745388480181484</c:v>
                </c:pt>
                <c:pt idx="488">
                  <c:v>-5.3745388480181484</c:v>
                </c:pt>
                <c:pt idx="489">
                  <c:v>-5.3360170632360768</c:v>
                </c:pt>
                <c:pt idx="490">
                  <c:v>-5.3284968594416515</c:v>
                </c:pt>
                <c:pt idx="491">
                  <c:v>-5.3284968594416515</c:v>
                </c:pt>
                <c:pt idx="492">
                  <c:v>-5.30735608535986</c:v>
                </c:pt>
                <c:pt idx="493">
                  <c:v>-5.3063190880605866</c:v>
                </c:pt>
                <c:pt idx="494">
                  <c:v>-5.3063190880605866</c:v>
                </c:pt>
                <c:pt idx="495">
                  <c:v>-5.2968457386743513</c:v>
                </c:pt>
                <c:pt idx="496">
                  <c:v>-5.2721781223099811</c:v>
                </c:pt>
                <c:pt idx="497">
                  <c:v>-5.2721781223099811</c:v>
                </c:pt>
                <c:pt idx="498">
                  <c:v>-5.270075283830435</c:v>
                </c:pt>
                <c:pt idx="499">
                  <c:v>-5.270075283830435</c:v>
                </c:pt>
                <c:pt idx="500">
                  <c:v>-5.2567352388490569</c:v>
                </c:pt>
                <c:pt idx="501">
                  <c:v>-5.2567352388490569</c:v>
                </c:pt>
                <c:pt idx="502">
                  <c:v>-5.2567352388490569</c:v>
                </c:pt>
                <c:pt idx="503">
                  <c:v>-5.2440739089250687</c:v>
                </c:pt>
                <c:pt idx="504">
                  <c:v>-5.2440739089250687</c:v>
                </c:pt>
                <c:pt idx="505">
                  <c:v>-5.2194875722277203</c:v>
                </c:pt>
                <c:pt idx="506">
                  <c:v>-5.2194875722277203</c:v>
                </c:pt>
                <c:pt idx="507">
                  <c:v>-5.1489679099461405</c:v>
                </c:pt>
                <c:pt idx="508">
                  <c:v>-5.1489679099461405</c:v>
                </c:pt>
                <c:pt idx="509">
                  <c:v>-5.1489679099461405</c:v>
                </c:pt>
                <c:pt idx="510">
                  <c:v>-5.1331778629513423</c:v>
                </c:pt>
                <c:pt idx="511">
                  <c:v>-5.1199194885113242</c:v>
                </c:pt>
                <c:pt idx="512">
                  <c:v>-5.0783760470160324</c:v>
                </c:pt>
                <c:pt idx="513">
                  <c:v>-5.0718853110280557</c:v>
                </c:pt>
                <c:pt idx="514">
                  <c:v>-5.0718853110280557</c:v>
                </c:pt>
                <c:pt idx="515">
                  <c:v>-5.0490958333641762</c:v>
                </c:pt>
                <c:pt idx="516">
                  <c:v>-5.0469077461606995</c:v>
                </c:pt>
                <c:pt idx="517">
                  <c:v>-5.0460968065370855</c:v>
                </c:pt>
                <c:pt idx="518">
                  <c:v>-5.0460968065370855</c:v>
                </c:pt>
                <c:pt idx="519">
                  <c:v>-5.0460968065370855</c:v>
                </c:pt>
                <c:pt idx="520">
                  <c:v>-5.0395533936053116</c:v>
                </c:pt>
                <c:pt idx="521">
                  <c:v>-5.0100859939676612</c:v>
                </c:pt>
                <c:pt idx="522">
                  <c:v>-4.9953012980479938</c:v>
                </c:pt>
                <c:pt idx="523">
                  <c:v>-4.9791547857377036</c:v>
                </c:pt>
                <c:pt idx="524">
                  <c:v>-4.9791547857377036</c:v>
                </c:pt>
                <c:pt idx="525">
                  <c:v>-4.9173113968870377</c:v>
                </c:pt>
                <c:pt idx="526">
                  <c:v>-4.914224827697784</c:v>
                </c:pt>
                <c:pt idx="527">
                  <c:v>-4.914224827697784</c:v>
                </c:pt>
                <c:pt idx="528">
                  <c:v>-4.9096586570669611</c:v>
                </c:pt>
                <c:pt idx="529">
                  <c:v>-4.9085738125658622</c:v>
                </c:pt>
                <c:pt idx="530">
                  <c:v>-4.9085738125658622</c:v>
                </c:pt>
                <c:pt idx="531">
                  <c:v>-4.8998638388196945</c:v>
                </c:pt>
                <c:pt idx="532">
                  <c:v>-4.8998638388196945</c:v>
                </c:pt>
                <c:pt idx="533">
                  <c:v>-4.8929284667876356</c:v>
                </c:pt>
                <c:pt idx="534">
                  <c:v>-4.8929284667876356</c:v>
                </c:pt>
                <c:pt idx="535">
                  <c:v>-4.8929284667876356</c:v>
                </c:pt>
                <c:pt idx="536">
                  <c:v>-4.8331354209698922</c:v>
                </c:pt>
                <c:pt idx="537">
                  <c:v>-4.8041143538651205</c:v>
                </c:pt>
                <c:pt idx="538">
                  <c:v>-4.8041143538651205</c:v>
                </c:pt>
                <c:pt idx="539">
                  <c:v>-4.7904442647698877</c:v>
                </c:pt>
                <c:pt idx="540">
                  <c:v>-4.7675948878163386</c:v>
                </c:pt>
                <c:pt idx="541">
                  <c:v>-4.7543093858307621</c:v>
                </c:pt>
                <c:pt idx="542">
                  <c:v>-4.7543093858307621</c:v>
                </c:pt>
                <c:pt idx="543">
                  <c:v>-4.7506346283292462</c:v>
                </c:pt>
                <c:pt idx="544">
                  <c:v>-4.7481012554913313</c:v>
                </c:pt>
                <c:pt idx="545">
                  <c:v>-4.7197281627522898</c:v>
                </c:pt>
                <c:pt idx="546">
                  <c:v>-4.6795514490754444</c:v>
                </c:pt>
                <c:pt idx="547">
                  <c:v>-4.6795514490754444</c:v>
                </c:pt>
                <c:pt idx="548">
                  <c:v>-4.6795514490754444</c:v>
                </c:pt>
                <c:pt idx="549">
                  <c:v>-4.6745692293743808</c:v>
                </c:pt>
                <c:pt idx="550">
                  <c:v>-4.6745692293743808</c:v>
                </c:pt>
                <c:pt idx="551">
                  <c:v>-4.6745692293743808</c:v>
                </c:pt>
                <c:pt idx="552">
                  <c:v>-4.6271754820021282</c:v>
                </c:pt>
                <c:pt idx="553">
                  <c:v>-4.6074800866283887</c:v>
                </c:pt>
                <c:pt idx="554">
                  <c:v>-4.6074800866283887</c:v>
                </c:pt>
                <c:pt idx="555">
                  <c:v>-4.5805014145033356</c:v>
                </c:pt>
                <c:pt idx="556">
                  <c:v>-4.5055419021908234</c:v>
                </c:pt>
                <c:pt idx="557">
                  <c:v>-4.5004754669254279</c:v>
                </c:pt>
                <c:pt idx="558">
                  <c:v>-4.4842974521285512</c:v>
                </c:pt>
                <c:pt idx="559">
                  <c:v>-4.4801338791179006</c:v>
                </c:pt>
                <c:pt idx="560">
                  <c:v>-4.4699652363644553</c:v>
                </c:pt>
                <c:pt idx="561">
                  <c:v>-4.4684941670355327</c:v>
                </c:pt>
                <c:pt idx="562">
                  <c:v>-4.4532431879893535</c:v>
                </c:pt>
                <c:pt idx="563">
                  <c:v>-4.4532431879893535</c:v>
                </c:pt>
                <c:pt idx="564">
                  <c:v>-4.447232264393862</c:v>
                </c:pt>
                <c:pt idx="565">
                  <c:v>-4.4279474776915313</c:v>
                </c:pt>
                <c:pt idx="566">
                  <c:v>-4.4279474776915313</c:v>
                </c:pt>
                <c:pt idx="567">
                  <c:v>-4.419369417426628</c:v>
                </c:pt>
                <c:pt idx="568">
                  <c:v>-4.4163436306154553</c:v>
                </c:pt>
                <c:pt idx="569">
                  <c:v>-4.398160561964322</c:v>
                </c:pt>
                <c:pt idx="570">
                  <c:v>-4.398160561964322</c:v>
                </c:pt>
                <c:pt idx="571">
                  <c:v>-4.398160561964322</c:v>
                </c:pt>
                <c:pt idx="572">
                  <c:v>-4.398160561964322</c:v>
                </c:pt>
                <c:pt idx="573">
                  <c:v>-4.398160561964322</c:v>
                </c:pt>
                <c:pt idx="574">
                  <c:v>-4.398160561964322</c:v>
                </c:pt>
                <c:pt idx="575">
                  <c:v>-4.3960961024077161</c:v>
                </c:pt>
                <c:pt idx="576">
                  <c:v>-4.3504278294395355</c:v>
                </c:pt>
                <c:pt idx="577">
                  <c:v>-4.3504278294395355</c:v>
                </c:pt>
                <c:pt idx="578">
                  <c:v>-4.3191790914865713</c:v>
                </c:pt>
                <c:pt idx="579">
                  <c:v>-4.2415885969802218</c:v>
                </c:pt>
                <c:pt idx="580">
                  <c:v>-4.2287981620619304</c:v>
                </c:pt>
                <c:pt idx="581">
                  <c:v>-4.2287981620619304</c:v>
                </c:pt>
                <c:pt idx="582">
                  <c:v>-4.2052590209089891</c:v>
                </c:pt>
                <c:pt idx="583">
                  <c:v>-4.1493120743390897</c:v>
                </c:pt>
                <c:pt idx="584">
                  <c:v>-4.1493120743390897</c:v>
                </c:pt>
                <c:pt idx="585">
                  <c:v>-4.1232671504833363</c:v>
                </c:pt>
                <c:pt idx="586">
                  <c:v>-4.0749338332758667</c:v>
                </c:pt>
                <c:pt idx="587">
                  <c:v>-4.0682716522305729</c:v>
                </c:pt>
                <c:pt idx="588">
                  <c:v>-4.0682716522305729</c:v>
                </c:pt>
                <c:pt idx="589">
                  <c:v>-4.0612742654130898</c:v>
                </c:pt>
                <c:pt idx="590">
                  <c:v>-4.0612742654130898</c:v>
                </c:pt>
                <c:pt idx="591">
                  <c:v>-4.0413777574026399</c:v>
                </c:pt>
                <c:pt idx="592">
                  <c:v>-4.0413777574026399</c:v>
                </c:pt>
                <c:pt idx="593">
                  <c:v>-4.0316103289931782</c:v>
                </c:pt>
                <c:pt idx="594">
                  <c:v>-4.029427581674307</c:v>
                </c:pt>
                <c:pt idx="595">
                  <c:v>-4.029427581674307</c:v>
                </c:pt>
                <c:pt idx="596">
                  <c:v>-4.0259194325437813</c:v>
                </c:pt>
                <c:pt idx="597">
                  <c:v>-4.0259194325437813</c:v>
                </c:pt>
                <c:pt idx="598">
                  <c:v>-3.9694188816761522</c:v>
                </c:pt>
                <c:pt idx="599">
                  <c:v>-3.9694188816761522</c:v>
                </c:pt>
                <c:pt idx="600">
                  <c:v>-3.9694188816761522</c:v>
                </c:pt>
                <c:pt idx="601">
                  <c:v>-3.9406385196347418</c:v>
                </c:pt>
                <c:pt idx="602">
                  <c:v>-3.9271643234185554</c:v>
                </c:pt>
                <c:pt idx="603">
                  <c:v>-3.9054648577047564</c:v>
                </c:pt>
                <c:pt idx="604">
                  <c:v>-3.8431860696349833</c:v>
                </c:pt>
                <c:pt idx="605">
                  <c:v>-3.8250661737447231</c:v>
                </c:pt>
                <c:pt idx="606">
                  <c:v>-3.8250661737447231</c:v>
                </c:pt>
                <c:pt idx="607">
                  <c:v>-3.8082194567888275</c:v>
                </c:pt>
                <c:pt idx="608">
                  <c:v>-3.8082194567888275</c:v>
                </c:pt>
                <c:pt idx="609">
                  <c:v>-3.786364388493578</c:v>
                </c:pt>
                <c:pt idx="610">
                  <c:v>-3.7837026753689083</c:v>
                </c:pt>
                <c:pt idx="611">
                  <c:v>-3.7614772504461302</c:v>
                </c:pt>
                <c:pt idx="612">
                  <c:v>-3.7614772504461302</c:v>
                </c:pt>
                <c:pt idx="613">
                  <c:v>-3.7614772504461302</c:v>
                </c:pt>
                <c:pt idx="614">
                  <c:v>-3.6615348989173588</c:v>
                </c:pt>
                <c:pt idx="615">
                  <c:v>-3.6615348989173588</c:v>
                </c:pt>
                <c:pt idx="616">
                  <c:v>-3.624737717503737</c:v>
                </c:pt>
                <c:pt idx="617">
                  <c:v>-3.624737717503737</c:v>
                </c:pt>
                <c:pt idx="618">
                  <c:v>-3.624737717503737</c:v>
                </c:pt>
                <c:pt idx="619">
                  <c:v>-3.6102585341049784</c:v>
                </c:pt>
                <c:pt idx="620">
                  <c:v>-3.6088438211214489</c:v>
                </c:pt>
                <c:pt idx="621">
                  <c:v>-3.6088438211214489</c:v>
                </c:pt>
                <c:pt idx="622">
                  <c:v>-3.5790587369687588</c:v>
                </c:pt>
                <c:pt idx="623">
                  <c:v>-3.5604191195900059</c:v>
                </c:pt>
                <c:pt idx="624">
                  <c:v>-3.5604191195900059</c:v>
                </c:pt>
                <c:pt idx="625">
                  <c:v>-3.5462004382148908</c:v>
                </c:pt>
                <c:pt idx="626">
                  <c:v>-3.4994394789614578</c:v>
                </c:pt>
                <c:pt idx="627">
                  <c:v>-3.4831823188445159</c:v>
                </c:pt>
                <c:pt idx="628">
                  <c:v>-3.416973343547113</c:v>
                </c:pt>
                <c:pt idx="629">
                  <c:v>-3.416973343547113</c:v>
                </c:pt>
                <c:pt idx="630">
                  <c:v>-3.4042355169006648</c:v>
                </c:pt>
                <c:pt idx="631">
                  <c:v>-3.4042355169006648</c:v>
                </c:pt>
                <c:pt idx="632">
                  <c:v>-3.3797702893849975</c:v>
                </c:pt>
                <c:pt idx="633">
                  <c:v>-3.3797702893849975</c:v>
                </c:pt>
                <c:pt idx="634">
                  <c:v>-3.3797702893849975</c:v>
                </c:pt>
                <c:pt idx="635">
                  <c:v>-3.3551024115553072</c:v>
                </c:pt>
                <c:pt idx="636">
                  <c:v>-3.3551024115553072</c:v>
                </c:pt>
                <c:pt idx="637">
                  <c:v>-3.3327838113902533</c:v>
                </c:pt>
                <c:pt idx="638">
                  <c:v>-3.324728471819002</c:v>
                </c:pt>
                <c:pt idx="639">
                  <c:v>-3.324728471819002</c:v>
                </c:pt>
                <c:pt idx="640">
                  <c:v>-3.3077060499438078</c:v>
                </c:pt>
                <c:pt idx="641">
                  <c:v>-3.29371056067346</c:v>
                </c:pt>
                <c:pt idx="642">
                  <c:v>-3.2898799144496906</c:v>
                </c:pt>
                <c:pt idx="643">
                  <c:v>-3.2725069806431555</c:v>
                </c:pt>
                <c:pt idx="644">
                  <c:v>-3.2723776372050821</c:v>
                </c:pt>
                <c:pt idx="645">
                  <c:v>-3.2723776372050821</c:v>
                </c:pt>
                <c:pt idx="646">
                  <c:v>-3.2708840995598996</c:v>
                </c:pt>
                <c:pt idx="647">
                  <c:v>-3.2708840995598996</c:v>
                </c:pt>
                <c:pt idx="648">
                  <c:v>-3.2645856985453245</c:v>
                </c:pt>
                <c:pt idx="649">
                  <c:v>-3.2604406459926096</c:v>
                </c:pt>
                <c:pt idx="650">
                  <c:v>-3.2539910335940929</c:v>
                </c:pt>
                <c:pt idx="651">
                  <c:v>-3.2539910335940929</c:v>
                </c:pt>
                <c:pt idx="652">
                  <c:v>-3.239010764956658</c:v>
                </c:pt>
                <c:pt idx="653">
                  <c:v>-3.2367568433426497</c:v>
                </c:pt>
                <c:pt idx="654">
                  <c:v>-3.2344780323844429</c:v>
                </c:pt>
                <c:pt idx="655">
                  <c:v>-3.2344780323844429</c:v>
                </c:pt>
                <c:pt idx="656">
                  <c:v>-3.2043806851412824</c:v>
                </c:pt>
                <c:pt idx="657">
                  <c:v>-3.1891412953965053</c:v>
                </c:pt>
                <c:pt idx="658">
                  <c:v>-3.1804985370927854</c:v>
                </c:pt>
                <c:pt idx="659">
                  <c:v>-3.1739316451403554</c:v>
                </c:pt>
                <c:pt idx="660">
                  <c:v>-3.1739316451403554</c:v>
                </c:pt>
                <c:pt idx="661">
                  <c:v>-3.1674477256468876</c:v>
                </c:pt>
                <c:pt idx="662">
                  <c:v>-3.1674477256468876</c:v>
                </c:pt>
                <c:pt idx="663">
                  <c:v>-3.1512301161712268</c:v>
                </c:pt>
                <c:pt idx="664">
                  <c:v>-3.1512301161712268</c:v>
                </c:pt>
                <c:pt idx="665">
                  <c:v>-3.1344760906196072</c:v>
                </c:pt>
                <c:pt idx="666">
                  <c:v>-3.1176087300289805</c:v>
                </c:pt>
                <c:pt idx="667">
                  <c:v>-3.0669815003836578</c:v>
                </c:pt>
                <c:pt idx="668">
                  <c:v>-3.0669815003836578</c:v>
                </c:pt>
                <c:pt idx="669">
                  <c:v>-3.060077406710819</c:v>
                </c:pt>
                <c:pt idx="670">
                  <c:v>-3.0549911691720335</c:v>
                </c:pt>
                <c:pt idx="671">
                  <c:v>-3.032490519429853</c:v>
                </c:pt>
                <c:pt idx="672">
                  <c:v>-3.0280668759349529</c:v>
                </c:pt>
                <c:pt idx="673">
                  <c:v>-3.0112623847003568</c:v>
                </c:pt>
                <c:pt idx="674">
                  <c:v>-3.0112623847003568</c:v>
                </c:pt>
                <c:pt idx="675">
                  <c:v>-2.9971045700302046</c:v>
                </c:pt>
                <c:pt idx="676">
                  <c:v>-2.9971045700302046</c:v>
                </c:pt>
                <c:pt idx="677">
                  <c:v>-2.9826025583080273</c:v>
                </c:pt>
                <c:pt idx="678">
                  <c:v>-2.9826025583080273</c:v>
                </c:pt>
                <c:pt idx="679">
                  <c:v>-2.9824498025656609</c:v>
                </c:pt>
                <c:pt idx="680">
                  <c:v>-2.944990233875818</c:v>
                </c:pt>
                <c:pt idx="681">
                  <c:v>-2.9018796799231681</c:v>
                </c:pt>
                <c:pt idx="682">
                  <c:v>-2.8893192385957991</c:v>
                </c:pt>
                <c:pt idx="683">
                  <c:v>-2.8893192385957991</c:v>
                </c:pt>
                <c:pt idx="684">
                  <c:v>-2.8844325207966395</c:v>
                </c:pt>
                <c:pt idx="685">
                  <c:v>-2.8844325207966395</c:v>
                </c:pt>
                <c:pt idx="686">
                  <c:v>-2.8826314181420361</c:v>
                </c:pt>
                <c:pt idx="687">
                  <c:v>-2.8826314181420361</c:v>
                </c:pt>
                <c:pt idx="688">
                  <c:v>-2.8634072721757993</c:v>
                </c:pt>
                <c:pt idx="689">
                  <c:v>-2.8634072721757993</c:v>
                </c:pt>
                <c:pt idx="690">
                  <c:v>-2.8358995942811327</c:v>
                </c:pt>
                <c:pt idx="691">
                  <c:v>-2.8358995942811327</c:v>
                </c:pt>
                <c:pt idx="692">
                  <c:v>-2.825776277830188</c:v>
                </c:pt>
                <c:pt idx="693">
                  <c:v>-2.825776277830188</c:v>
                </c:pt>
                <c:pt idx="694">
                  <c:v>-2.825776277830188</c:v>
                </c:pt>
                <c:pt idx="695">
                  <c:v>-2.7789652427013269</c:v>
                </c:pt>
                <c:pt idx="696">
                  <c:v>-2.7789652427013269</c:v>
                </c:pt>
                <c:pt idx="697">
                  <c:v>-2.761936597151168</c:v>
                </c:pt>
                <c:pt idx="698">
                  <c:v>-2.761936597151168</c:v>
                </c:pt>
                <c:pt idx="699">
                  <c:v>-2.7176513582534039</c:v>
                </c:pt>
                <c:pt idx="700">
                  <c:v>-2.7176513582534039</c:v>
                </c:pt>
                <c:pt idx="701">
                  <c:v>-2.688863548539747</c:v>
                </c:pt>
                <c:pt idx="702">
                  <c:v>-2.6658524877380101</c:v>
                </c:pt>
                <c:pt idx="703">
                  <c:v>-2.6658524877380101</c:v>
                </c:pt>
                <c:pt idx="704">
                  <c:v>-2.6342909245985537</c:v>
                </c:pt>
                <c:pt idx="705">
                  <c:v>-2.63250080395995</c:v>
                </c:pt>
                <c:pt idx="706">
                  <c:v>-2.63250080395995</c:v>
                </c:pt>
                <c:pt idx="707">
                  <c:v>-2.6072302235623463</c:v>
                </c:pt>
                <c:pt idx="708">
                  <c:v>-2.6072302235623463</c:v>
                </c:pt>
                <c:pt idx="709">
                  <c:v>-2.6063957417719941</c:v>
                </c:pt>
                <c:pt idx="710">
                  <c:v>-2.5864299584087336</c:v>
                </c:pt>
                <c:pt idx="711">
                  <c:v>-2.5836657530271436</c:v>
                </c:pt>
                <c:pt idx="712">
                  <c:v>-2.5583558522154002</c:v>
                </c:pt>
                <c:pt idx="713">
                  <c:v>-2.5583558522154002</c:v>
                </c:pt>
                <c:pt idx="714">
                  <c:v>-2.5574175390866523</c:v>
                </c:pt>
                <c:pt idx="715">
                  <c:v>-2.5574175390866523</c:v>
                </c:pt>
                <c:pt idx="716">
                  <c:v>-2.5536362632869323</c:v>
                </c:pt>
                <c:pt idx="717">
                  <c:v>-2.5536362632869323</c:v>
                </c:pt>
                <c:pt idx="718">
                  <c:v>-2.5050363120669523</c:v>
                </c:pt>
                <c:pt idx="719">
                  <c:v>-2.5050363120669523</c:v>
                </c:pt>
                <c:pt idx="720">
                  <c:v>-2.4404536040713314</c:v>
                </c:pt>
                <c:pt idx="721">
                  <c:v>-2.4404536040713314</c:v>
                </c:pt>
                <c:pt idx="722">
                  <c:v>-2.4353990088534352</c:v>
                </c:pt>
                <c:pt idx="723">
                  <c:v>-2.4295732500852494</c:v>
                </c:pt>
                <c:pt idx="724">
                  <c:v>-2.4295732500852494</c:v>
                </c:pt>
                <c:pt idx="725">
                  <c:v>-2.4295732500852494</c:v>
                </c:pt>
                <c:pt idx="726">
                  <c:v>-2.4295732500852494</c:v>
                </c:pt>
                <c:pt idx="727">
                  <c:v>-2.4295732500852494</c:v>
                </c:pt>
                <c:pt idx="728">
                  <c:v>-2.4295732500852494</c:v>
                </c:pt>
                <c:pt idx="729">
                  <c:v>-2.4295732500852494</c:v>
                </c:pt>
                <c:pt idx="730">
                  <c:v>-2.4295732500852494</c:v>
                </c:pt>
                <c:pt idx="731">
                  <c:v>-2.4295732500852494</c:v>
                </c:pt>
                <c:pt idx="732">
                  <c:v>-2.3356300655971469</c:v>
                </c:pt>
                <c:pt idx="733">
                  <c:v>-2.3072759754286905</c:v>
                </c:pt>
                <c:pt idx="734">
                  <c:v>-2.2990664767439828</c:v>
                </c:pt>
                <c:pt idx="735">
                  <c:v>-2.2990664767439828</c:v>
                </c:pt>
                <c:pt idx="736">
                  <c:v>-2.2660162979887644</c:v>
                </c:pt>
                <c:pt idx="737">
                  <c:v>-2.2660162979887644</c:v>
                </c:pt>
                <c:pt idx="738">
                  <c:v>-2.2139359479837237</c:v>
                </c:pt>
                <c:pt idx="739">
                  <c:v>-2.2139359479837237</c:v>
                </c:pt>
                <c:pt idx="740">
                  <c:v>-2.1750713515549611</c:v>
                </c:pt>
                <c:pt idx="741">
                  <c:v>-2.1750713515549611</c:v>
                </c:pt>
                <c:pt idx="742">
                  <c:v>-2.1560056175642233</c:v>
                </c:pt>
                <c:pt idx="743">
                  <c:v>-2.1315031695581008</c:v>
                </c:pt>
                <c:pt idx="744">
                  <c:v>-2.1167176700912065</c:v>
                </c:pt>
                <c:pt idx="745">
                  <c:v>-2.1167176700912065</c:v>
                </c:pt>
                <c:pt idx="746">
                  <c:v>-2.1167176700912065</c:v>
                </c:pt>
                <c:pt idx="747">
                  <c:v>-2.0659641986493051</c:v>
                </c:pt>
                <c:pt idx="748">
                  <c:v>-2.0599565585854731</c:v>
                </c:pt>
                <c:pt idx="749">
                  <c:v>-2.0417833023017637</c:v>
                </c:pt>
                <c:pt idx="750">
                  <c:v>-2.0417833023017637</c:v>
                </c:pt>
                <c:pt idx="751">
                  <c:v>-2.0172456478079006</c:v>
                </c:pt>
                <c:pt idx="752">
                  <c:v>-2.0154210930040066</c:v>
                </c:pt>
                <c:pt idx="753">
                  <c:v>-2.0058192267313775</c:v>
                </c:pt>
                <c:pt idx="754">
                  <c:v>-1.9532877238368587</c:v>
                </c:pt>
                <c:pt idx="755">
                  <c:v>-1.8890345710876322</c:v>
                </c:pt>
                <c:pt idx="756">
                  <c:v>-1.8702090399816678</c:v>
                </c:pt>
                <c:pt idx="757">
                  <c:v>-1.8702090399816678</c:v>
                </c:pt>
                <c:pt idx="758">
                  <c:v>-1.8402124569201241</c:v>
                </c:pt>
                <c:pt idx="759">
                  <c:v>-1.8402124569201241</c:v>
                </c:pt>
                <c:pt idx="760">
                  <c:v>-1.8330743205068352</c:v>
                </c:pt>
                <c:pt idx="761">
                  <c:v>-1.7928231804557564</c:v>
                </c:pt>
                <c:pt idx="762">
                  <c:v>-1.7747518448737178</c:v>
                </c:pt>
                <c:pt idx="763">
                  <c:v>-1.7190550371059006</c:v>
                </c:pt>
                <c:pt idx="764">
                  <c:v>-1.6818038602222196</c:v>
                </c:pt>
                <c:pt idx="765">
                  <c:v>-1.6818038602222196</c:v>
                </c:pt>
                <c:pt idx="766">
                  <c:v>-1.6557248849193367</c:v>
                </c:pt>
                <c:pt idx="767">
                  <c:v>-1.6557248849193367</c:v>
                </c:pt>
                <c:pt idx="768">
                  <c:v>-1.5828239453239843</c:v>
                </c:pt>
                <c:pt idx="769">
                  <c:v>-1.5828239453239843</c:v>
                </c:pt>
                <c:pt idx="770">
                  <c:v>-1.5514840553722042</c:v>
                </c:pt>
                <c:pt idx="771">
                  <c:v>-1.5388588070839351</c:v>
                </c:pt>
                <c:pt idx="772">
                  <c:v>-1.5349111103359061</c:v>
                </c:pt>
                <c:pt idx="773">
                  <c:v>-1.5349111103359061</c:v>
                </c:pt>
                <c:pt idx="774">
                  <c:v>-1.5275146667275414</c:v>
                </c:pt>
                <c:pt idx="775">
                  <c:v>-1.507266907926798</c:v>
                </c:pt>
                <c:pt idx="776">
                  <c:v>-1.4694468784371464</c:v>
                </c:pt>
                <c:pt idx="777">
                  <c:v>-1.4604516363478159</c:v>
                </c:pt>
                <c:pt idx="778">
                  <c:v>-1.4604516363478159</c:v>
                </c:pt>
                <c:pt idx="779">
                  <c:v>-1.4474807060376862</c:v>
                </c:pt>
                <c:pt idx="780">
                  <c:v>-1.4474807060376862</c:v>
                </c:pt>
                <c:pt idx="781">
                  <c:v>-1.4460312173884884</c:v>
                </c:pt>
                <c:pt idx="782">
                  <c:v>-1.414199527920013</c:v>
                </c:pt>
                <c:pt idx="783">
                  <c:v>-1.3883237175597347</c:v>
                </c:pt>
                <c:pt idx="784">
                  <c:v>-1.3562298184284116</c:v>
                </c:pt>
                <c:pt idx="785">
                  <c:v>-1.3353478026890895</c:v>
                </c:pt>
                <c:pt idx="786">
                  <c:v>-1.3170245814793815</c:v>
                </c:pt>
                <c:pt idx="787">
                  <c:v>-1.3142422087157317</c:v>
                </c:pt>
                <c:pt idx="788">
                  <c:v>-1.3142422087157317</c:v>
                </c:pt>
                <c:pt idx="789">
                  <c:v>-1.3142422087157317</c:v>
                </c:pt>
                <c:pt idx="790">
                  <c:v>-1.3119415685307017</c:v>
                </c:pt>
                <c:pt idx="791">
                  <c:v>-1.303495599818727</c:v>
                </c:pt>
                <c:pt idx="792">
                  <c:v>-1.303495599818727</c:v>
                </c:pt>
                <c:pt idx="793">
                  <c:v>-1.288787322507607</c:v>
                </c:pt>
                <c:pt idx="794">
                  <c:v>-1.2792137761713043</c:v>
                </c:pt>
                <c:pt idx="795">
                  <c:v>-1.2792137761713043</c:v>
                </c:pt>
                <c:pt idx="796">
                  <c:v>-1.2259673540680149</c:v>
                </c:pt>
                <c:pt idx="797">
                  <c:v>-1.2259673540680149</c:v>
                </c:pt>
                <c:pt idx="798">
                  <c:v>-1.1857113959283332</c:v>
                </c:pt>
                <c:pt idx="799">
                  <c:v>-1.1847409970528737</c:v>
                </c:pt>
                <c:pt idx="800">
                  <c:v>-1.1030196903454914</c:v>
                </c:pt>
                <c:pt idx="801">
                  <c:v>-1.0632234362286004</c:v>
                </c:pt>
                <c:pt idx="802">
                  <c:v>-1.0632234362286004</c:v>
                </c:pt>
                <c:pt idx="803">
                  <c:v>-1.0632234362286004</c:v>
                </c:pt>
                <c:pt idx="804">
                  <c:v>-1.0399312673278467</c:v>
                </c:pt>
                <c:pt idx="805">
                  <c:v>-1.0399312673278467</c:v>
                </c:pt>
                <c:pt idx="806">
                  <c:v>-1.0398946032535987</c:v>
                </c:pt>
                <c:pt idx="807">
                  <c:v>-0.92681364592336968</c:v>
                </c:pt>
                <c:pt idx="808">
                  <c:v>-0.90974330883299293</c:v>
                </c:pt>
                <c:pt idx="809">
                  <c:v>-0.9093336389215364</c:v>
                </c:pt>
                <c:pt idx="810">
                  <c:v>-0.9093336389215364</c:v>
                </c:pt>
                <c:pt idx="811">
                  <c:v>-0.89447392349893062</c:v>
                </c:pt>
                <c:pt idx="812">
                  <c:v>-0.88332271673641016</c:v>
                </c:pt>
                <c:pt idx="813">
                  <c:v>-0.88332271673641016</c:v>
                </c:pt>
                <c:pt idx="814">
                  <c:v>-0.88332271673641016</c:v>
                </c:pt>
                <c:pt idx="815">
                  <c:v>-0.87557891969830315</c:v>
                </c:pt>
                <c:pt idx="816">
                  <c:v>-0.87181216784167304</c:v>
                </c:pt>
                <c:pt idx="817">
                  <c:v>-0.85826115444346451</c:v>
                </c:pt>
                <c:pt idx="818">
                  <c:v>-0.81904224939891157</c:v>
                </c:pt>
                <c:pt idx="819">
                  <c:v>-0.81604448446731126</c:v>
                </c:pt>
                <c:pt idx="820">
                  <c:v>-0.80215910323260686</c:v>
                </c:pt>
                <c:pt idx="821">
                  <c:v>-0.80215910323260686</c:v>
                </c:pt>
                <c:pt idx="822">
                  <c:v>-0.80215910323260686</c:v>
                </c:pt>
                <c:pt idx="823">
                  <c:v>-0.80215910323260686</c:v>
                </c:pt>
                <c:pt idx="824">
                  <c:v>-0.78245012678272285</c:v>
                </c:pt>
                <c:pt idx="825">
                  <c:v>-0.77401506981549528</c:v>
                </c:pt>
                <c:pt idx="826">
                  <c:v>-0.77401506981549528</c:v>
                </c:pt>
                <c:pt idx="827">
                  <c:v>-0.77401506981549528</c:v>
                </c:pt>
                <c:pt idx="828">
                  <c:v>-0.74642700381342297</c:v>
                </c:pt>
                <c:pt idx="829">
                  <c:v>-0.70367581221565523</c:v>
                </c:pt>
                <c:pt idx="830">
                  <c:v>-0.70367581221565523</c:v>
                </c:pt>
                <c:pt idx="831">
                  <c:v>-0.66275029468038571</c:v>
                </c:pt>
                <c:pt idx="832">
                  <c:v>-0.66275029468038571</c:v>
                </c:pt>
                <c:pt idx="833">
                  <c:v>-0.64112142014386364</c:v>
                </c:pt>
                <c:pt idx="834">
                  <c:v>-0.61479707575267795</c:v>
                </c:pt>
                <c:pt idx="835">
                  <c:v>-0.59790023438641327</c:v>
                </c:pt>
                <c:pt idx="836">
                  <c:v>-0.59790023438641327</c:v>
                </c:pt>
                <c:pt idx="837">
                  <c:v>-0.59290303939309896</c:v>
                </c:pt>
                <c:pt idx="838">
                  <c:v>-0.58646496914604296</c:v>
                </c:pt>
                <c:pt idx="839">
                  <c:v>-0.5552065212041094</c:v>
                </c:pt>
                <c:pt idx="840">
                  <c:v>-0.5552065212041094</c:v>
                </c:pt>
                <c:pt idx="841">
                  <c:v>-0.52549330980647779</c:v>
                </c:pt>
                <c:pt idx="842">
                  <c:v>-0.52549330980647779</c:v>
                </c:pt>
                <c:pt idx="843">
                  <c:v>-0.51572892879045085</c:v>
                </c:pt>
                <c:pt idx="844">
                  <c:v>-0.49137160686347481</c:v>
                </c:pt>
                <c:pt idx="845">
                  <c:v>-0.48056589986851878</c:v>
                </c:pt>
                <c:pt idx="846">
                  <c:v>-0.48054783069195117</c:v>
                </c:pt>
                <c:pt idx="847">
                  <c:v>-0.48054783069195117</c:v>
                </c:pt>
                <c:pt idx="848">
                  <c:v>-0.45452312506835085</c:v>
                </c:pt>
                <c:pt idx="849">
                  <c:v>-0.44250424791952153</c:v>
                </c:pt>
                <c:pt idx="850">
                  <c:v>-0.44250424791952153</c:v>
                </c:pt>
                <c:pt idx="851">
                  <c:v>-0.42230839370228079</c:v>
                </c:pt>
                <c:pt idx="852">
                  <c:v>-0.42230839370228079</c:v>
                </c:pt>
                <c:pt idx="853">
                  <c:v>-0.37852178978152839</c:v>
                </c:pt>
                <c:pt idx="854">
                  <c:v>-0.24967031308090246</c:v>
                </c:pt>
                <c:pt idx="855">
                  <c:v>-0.24967031308090246</c:v>
                </c:pt>
                <c:pt idx="856">
                  <c:v>-0.17765117500243835</c:v>
                </c:pt>
                <c:pt idx="857">
                  <c:v>-0.12243047368020173</c:v>
                </c:pt>
                <c:pt idx="858">
                  <c:v>-0.10785833696055708</c:v>
                </c:pt>
                <c:pt idx="859">
                  <c:v>-8.2484998165685983E-2</c:v>
                </c:pt>
                <c:pt idx="860">
                  <c:v>-8.2484998165685983E-2</c:v>
                </c:pt>
                <c:pt idx="861">
                  <c:v>-7.5634541440469487E-3</c:v>
                </c:pt>
                <c:pt idx="862">
                  <c:v>2.4625126306196621E-2</c:v>
                </c:pt>
                <c:pt idx="863">
                  <c:v>2.4625126306196621E-2</c:v>
                </c:pt>
                <c:pt idx="864">
                  <c:v>4.9904179389706989E-2</c:v>
                </c:pt>
                <c:pt idx="865">
                  <c:v>6.9163730389407999E-2</c:v>
                </c:pt>
                <c:pt idx="866">
                  <c:v>6.9163730389407999E-2</c:v>
                </c:pt>
                <c:pt idx="867">
                  <c:v>6.9163730389407999E-2</c:v>
                </c:pt>
                <c:pt idx="868">
                  <c:v>6.9163730389407999E-2</c:v>
                </c:pt>
                <c:pt idx="869">
                  <c:v>7.30835759658304E-2</c:v>
                </c:pt>
                <c:pt idx="870">
                  <c:v>7.4126345844977237E-2</c:v>
                </c:pt>
                <c:pt idx="871">
                  <c:v>0.12555869078097923</c:v>
                </c:pt>
                <c:pt idx="872">
                  <c:v>0.12555869078097923</c:v>
                </c:pt>
                <c:pt idx="873">
                  <c:v>0.18102971769006912</c:v>
                </c:pt>
                <c:pt idx="874">
                  <c:v>0.20148155784348509</c:v>
                </c:pt>
                <c:pt idx="875">
                  <c:v>0.20148155784348509</c:v>
                </c:pt>
                <c:pt idx="876">
                  <c:v>0.20148155784348509</c:v>
                </c:pt>
                <c:pt idx="877">
                  <c:v>0.20497185604275001</c:v>
                </c:pt>
                <c:pt idx="878">
                  <c:v>0.20497185604275001</c:v>
                </c:pt>
                <c:pt idx="879">
                  <c:v>0.31415509291281385</c:v>
                </c:pt>
                <c:pt idx="880">
                  <c:v>0.32141907522425145</c:v>
                </c:pt>
                <c:pt idx="881">
                  <c:v>0.34829499299316541</c:v>
                </c:pt>
                <c:pt idx="882">
                  <c:v>0.40584120458038703</c:v>
                </c:pt>
                <c:pt idx="883">
                  <c:v>0.45484612050442363</c:v>
                </c:pt>
                <c:pt idx="884">
                  <c:v>0.45484612050442363</c:v>
                </c:pt>
                <c:pt idx="885">
                  <c:v>0.45484612050442363</c:v>
                </c:pt>
                <c:pt idx="886">
                  <c:v>0.48287227103582697</c:v>
                </c:pt>
                <c:pt idx="887">
                  <c:v>0.48287227103582697</c:v>
                </c:pt>
                <c:pt idx="888">
                  <c:v>0.49041636503563546</c:v>
                </c:pt>
                <c:pt idx="889">
                  <c:v>0.49041636503563546</c:v>
                </c:pt>
                <c:pt idx="890">
                  <c:v>0.49359893652920889</c:v>
                </c:pt>
                <c:pt idx="891">
                  <c:v>0.53893482739384657</c:v>
                </c:pt>
                <c:pt idx="892">
                  <c:v>0.58911461611180949</c:v>
                </c:pt>
                <c:pt idx="893">
                  <c:v>0.59115259553885025</c:v>
                </c:pt>
                <c:pt idx="894">
                  <c:v>0.61715610580293467</c:v>
                </c:pt>
                <c:pt idx="895">
                  <c:v>0.61715610580293467</c:v>
                </c:pt>
                <c:pt idx="896">
                  <c:v>0.62661641854504235</c:v>
                </c:pt>
                <c:pt idx="897">
                  <c:v>0.72230413607877608</c:v>
                </c:pt>
                <c:pt idx="898">
                  <c:v>0.77172957081642091</c:v>
                </c:pt>
                <c:pt idx="899">
                  <c:v>0.77172957081642091</c:v>
                </c:pt>
                <c:pt idx="900">
                  <c:v>0.78930364426484567</c:v>
                </c:pt>
                <c:pt idx="901">
                  <c:v>0.78930364426484567</c:v>
                </c:pt>
                <c:pt idx="902">
                  <c:v>0.84290390879334454</c:v>
                </c:pt>
                <c:pt idx="903">
                  <c:v>0.84290390879334454</c:v>
                </c:pt>
                <c:pt idx="904">
                  <c:v>0.85684923366442056</c:v>
                </c:pt>
                <c:pt idx="905">
                  <c:v>0.86498233327125384</c:v>
                </c:pt>
                <c:pt idx="906">
                  <c:v>0.92369130268835253</c:v>
                </c:pt>
                <c:pt idx="907">
                  <c:v>0.92707797297145911</c:v>
                </c:pt>
                <c:pt idx="908">
                  <c:v>0.92962305146854396</c:v>
                </c:pt>
                <c:pt idx="909">
                  <c:v>0.92962305146854396</c:v>
                </c:pt>
                <c:pt idx="910">
                  <c:v>0.92962305146854396</c:v>
                </c:pt>
                <c:pt idx="911">
                  <c:v>0.93526829808997269</c:v>
                </c:pt>
                <c:pt idx="912">
                  <c:v>0.95552025396908802</c:v>
                </c:pt>
                <c:pt idx="913">
                  <c:v>1.0039378745712007</c:v>
                </c:pt>
                <c:pt idx="914">
                  <c:v>1.0061618727536792</c:v>
                </c:pt>
                <c:pt idx="915">
                  <c:v>1.0272477018134532</c:v>
                </c:pt>
                <c:pt idx="916">
                  <c:v>1.0272477018134532</c:v>
                </c:pt>
                <c:pt idx="917">
                  <c:v>1.0588512106863419</c:v>
                </c:pt>
                <c:pt idx="918">
                  <c:v>1.0588512106863419</c:v>
                </c:pt>
                <c:pt idx="919">
                  <c:v>1.0588512106863419</c:v>
                </c:pt>
                <c:pt idx="920">
                  <c:v>1.0743116295075399</c:v>
                </c:pt>
                <c:pt idx="921">
                  <c:v>1.0953888065040009</c:v>
                </c:pt>
                <c:pt idx="922">
                  <c:v>1.1000871252602609</c:v>
                </c:pt>
                <c:pt idx="923">
                  <c:v>1.1000871252602609</c:v>
                </c:pt>
                <c:pt idx="924">
                  <c:v>1.1050524316370596</c:v>
                </c:pt>
                <c:pt idx="925">
                  <c:v>1.1575232022144784</c:v>
                </c:pt>
                <c:pt idx="926">
                  <c:v>1.171458139764862</c:v>
                </c:pt>
                <c:pt idx="927">
                  <c:v>1.1930130802721308</c:v>
                </c:pt>
                <c:pt idx="928">
                  <c:v>1.1930130802721308</c:v>
                </c:pt>
                <c:pt idx="929">
                  <c:v>1.2087694238604512</c:v>
                </c:pt>
                <c:pt idx="930">
                  <c:v>1.2087694238604512</c:v>
                </c:pt>
                <c:pt idx="931">
                  <c:v>1.2154074659285938</c:v>
                </c:pt>
                <c:pt idx="932">
                  <c:v>1.2154074659285938</c:v>
                </c:pt>
                <c:pt idx="933">
                  <c:v>1.2256893510652431</c:v>
                </c:pt>
                <c:pt idx="934">
                  <c:v>1.268235874918151</c:v>
                </c:pt>
                <c:pt idx="935">
                  <c:v>1.2805080797359214</c:v>
                </c:pt>
                <c:pt idx="936">
                  <c:v>1.2888565746680327</c:v>
                </c:pt>
                <c:pt idx="937">
                  <c:v>1.3189989808894205</c:v>
                </c:pt>
                <c:pt idx="938">
                  <c:v>1.3960369571551947</c:v>
                </c:pt>
                <c:pt idx="939">
                  <c:v>1.3960369571551947</c:v>
                </c:pt>
                <c:pt idx="940">
                  <c:v>1.4405157337240817</c:v>
                </c:pt>
                <c:pt idx="941">
                  <c:v>1.4408429185604026</c:v>
                </c:pt>
                <c:pt idx="942">
                  <c:v>1.5556294684722161</c:v>
                </c:pt>
                <c:pt idx="943">
                  <c:v>1.5866389291058816</c:v>
                </c:pt>
                <c:pt idx="944">
                  <c:v>1.6021871040208142</c:v>
                </c:pt>
                <c:pt idx="945">
                  <c:v>1.632536868154161</c:v>
                </c:pt>
                <c:pt idx="946">
                  <c:v>1.632536868154161</c:v>
                </c:pt>
                <c:pt idx="947">
                  <c:v>1.6941925416460746</c:v>
                </c:pt>
                <c:pt idx="948">
                  <c:v>1.6941925416460746</c:v>
                </c:pt>
                <c:pt idx="949">
                  <c:v>1.7070217610850436</c:v>
                </c:pt>
                <c:pt idx="950">
                  <c:v>1.7070217610850436</c:v>
                </c:pt>
                <c:pt idx="951">
                  <c:v>1.7682035797492901</c:v>
                </c:pt>
                <c:pt idx="952">
                  <c:v>1.8055874798056195</c:v>
                </c:pt>
                <c:pt idx="953">
                  <c:v>1.8310633796696452</c:v>
                </c:pt>
                <c:pt idx="954">
                  <c:v>1.8442372226502657</c:v>
                </c:pt>
                <c:pt idx="955">
                  <c:v>1.9410007437029733</c:v>
                </c:pt>
                <c:pt idx="956">
                  <c:v>1.964174229458947</c:v>
                </c:pt>
                <c:pt idx="957">
                  <c:v>2.0006462251236861</c:v>
                </c:pt>
                <c:pt idx="958">
                  <c:v>2.0012083108970975</c:v>
                </c:pt>
                <c:pt idx="959">
                  <c:v>2.0063521205992934</c:v>
                </c:pt>
                <c:pt idx="960">
                  <c:v>2.0063521205992934</c:v>
                </c:pt>
                <c:pt idx="961">
                  <c:v>2.0096748339137842</c:v>
                </c:pt>
                <c:pt idx="962">
                  <c:v>2.0323889040767278</c:v>
                </c:pt>
                <c:pt idx="963">
                  <c:v>2.0575051694679036</c:v>
                </c:pt>
                <c:pt idx="964">
                  <c:v>2.2094939321595781</c:v>
                </c:pt>
                <c:pt idx="965">
                  <c:v>2.2094939321595781</c:v>
                </c:pt>
                <c:pt idx="966">
                  <c:v>2.2319118107622651</c:v>
                </c:pt>
                <c:pt idx="967">
                  <c:v>2.2607071830855743</c:v>
                </c:pt>
                <c:pt idx="968">
                  <c:v>2.2607071830855743</c:v>
                </c:pt>
                <c:pt idx="969">
                  <c:v>2.2614066332762834</c:v>
                </c:pt>
                <c:pt idx="970">
                  <c:v>2.3261196691323436</c:v>
                </c:pt>
                <c:pt idx="971">
                  <c:v>2.3261196691323436</c:v>
                </c:pt>
                <c:pt idx="972">
                  <c:v>2.3856334236723469</c:v>
                </c:pt>
                <c:pt idx="973">
                  <c:v>2.4758742177195328</c:v>
                </c:pt>
                <c:pt idx="974">
                  <c:v>2.5016178914981326</c:v>
                </c:pt>
                <c:pt idx="975">
                  <c:v>2.5087761398473849</c:v>
                </c:pt>
                <c:pt idx="976">
                  <c:v>2.5106740595653596</c:v>
                </c:pt>
                <c:pt idx="977">
                  <c:v>2.5408582901276553</c:v>
                </c:pt>
                <c:pt idx="978">
                  <c:v>2.5408582901276553</c:v>
                </c:pt>
                <c:pt idx="979">
                  <c:v>2.5859845898468379</c:v>
                </c:pt>
                <c:pt idx="980">
                  <c:v>2.6132256020912097</c:v>
                </c:pt>
                <c:pt idx="981">
                  <c:v>2.631001466400964</c:v>
                </c:pt>
                <c:pt idx="982">
                  <c:v>2.7046622776576945</c:v>
                </c:pt>
                <c:pt idx="983">
                  <c:v>2.7417773944423733</c:v>
                </c:pt>
                <c:pt idx="984">
                  <c:v>2.7417773944423733</c:v>
                </c:pt>
                <c:pt idx="985">
                  <c:v>2.7699354970847665</c:v>
                </c:pt>
                <c:pt idx="986">
                  <c:v>2.7699354970847665</c:v>
                </c:pt>
                <c:pt idx="987">
                  <c:v>2.848058376784925</c:v>
                </c:pt>
                <c:pt idx="988">
                  <c:v>2.849586398804322</c:v>
                </c:pt>
                <c:pt idx="989">
                  <c:v>2.8570578874271733</c:v>
                </c:pt>
                <c:pt idx="990">
                  <c:v>2.8570578874271733</c:v>
                </c:pt>
                <c:pt idx="991">
                  <c:v>2.8570578874271733</c:v>
                </c:pt>
                <c:pt idx="992">
                  <c:v>2.8570578874271733</c:v>
                </c:pt>
                <c:pt idx="993">
                  <c:v>2.8570578874271733</c:v>
                </c:pt>
                <c:pt idx="994">
                  <c:v>2.8921269442551201</c:v>
                </c:pt>
                <c:pt idx="995">
                  <c:v>2.9020595366094755</c:v>
                </c:pt>
                <c:pt idx="996">
                  <c:v>2.9020595366094755</c:v>
                </c:pt>
                <c:pt idx="997">
                  <c:v>2.992202351727316</c:v>
                </c:pt>
                <c:pt idx="998">
                  <c:v>2.992202351727316</c:v>
                </c:pt>
                <c:pt idx="999">
                  <c:v>3.011266182169051</c:v>
                </c:pt>
                <c:pt idx="1000">
                  <c:v>3.011266182169051</c:v>
                </c:pt>
                <c:pt idx="1001">
                  <c:v>3.163664770804719</c:v>
                </c:pt>
                <c:pt idx="1002">
                  <c:v>3.163664770804719</c:v>
                </c:pt>
                <c:pt idx="1003">
                  <c:v>3.1684573481149818</c:v>
                </c:pt>
                <c:pt idx="1004">
                  <c:v>3.1684573481149818</c:v>
                </c:pt>
                <c:pt idx="1005">
                  <c:v>3.4913041235499196</c:v>
                </c:pt>
                <c:pt idx="1006">
                  <c:v>3.4913041235499196</c:v>
                </c:pt>
                <c:pt idx="1007">
                  <c:v>3.5165317051105163</c:v>
                </c:pt>
                <c:pt idx="1008">
                  <c:v>3.640991626731767</c:v>
                </c:pt>
                <c:pt idx="1009">
                  <c:v>3.6545560782155957</c:v>
                </c:pt>
                <c:pt idx="1010">
                  <c:v>3.6545560782155957</c:v>
                </c:pt>
                <c:pt idx="1011">
                  <c:v>3.6926968890619158</c:v>
                </c:pt>
                <c:pt idx="1012">
                  <c:v>3.6926968890619158</c:v>
                </c:pt>
                <c:pt idx="1013">
                  <c:v>3.8157561406482086</c:v>
                </c:pt>
                <c:pt idx="1014">
                  <c:v>3.8157561406482086</c:v>
                </c:pt>
                <c:pt idx="1015">
                  <c:v>3.8283502561956815</c:v>
                </c:pt>
                <c:pt idx="1016">
                  <c:v>3.912425292783082</c:v>
                </c:pt>
                <c:pt idx="1017">
                  <c:v>4.4901746560852622</c:v>
                </c:pt>
                <c:pt idx="1018">
                  <c:v>4.6400341206575355</c:v>
                </c:pt>
                <c:pt idx="1019">
                  <c:v>4.7153558435237786</c:v>
                </c:pt>
                <c:pt idx="1020">
                  <c:v>4.7153558435237786</c:v>
                </c:pt>
                <c:pt idx="1021">
                  <c:v>5.0882330482218716</c:v>
                </c:pt>
                <c:pt idx="1022">
                  <c:v>5.0882330482218716</c:v>
                </c:pt>
                <c:pt idx="1023">
                  <c:v>5.2384348693855962</c:v>
                </c:pt>
                <c:pt idx="1024">
                  <c:v>5.2384348693855962</c:v>
                </c:pt>
                <c:pt idx="1025">
                  <c:v>5.4192581720571518</c:v>
                </c:pt>
                <c:pt idx="1026">
                  <c:v>5.4192581720571518</c:v>
                </c:pt>
                <c:pt idx="1027">
                  <c:v>5.4192581720571518</c:v>
                </c:pt>
                <c:pt idx="1028">
                  <c:v>5.4192581720571518</c:v>
                </c:pt>
                <c:pt idx="1029">
                  <c:v>5.5541407182564511</c:v>
                </c:pt>
                <c:pt idx="1030">
                  <c:v>5.648467241158059</c:v>
                </c:pt>
                <c:pt idx="1031">
                  <c:v>5.648467241158059</c:v>
                </c:pt>
                <c:pt idx="1032">
                  <c:v>5.7374831066654783</c:v>
                </c:pt>
                <c:pt idx="1033">
                  <c:v>5.9465966792574205</c:v>
                </c:pt>
                <c:pt idx="1034">
                  <c:v>6.2404585431562873</c:v>
                </c:pt>
                <c:pt idx="1035">
                  <c:v>6.3908907725505468</c:v>
                </c:pt>
                <c:pt idx="1036">
                  <c:v>6.4501533382164036</c:v>
                </c:pt>
                <c:pt idx="1037">
                  <c:v>6.4501533382164036</c:v>
                </c:pt>
                <c:pt idx="1038">
                  <c:v>6.4746687491787842</c:v>
                </c:pt>
                <c:pt idx="1039">
                  <c:v>6.4823024816961512</c:v>
                </c:pt>
                <c:pt idx="1040">
                  <c:v>6.7232824811403198</c:v>
                </c:pt>
                <c:pt idx="1041">
                  <c:v>6.7232824811403198</c:v>
                </c:pt>
                <c:pt idx="1042">
                  <c:v>6.7673732278387684</c:v>
                </c:pt>
                <c:pt idx="1043">
                  <c:v>7.0941475492238251</c:v>
                </c:pt>
                <c:pt idx="1044">
                  <c:v>7.0941475492238251</c:v>
                </c:pt>
                <c:pt idx="1045">
                  <c:v>7.4238940483967637</c:v>
                </c:pt>
                <c:pt idx="1046">
                  <c:v>7.4238940483967637</c:v>
                </c:pt>
              </c:numCache>
            </c:numRef>
          </c:xVal>
          <c:yVal>
            <c:numRef>
              <c:f>'Data Fitting for Spread'!$AO$12:$AO$1058</c:f>
              <c:numCache>
                <c:formatCode>General</c:formatCode>
                <c:ptCount val="1047"/>
                <c:pt idx="0">
                  <c:v>1.3443518514232674E-14</c:v>
                </c:pt>
                <c:pt idx="1">
                  <c:v>2.2703299915626552E-14</c:v>
                </c:pt>
                <c:pt idx="2">
                  <c:v>2.2703299915626552E-14</c:v>
                </c:pt>
                <c:pt idx="3">
                  <c:v>3.8857601763681438E-14</c:v>
                </c:pt>
                <c:pt idx="4">
                  <c:v>7.3166485583240714E-14</c:v>
                </c:pt>
                <c:pt idx="5">
                  <c:v>1.1291179037075703E-13</c:v>
                </c:pt>
                <c:pt idx="6">
                  <c:v>1.1291179037075703E-13</c:v>
                </c:pt>
                <c:pt idx="7">
                  <c:v>1.1380095813205996E-13</c:v>
                </c:pt>
                <c:pt idx="8">
                  <c:v>1.3372945071116521E-13</c:v>
                </c:pt>
                <c:pt idx="9">
                  <c:v>1.3740495972932629E-13</c:v>
                </c:pt>
                <c:pt idx="10">
                  <c:v>1.822788905344141E-13</c:v>
                </c:pt>
                <c:pt idx="11">
                  <c:v>1.822788905344141E-13</c:v>
                </c:pt>
                <c:pt idx="12">
                  <c:v>1.822788905344141E-13</c:v>
                </c:pt>
                <c:pt idx="13">
                  <c:v>2.1214063120839694E-13</c:v>
                </c:pt>
                <c:pt idx="14">
                  <c:v>2.4386777551026081E-13</c:v>
                </c:pt>
                <c:pt idx="15">
                  <c:v>4.811918239873164E-13</c:v>
                </c:pt>
                <c:pt idx="16">
                  <c:v>5.5065733340872751E-13</c:v>
                </c:pt>
                <c:pt idx="17">
                  <c:v>6.2862694708401535E-13</c:v>
                </c:pt>
                <c:pt idx="18">
                  <c:v>6.6621630807145196E-13</c:v>
                </c:pt>
                <c:pt idx="19">
                  <c:v>6.7750252947902634E-13</c:v>
                </c:pt>
                <c:pt idx="20">
                  <c:v>7.5195557854365238E-13</c:v>
                </c:pt>
                <c:pt idx="21">
                  <c:v>1.0234816576044545E-12</c:v>
                </c:pt>
                <c:pt idx="22">
                  <c:v>1.0893668198559455E-12</c:v>
                </c:pt>
                <c:pt idx="23">
                  <c:v>1.3094621419821391E-12</c:v>
                </c:pt>
                <c:pt idx="24">
                  <c:v>1.7485389662972101E-12</c:v>
                </c:pt>
                <c:pt idx="25">
                  <c:v>3.6611112388429833E-12</c:v>
                </c:pt>
                <c:pt idx="26">
                  <c:v>4.5363318368540832E-12</c:v>
                </c:pt>
                <c:pt idx="27">
                  <c:v>4.7590790434600789E-12</c:v>
                </c:pt>
                <c:pt idx="28">
                  <c:v>5.3898214600739174E-12</c:v>
                </c:pt>
                <c:pt idx="29">
                  <c:v>5.7787433348186864E-12</c:v>
                </c:pt>
                <c:pt idx="30">
                  <c:v>6.2452903700694104E-12</c:v>
                </c:pt>
                <c:pt idx="31">
                  <c:v>6.5628585312442783E-12</c:v>
                </c:pt>
                <c:pt idx="32">
                  <c:v>6.6732598773106153E-12</c:v>
                </c:pt>
                <c:pt idx="33">
                  <c:v>1.7160642063474639E-11</c:v>
                </c:pt>
                <c:pt idx="34">
                  <c:v>2.7899309286477097E-11</c:v>
                </c:pt>
                <c:pt idx="35">
                  <c:v>2.8753001212789632E-11</c:v>
                </c:pt>
                <c:pt idx="36">
                  <c:v>2.8753001212789632E-11</c:v>
                </c:pt>
                <c:pt idx="37">
                  <c:v>2.8753001212789632E-11</c:v>
                </c:pt>
                <c:pt idx="38">
                  <c:v>2.8753001212789632E-11</c:v>
                </c:pt>
                <c:pt idx="39">
                  <c:v>3.26409538208792E-11</c:v>
                </c:pt>
                <c:pt idx="40">
                  <c:v>4.7032263811757416E-11</c:v>
                </c:pt>
                <c:pt idx="41">
                  <c:v>5.355983334690437E-11</c:v>
                </c:pt>
                <c:pt idx="42">
                  <c:v>9.3679197148599625E-11</c:v>
                </c:pt>
                <c:pt idx="43">
                  <c:v>9.3946111443273922E-11</c:v>
                </c:pt>
                <c:pt idx="44">
                  <c:v>1.4561338402311591E-10</c:v>
                </c:pt>
                <c:pt idx="45">
                  <c:v>2.0555048938199231E-10</c:v>
                </c:pt>
                <c:pt idx="46">
                  <c:v>3.1138021735941363E-10</c:v>
                </c:pt>
                <c:pt idx="47">
                  <c:v>4.1907535557172232E-10</c:v>
                </c:pt>
                <c:pt idx="48">
                  <c:v>4.2959696024235456E-10</c:v>
                </c:pt>
                <c:pt idx="49">
                  <c:v>4.6007330266353306E-10</c:v>
                </c:pt>
                <c:pt idx="50">
                  <c:v>6.6614133632636714E-10</c:v>
                </c:pt>
                <c:pt idx="51">
                  <c:v>7.115397967776001E-10</c:v>
                </c:pt>
                <c:pt idx="52">
                  <c:v>9.8658798579929906E-10</c:v>
                </c:pt>
                <c:pt idx="53">
                  <c:v>9.8658798579929906E-10</c:v>
                </c:pt>
                <c:pt idx="54">
                  <c:v>9.8658798579929906E-10</c:v>
                </c:pt>
                <c:pt idx="55">
                  <c:v>9.8658798579929906E-10</c:v>
                </c:pt>
                <c:pt idx="56">
                  <c:v>1.4456310679179319E-9</c:v>
                </c:pt>
                <c:pt idx="57">
                  <c:v>1.5040251682984419E-9</c:v>
                </c:pt>
                <c:pt idx="58">
                  <c:v>1.5040251682984419E-9</c:v>
                </c:pt>
                <c:pt idx="59">
                  <c:v>1.5040251682984419E-9</c:v>
                </c:pt>
                <c:pt idx="60">
                  <c:v>1.6061179899991126E-9</c:v>
                </c:pt>
                <c:pt idx="61">
                  <c:v>1.6061179899991126E-9</c:v>
                </c:pt>
                <c:pt idx="62">
                  <c:v>1.6061179899991126E-9</c:v>
                </c:pt>
                <c:pt idx="63">
                  <c:v>1.6061179899991126E-9</c:v>
                </c:pt>
                <c:pt idx="64">
                  <c:v>1.6921088739327128E-9</c:v>
                </c:pt>
                <c:pt idx="65">
                  <c:v>1.8574683586029432E-9</c:v>
                </c:pt>
                <c:pt idx="66">
                  <c:v>1.9864072426825497E-9</c:v>
                </c:pt>
                <c:pt idx="67">
                  <c:v>2.8976491396909468E-9</c:v>
                </c:pt>
                <c:pt idx="68">
                  <c:v>2.8976491396909468E-9</c:v>
                </c:pt>
                <c:pt idx="69">
                  <c:v>2.9806703178616827E-9</c:v>
                </c:pt>
                <c:pt idx="70">
                  <c:v>3.092457034926151E-9</c:v>
                </c:pt>
                <c:pt idx="71">
                  <c:v>3.5175656905883052E-9</c:v>
                </c:pt>
                <c:pt idx="72">
                  <c:v>3.8186503512390309E-9</c:v>
                </c:pt>
                <c:pt idx="73">
                  <c:v>4.3501664602890128E-9</c:v>
                </c:pt>
                <c:pt idx="74">
                  <c:v>5.2400278052002023E-9</c:v>
                </c:pt>
                <c:pt idx="75">
                  <c:v>6.5236832414197252E-9</c:v>
                </c:pt>
                <c:pt idx="76">
                  <c:v>7.0664229624869111E-9</c:v>
                </c:pt>
                <c:pt idx="77">
                  <c:v>7.1981041794727747E-9</c:v>
                </c:pt>
                <c:pt idx="78">
                  <c:v>8.4349724797502334E-9</c:v>
                </c:pt>
                <c:pt idx="79">
                  <c:v>8.4349724797502334E-9</c:v>
                </c:pt>
                <c:pt idx="80">
                  <c:v>8.4349724797502334E-9</c:v>
                </c:pt>
                <c:pt idx="81">
                  <c:v>8.7435432081092506E-9</c:v>
                </c:pt>
                <c:pt idx="82">
                  <c:v>9.1466005963188982E-9</c:v>
                </c:pt>
                <c:pt idx="83">
                  <c:v>1.1487268356963404E-8</c:v>
                </c:pt>
                <c:pt idx="84">
                  <c:v>1.1994919440659024E-8</c:v>
                </c:pt>
                <c:pt idx="85">
                  <c:v>1.3917453513062421E-8</c:v>
                </c:pt>
                <c:pt idx="86">
                  <c:v>1.6229083909639534E-8</c:v>
                </c:pt>
                <c:pt idx="87">
                  <c:v>1.6229083909639534E-8</c:v>
                </c:pt>
                <c:pt idx="88">
                  <c:v>1.6263180144249194E-8</c:v>
                </c:pt>
                <c:pt idx="89">
                  <c:v>1.650423722110406E-8</c:v>
                </c:pt>
                <c:pt idx="90">
                  <c:v>1.9190986865193494E-8</c:v>
                </c:pt>
                <c:pt idx="91">
                  <c:v>2.1548444012987333E-8</c:v>
                </c:pt>
                <c:pt idx="92">
                  <c:v>2.2846569688815333E-8</c:v>
                </c:pt>
                <c:pt idx="93">
                  <c:v>2.4127107666530298E-8</c:v>
                </c:pt>
                <c:pt idx="94">
                  <c:v>2.542487997413833E-8</c:v>
                </c:pt>
                <c:pt idx="95">
                  <c:v>2.6873508706087371E-8</c:v>
                </c:pt>
                <c:pt idx="96">
                  <c:v>3.9481770213228496E-8</c:v>
                </c:pt>
                <c:pt idx="97">
                  <c:v>4.0536790629609582E-8</c:v>
                </c:pt>
                <c:pt idx="98">
                  <c:v>4.7489080566695272E-8</c:v>
                </c:pt>
                <c:pt idx="99">
                  <c:v>5.2471988150623036E-8</c:v>
                </c:pt>
                <c:pt idx="100">
                  <c:v>7.50843618564294E-8</c:v>
                </c:pt>
                <c:pt idx="101">
                  <c:v>7.50843618564294E-8</c:v>
                </c:pt>
                <c:pt idx="102">
                  <c:v>7.9640821294423402E-8</c:v>
                </c:pt>
                <c:pt idx="103">
                  <c:v>8.5457043115979847E-8</c:v>
                </c:pt>
                <c:pt idx="104">
                  <c:v>8.7487590609897343E-8</c:v>
                </c:pt>
                <c:pt idx="105">
                  <c:v>8.7487590609897343E-8</c:v>
                </c:pt>
                <c:pt idx="106">
                  <c:v>8.7487590609897343E-8</c:v>
                </c:pt>
                <c:pt idx="107">
                  <c:v>8.8660351774271193E-8</c:v>
                </c:pt>
                <c:pt idx="108">
                  <c:v>1.0361797438318317E-7</c:v>
                </c:pt>
                <c:pt idx="109">
                  <c:v>1.2694718099156993E-7</c:v>
                </c:pt>
                <c:pt idx="110">
                  <c:v>1.3797457957355997E-7</c:v>
                </c:pt>
                <c:pt idx="111">
                  <c:v>1.5365005653560439E-7</c:v>
                </c:pt>
                <c:pt idx="112">
                  <c:v>1.7499843904885852E-7</c:v>
                </c:pt>
                <c:pt idx="113">
                  <c:v>2.1134390865837317E-7</c:v>
                </c:pt>
                <c:pt idx="114">
                  <c:v>2.3613057176808867E-7</c:v>
                </c:pt>
                <c:pt idx="115">
                  <c:v>2.36144713993293E-7</c:v>
                </c:pt>
                <c:pt idx="116">
                  <c:v>3.1133200921037541E-7</c:v>
                </c:pt>
                <c:pt idx="117">
                  <c:v>3.4376102118918486E-7</c:v>
                </c:pt>
                <c:pt idx="118">
                  <c:v>3.4785881670161114E-7</c:v>
                </c:pt>
                <c:pt idx="119">
                  <c:v>3.6603885872773063E-7</c:v>
                </c:pt>
                <c:pt idx="120">
                  <c:v>3.6603885872773063E-7</c:v>
                </c:pt>
                <c:pt idx="121">
                  <c:v>3.7170554971858377E-7</c:v>
                </c:pt>
                <c:pt idx="122">
                  <c:v>4.2646625017449576E-7</c:v>
                </c:pt>
                <c:pt idx="123">
                  <c:v>4.2661602981112313E-7</c:v>
                </c:pt>
                <c:pt idx="124">
                  <c:v>4.4481385580765812E-7</c:v>
                </c:pt>
                <c:pt idx="125">
                  <c:v>6.8147890942670936E-7</c:v>
                </c:pt>
                <c:pt idx="126">
                  <c:v>6.8198449351431053E-7</c:v>
                </c:pt>
                <c:pt idx="127">
                  <c:v>6.9110696792481853E-7</c:v>
                </c:pt>
                <c:pt idx="128">
                  <c:v>6.9151640512829899E-7</c:v>
                </c:pt>
                <c:pt idx="129">
                  <c:v>7.2691270306645122E-7</c:v>
                </c:pt>
                <c:pt idx="130">
                  <c:v>7.4163663175840611E-7</c:v>
                </c:pt>
                <c:pt idx="131">
                  <c:v>7.9833135257808004E-7</c:v>
                </c:pt>
                <c:pt idx="132">
                  <c:v>8.2067263255754956E-7</c:v>
                </c:pt>
                <c:pt idx="133">
                  <c:v>1.1297070586921292E-6</c:v>
                </c:pt>
                <c:pt idx="134">
                  <c:v>1.168013249861064E-6</c:v>
                </c:pt>
                <c:pt idx="135">
                  <c:v>1.168013249861064E-6</c:v>
                </c:pt>
                <c:pt idx="136">
                  <c:v>1.168013249861064E-6</c:v>
                </c:pt>
                <c:pt idx="137">
                  <c:v>1.1847019586556717E-6</c:v>
                </c:pt>
                <c:pt idx="138">
                  <c:v>1.4224399885856014E-6</c:v>
                </c:pt>
                <c:pt idx="139">
                  <c:v>1.4885671410321167E-6</c:v>
                </c:pt>
                <c:pt idx="140">
                  <c:v>1.5612816356694114E-6</c:v>
                </c:pt>
                <c:pt idx="141">
                  <c:v>1.6202704670837492E-6</c:v>
                </c:pt>
                <c:pt idx="142">
                  <c:v>1.6587337471553611E-6</c:v>
                </c:pt>
                <c:pt idx="143">
                  <c:v>1.766345044255584E-6</c:v>
                </c:pt>
                <c:pt idx="144">
                  <c:v>1.8292086478032161E-6</c:v>
                </c:pt>
                <c:pt idx="145">
                  <c:v>1.9157302410618398E-6</c:v>
                </c:pt>
                <c:pt idx="146">
                  <c:v>2.2322400095157009E-6</c:v>
                </c:pt>
                <c:pt idx="147">
                  <c:v>2.5560386747597628E-6</c:v>
                </c:pt>
                <c:pt idx="148">
                  <c:v>2.5560386747597628E-6</c:v>
                </c:pt>
                <c:pt idx="149">
                  <c:v>2.958044126272206E-6</c:v>
                </c:pt>
                <c:pt idx="150">
                  <c:v>3.1001148644217973E-6</c:v>
                </c:pt>
                <c:pt idx="151">
                  <c:v>3.1001148644217973E-6</c:v>
                </c:pt>
                <c:pt idx="152">
                  <c:v>3.1602468273952658E-6</c:v>
                </c:pt>
                <c:pt idx="153">
                  <c:v>3.2185874021283435E-6</c:v>
                </c:pt>
                <c:pt idx="154">
                  <c:v>3.2524228808476322E-6</c:v>
                </c:pt>
                <c:pt idx="155">
                  <c:v>3.2791052144708272E-6</c:v>
                </c:pt>
                <c:pt idx="156">
                  <c:v>3.9684647406206073E-6</c:v>
                </c:pt>
                <c:pt idx="157">
                  <c:v>4.030370732368354E-6</c:v>
                </c:pt>
                <c:pt idx="158">
                  <c:v>4.0965683441320806E-6</c:v>
                </c:pt>
                <c:pt idx="159">
                  <c:v>4.1223600667846349E-6</c:v>
                </c:pt>
                <c:pt idx="160">
                  <c:v>4.5803442659250446E-6</c:v>
                </c:pt>
                <c:pt idx="161">
                  <c:v>4.7888988006486382E-6</c:v>
                </c:pt>
                <c:pt idx="162">
                  <c:v>5.1435156697587467E-6</c:v>
                </c:pt>
                <c:pt idx="163">
                  <c:v>5.3021229314564287E-6</c:v>
                </c:pt>
                <c:pt idx="164">
                  <c:v>5.3021229314564287E-6</c:v>
                </c:pt>
                <c:pt idx="165">
                  <c:v>5.7343819398801582E-6</c:v>
                </c:pt>
                <c:pt idx="166">
                  <c:v>5.7343819398801582E-6</c:v>
                </c:pt>
                <c:pt idx="167">
                  <c:v>5.8268097596456621E-6</c:v>
                </c:pt>
                <c:pt idx="168">
                  <c:v>5.8268097596456621E-6</c:v>
                </c:pt>
                <c:pt idx="169">
                  <c:v>5.9291919059722969E-6</c:v>
                </c:pt>
                <c:pt idx="170">
                  <c:v>6.1262546915420801E-6</c:v>
                </c:pt>
                <c:pt idx="171">
                  <c:v>6.1348883397811614E-6</c:v>
                </c:pt>
                <c:pt idx="172">
                  <c:v>6.2226843525657525E-6</c:v>
                </c:pt>
                <c:pt idx="173">
                  <c:v>6.7786457504341297E-6</c:v>
                </c:pt>
                <c:pt idx="174">
                  <c:v>6.7786457504341297E-6</c:v>
                </c:pt>
                <c:pt idx="175">
                  <c:v>7.5541729603556045E-6</c:v>
                </c:pt>
                <c:pt idx="176">
                  <c:v>7.8258829344333895E-6</c:v>
                </c:pt>
                <c:pt idx="177">
                  <c:v>9.391627581818377E-6</c:v>
                </c:pt>
                <c:pt idx="178">
                  <c:v>1.0740701663740992E-5</c:v>
                </c:pt>
                <c:pt idx="179">
                  <c:v>1.2332908365302688E-5</c:v>
                </c:pt>
                <c:pt idx="180">
                  <c:v>1.2371884283023761E-5</c:v>
                </c:pt>
                <c:pt idx="181">
                  <c:v>1.2932873969610198E-5</c:v>
                </c:pt>
                <c:pt idx="182">
                  <c:v>1.3436688970217284E-5</c:v>
                </c:pt>
                <c:pt idx="183">
                  <c:v>1.3749576169006935E-5</c:v>
                </c:pt>
                <c:pt idx="184">
                  <c:v>1.7589984261909471E-5</c:v>
                </c:pt>
                <c:pt idx="185">
                  <c:v>2.7368680249145149E-5</c:v>
                </c:pt>
                <c:pt idx="186">
                  <c:v>2.8107038821864218E-5</c:v>
                </c:pt>
                <c:pt idx="187">
                  <c:v>2.8518471437401081E-5</c:v>
                </c:pt>
                <c:pt idx="188">
                  <c:v>3.4258149212630949E-5</c:v>
                </c:pt>
                <c:pt idx="189">
                  <c:v>4.7051633688659361E-5</c:v>
                </c:pt>
                <c:pt idx="190">
                  <c:v>4.7051633688659361E-5</c:v>
                </c:pt>
                <c:pt idx="191">
                  <c:v>4.7517478275613334E-5</c:v>
                </c:pt>
                <c:pt idx="192">
                  <c:v>5.0726070049665519E-5</c:v>
                </c:pt>
                <c:pt idx="193">
                  <c:v>5.0776233209750539E-5</c:v>
                </c:pt>
                <c:pt idx="194">
                  <c:v>5.2974803001243358E-5</c:v>
                </c:pt>
                <c:pt idx="195">
                  <c:v>6.0115033944197655E-5</c:v>
                </c:pt>
                <c:pt idx="196">
                  <c:v>6.3579352384956822E-5</c:v>
                </c:pt>
                <c:pt idx="197">
                  <c:v>6.8697262140762517E-5</c:v>
                </c:pt>
                <c:pt idx="198">
                  <c:v>7.9694669053049168E-5</c:v>
                </c:pt>
                <c:pt idx="199">
                  <c:v>9.2609424639881791E-5</c:v>
                </c:pt>
                <c:pt idx="200">
                  <c:v>9.2987073175564318E-5</c:v>
                </c:pt>
                <c:pt idx="201">
                  <c:v>1.0268687355929788E-4</c:v>
                </c:pt>
                <c:pt idx="202">
                  <c:v>1.0718221625666301E-4</c:v>
                </c:pt>
                <c:pt idx="203">
                  <c:v>1.0784381020426975E-4</c:v>
                </c:pt>
                <c:pt idx="204">
                  <c:v>1.121023178090401E-4</c:v>
                </c:pt>
                <c:pt idx="205">
                  <c:v>1.263575616123039E-4</c:v>
                </c:pt>
                <c:pt idx="206">
                  <c:v>1.4451918330126806E-4</c:v>
                </c:pt>
                <c:pt idx="207">
                  <c:v>1.4451918330126806E-4</c:v>
                </c:pt>
                <c:pt idx="208">
                  <c:v>1.4725308047338096E-4</c:v>
                </c:pt>
                <c:pt idx="209">
                  <c:v>1.5131817078808103E-4</c:v>
                </c:pt>
                <c:pt idx="210">
                  <c:v>1.5387168134538428E-4</c:v>
                </c:pt>
                <c:pt idx="211">
                  <c:v>1.5932283259924762E-4</c:v>
                </c:pt>
                <c:pt idx="212">
                  <c:v>1.5954926797186452E-4</c:v>
                </c:pt>
                <c:pt idx="213">
                  <c:v>1.8279913435828728E-4</c:v>
                </c:pt>
                <c:pt idx="214">
                  <c:v>1.9521893557949919E-4</c:v>
                </c:pt>
                <c:pt idx="215">
                  <c:v>2.0835955787517965E-4</c:v>
                </c:pt>
                <c:pt idx="216">
                  <c:v>2.2074664691261659E-4</c:v>
                </c:pt>
                <c:pt idx="217">
                  <c:v>2.4951067159674451E-4</c:v>
                </c:pt>
                <c:pt idx="218">
                  <c:v>2.5578574986707687E-4</c:v>
                </c:pt>
                <c:pt idx="219">
                  <c:v>2.6930015620665269E-4</c:v>
                </c:pt>
                <c:pt idx="220">
                  <c:v>2.9439502638480897E-4</c:v>
                </c:pt>
                <c:pt idx="221">
                  <c:v>3.0965535483511728E-4</c:v>
                </c:pt>
                <c:pt idx="222">
                  <c:v>3.2275943523867517E-4</c:v>
                </c:pt>
                <c:pt idx="223">
                  <c:v>3.480659630453692E-4</c:v>
                </c:pt>
                <c:pt idx="224">
                  <c:v>3.5304984814551354E-4</c:v>
                </c:pt>
                <c:pt idx="225">
                  <c:v>3.5777199472921973E-4</c:v>
                </c:pt>
                <c:pt idx="226">
                  <c:v>3.7385919311699553E-4</c:v>
                </c:pt>
                <c:pt idx="227">
                  <c:v>3.7507031315272383E-4</c:v>
                </c:pt>
                <c:pt idx="228">
                  <c:v>3.8171700657582013E-4</c:v>
                </c:pt>
                <c:pt idx="229">
                  <c:v>4.3061565398528831E-4</c:v>
                </c:pt>
                <c:pt idx="230">
                  <c:v>4.3848645655671385E-4</c:v>
                </c:pt>
                <c:pt idx="231">
                  <c:v>4.6727077243468559E-4</c:v>
                </c:pt>
                <c:pt idx="232">
                  <c:v>4.8097463613854679E-4</c:v>
                </c:pt>
                <c:pt idx="233">
                  <c:v>4.84274942432736E-4</c:v>
                </c:pt>
                <c:pt idx="234">
                  <c:v>4.9247084938940989E-4</c:v>
                </c:pt>
                <c:pt idx="235">
                  <c:v>4.9926063289108314E-4</c:v>
                </c:pt>
                <c:pt idx="236">
                  <c:v>5.0796389635700842E-4</c:v>
                </c:pt>
                <c:pt idx="237">
                  <c:v>5.414263431244746E-4</c:v>
                </c:pt>
                <c:pt idx="238">
                  <c:v>5.4349739801858748E-4</c:v>
                </c:pt>
                <c:pt idx="239">
                  <c:v>5.4644804104739112E-4</c:v>
                </c:pt>
                <c:pt idx="240">
                  <c:v>5.6039835641201474E-4</c:v>
                </c:pt>
                <c:pt idx="241">
                  <c:v>6.073839088667957E-4</c:v>
                </c:pt>
                <c:pt idx="242">
                  <c:v>6.217047806939208E-4</c:v>
                </c:pt>
                <c:pt idx="243">
                  <c:v>6.2682359985740559E-4</c:v>
                </c:pt>
                <c:pt idx="244">
                  <c:v>6.2794960547373998E-4</c:v>
                </c:pt>
                <c:pt idx="245">
                  <c:v>6.3978366966454202E-4</c:v>
                </c:pt>
                <c:pt idx="246">
                  <c:v>6.4697089051559558E-4</c:v>
                </c:pt>
                <c:pt idx="247">
                  <c:v>6.8620622256073912E-4</c:v>
                </c:pt>
                <c:pt idx="248">
                  <c:v>7.5769445670131007E-4</c:v>
                </c:pt>
                <c:pt idx="249">
                  <c:v>7.9563498770648369E-4</c:v>
                </c:pt>
                <c:pt idx="250">
                  <c:v>7.9563498770648369E-4</c:v>
                </c:pt>
                <c:pt idx="251">
                  <c:v>8.9006632995961899E-4</c:v>
                </c:pt>
                <c:pt idx="252">
                  <c:v>9.2941963665544105E-4</c:v>
                </c:pt>
                <c:pt idx="253">
                  <c:v>9.7087962662097984E-4</c:v>
                </c:pt>
                <c:pt idx="254">
                  <c:v>9.7504361259419009E-4</c:v>
                </c:pt>
                <c:pt idx="255">
                  <c:v>1.004473291071903E-3</c:v>
                </c:pt>
                <c:pt idx="256">
                  <c:v>1.045022536822813E-3</c:v>
                </c:pt>
                <c:pt idx="257">
                  <c:v>1.0494139930848237E-3</c:v>
                </c:pt>
                <c:pt idx="258">
                  <c:v>1.1149004216412072E-3</c:v>
                </c:pt>
                <c:pt idx="259">
                  <c:v>1.1254907582383409E-3</c:v>
                </c:pt>
                <c:pt idx="260">
                  <c:v>1.1330054804130076E-3</c:v>
                </c:pt>
                <c:pt idx="261">
                  <c:v>1.1634003818838487E-3</c:v>
                </c:pt>
                <c:pt idx="262">
                  <c:v>1.2300258779964549E-3</c:v>
                </c:pt>
                <c:pt idx="263">
                  <c:v>1.2527440134768378E-3</c:v>
                </c:pt>
                <c:pt idx="264">
                  <c:v>1.2964011288566443E-3</c:v>
                </c:pt>
                <c:pt idx="265">
                  <c:v>1.3049484720650834E-3</c:v>
                </c:pt>
                <c:pt idx="266">
                  <c:v>1.3075455926520941E-3</c:v>
                </c:pt>
                <c:pt idx="267">
                  <c:v>1.3437775902188237E-3</c:v>
                </c:pt>
                <c:pt idx="268">
                  <c:v>1.3638276297940825E-3</c:v>
                </c:pt>
                <c:pt idx="269">
                  <c:v>1.4675365454537327E-3</c:v>
                </c:pt>
                <c:pt idx="270">
                  <c:v>1.4901746197519383E-3</c:v>
                </c:pt>
                <c:pt idx="271">
                  <c:v>1.5051292924675547E-3</c:v>
                </c:pt>
                <c:pt idx="272">
                  <c:v>1.6071292969802244E-3</c:v>
                </c:pt>
                <c:pt idx="273">
                  <c:v>1.6071292969802244E-3</c:v>
                </c:pt>
                <c:pt idx="274">
                  <c:v>1.7158350658194848E-3</c:v>
                </c:pt>
                <c:pt idx="275">
                  <c:v>1.8642627092542909E-3</c:v>
                </c:pt>
                <c:pt idx="276">
                  <c:v>1.8840111271354832E-3</c:v>
                </c:pt>
                <c:pt idx="277">
                  <c:v>1.8942067614909183E-3</c:v>
                </c:pt>
                <c:pt idx="278">
                  <c:v>1.938367416527491E-3</c:v>
                </c:pt>
                <c:pt idx="279">
                  <c:v>1.9883383891335701E-3</c:v>
                </c:pt>
                <c:pt idx="280">
                  <c:v>2.0936439985860126E-3</c:v>
                </c:pt>
                <c:pt idx="281">
                  <c:v>2.1453789678501979E-3</c:v>
                </c:pt>
                <c:pt idx="282">
                  <c:v>2.1711753805371253E-3</c:v>
                </c:pt>
                <c:pt idx="283">
                  <c:v>2.2639243302342489E-3</c:v>
                </c:pt>
                <c:pt idx="284">
                  <c:v>2.2688553901226379E-3</c:v>
                </c:pt>
                <c:pt idx="285">
                  <c:v>2.339598425186426E-3</c:v>
                </c:pt>
                <c:pt idx="286">
                  <c:v>2.4627717840332427E-3</c:v>
                </c:pt>
                <c:pt idx="287">
                  <c:v>2.4698023554368389E-3</c:v>
                </c:pt>
                <c:pt idx="288">
                  <c:v>2.4859126529361646E-3</c:v>
                </c:pt>
                <c:pt idx="289">
                  <c:v>2.5901760202107593E-3</c:v>
                </c:pt>
                <c:pt idx="290">
                  <c:v>2.5901760202107593E-3</c:v>
                </c:pt>
                <c:pt idx="291">
                  <c:v>2.7768219407769425E-3</c:v>
                </c:pt>
                <c:pt idx="292">
                  <c:v>2.8068656777618054E-3</c:v>
                </c:pt>
                <c:pt idx="293">
                  <c:v>2.9459669235581088E-3</c:v>
                </c:pt>
                <c:pt idx="294">
                  <c:v>2.9681957707954412E-3</c:v>
                </c:pt>
                <c:pt idx="295">
                  <c:v>2.9716636406855353E-3</c:v>
                </c:pt>
                <c:pt idx="296">
                  <c:v>3.1954754677745549E-3</c:v>
                </c:pt>
                <c:pt idx="297">
                  <c:v>3.2199513084587203E-3</c:v>
                </c:pt>
                <c:pt idx="298">
                  <c:v>3.2199513084587203E-3</c:v>
                </c:pt>
                <c:pt idx="299">
                  <c:v>3.4684001033959931E-3</c:v>
                </c:pt>
                <c:pt idx="300">
                  <c:v>3.6562997511562978E-3</c:v>
                </c:pt>
                <c:pt idx="301">
                  <c:v>3.9557142640295161E-3</c:v>
                </c:pt>
                <c:pt idx="302">
                  <c:v>3.9557142640295161E-3</c:v>
                </c:pt>
                <c:pt idx="303">
                  <c:v>4.0970992286923401E-3</c:v>
                </c:pt>
                <c:pt idx="304">
                  <c:v>4.1260033752153601E-3</c:v>
                </c:pt>
                <c:pt idx="305">
                  <c:v>4.1426180248145148E-3</c:v>
                </c:pt>
                <c:pt idx="306">
                  <c:v>4.2053396564505907E-3</c:v>
                </c:pt>
                <c:pt idx="307">
                  <c:v>4.2791349198740784E-3</c:v>
                </c:pt>
                <c:pt idx="308">
                  <c:v>4.4635460291469701E-3</c:v>
                </c:pt>
                <c:pt idx="309">
                  <c:v>4.5273208583011416E-3</c:v>
                </c:pt>
                <c:pt idx="310">
                  <c:v>4.6707761260038677E-3</c:v>
                </c:pt>
                <c:pt idx="311">
                  <c:v>4.7530557327349352E-3</c:v>
                </c:pt>
                <c:pt idx="312">
                  <c:v>4.8674688997480632E-3</c:v>
                </c:pt>
                <c:pt idx="313">
                  <c:v>4.9477019580384399E-3</c:v>
                </c:pt>
                <c:pt idx="314">
                  <c:v>4.9550462780616851E-3</c:v>
                </c:pt>
                <c:pt idx="315">
                  <c:v>4.9550462780616851E-3</c:v>
                </c:pt>
                <c:pt idx="316">
                  <c:v>4.9550462780616851E-3</c:v>
                </c:pt>
                <c:pt idx="317">
                  <c:v>5.3146535288065037E-3</c:v>
                </c:pt>
                <c:pt idx="318">
                  <c:v>5.3146535288065037E-3</c:v>
                </c:pt>
                <c:pt idx="319">
                  <c:v>5.7584071746552322E-3</c:v>
                </c:pt>
                <c:pt idx="320">
                  <c:v>5.8065260322196334E-3</c:v>
                </c:pt>
                <c:pt idx="321">
                  <c:v>5.856496857749454E-3</c:v>
                </c:pt>
                <c:pt idx="322">
                  <c:v>5.9353883273910264E-3</c:v>
                </c:pt>
                <c:pt idx="323">
                  <c:v>5.9359680711592771E-3</c:v>
                </c:pt>
                <c:pt idx="324">
                  <c:v>5.9359680711592771E-3</c:v>
                </c:pt>
                <c:pt idx="325">
                  <c:v>5.946171054776777E-3</c:v>
                </c:pt>
                <c:pt idx="326">
                  <c:v>6.1468444900827368E-3</c:v>
                </c:pt>
                <c:pt idx="327">
                  <c:v>6.1468444900827368E-3</c:v>
                </c:pt>
                <c:pt idx="328">
                  <c:v>6.1468444900827368E-3</c:v>
                </c:pt>
                <c:pt idx="329">
                  <c:v>6.1873641773572989E-3</c:v>
                </c:pt>
                <c:pt idx="330">
                  <c:v>6.2313031866455147E-3</c:v>
                </c:pt>
                <c:pt idx="331">
                  <c:v>6.3135222915662176E-3</c:v>
                </c:pt>
                <c:pt idx="332">
                  <c:v>6.4213460081106958E-3</c:v>
                </c:pt>
                <c:pt idx="333">
                  <c:v>6.4382874110777023E-3</c:v>
                </c:pt>
                <c:pt idx="334">
                  <c:v>6.4751365143752874E-3</c:v>
                </c:pt>
                <c:pt idx="335">
                  <c:v>6.7791093797859034E-3</c:v>
                </c:pt>
                <c:pt idx="336">
                  <c:v>7.0703962322817638E-3</c:v>
                </c:pt>
                <c:pt idx="337">
                  <c:v>7.2359574466781471E-3</c:v>
                </c:pt>
                <c:pt idx="338">
                  <c:v>7.509370095473927E-3</c:v>
                </c:pt>
                <c:pt idx="339">
                  <c:v>7.509370095473927E-3</c:v>
                </c:pt>
                <c:pt idx="340">
                  <c:v>7.8382430394697694E-3</c:v>
                </c:pt>
                <c:pt idx="341">
                  <c:v>8.0963704994236191E-3</c:v>
                </c:pt>
                <c:pt idx="342">
                  <c:v>8.3231952221060352E-3</c:v>
                </c:pt>
                <c:pt idx="343">
                  <c:v>8.6888454661679781E-3</c:v>
                </c:pt>
                <c:pt idx="344">
                  <c:v>9.319252419234118E-3</c:v>
                </c:pt>
                <c:pt idx="345">
                  <c:v>9.5283871836524276E-3</c:v>
                </c:pt>
                <c:pt idx="346">
                  <c:v>1.0249959673361729E-2</c:v>
                </c:pt>
                <c:pt idx="347">
                  <c:v>1.0259439676919089E-2</c:v>
                </c:pt>
                <c:pt idx="348">
                  <c:v>1.0482162834080671E-2</c:v>
                </c:pt>
                <c:pt idx="349">
                  <c:v>1.048987635403917E-2</c:v>
                </c:pt>
                <c:pt idx="350">
                  <c:v>1.0649893047506815E-2</c:v>
                </c:pt>
                <c:pt idx="351">
                  <c:v>1.0680692741633321E-2</c:v>
                </c:pt>
                <c:pt idx="352">
                  <c:v>1.087061210380736E-2</c:v>
                </c:pt>
                <c:pt idx="353">
                  <c:v>1.0941362099757525E-2</c:v>
                </c:pt>
                <c:pt idx="354">
                  <c:v>1.0941362099757525E-2</c:v>
                </c:pt>
                <c:pt idx="355">
                  <c:v>1.0941362099757525E-2</c:v>
                </c:pt>
                <c:pt idx="356">
                  <c:v>1.1270913115341367E-2</c:v>
                </c:pt>
                <c:pt idx="357">
                  <c:v>1.1385528454473454E-2</c:v>
                </c:pt>
                <c:pt idx="358">
                  <c:v>1.1586097247624967E-2</c:v>
                </c:pt>
                <c:pt idx="359">
                  <c:v>1.282266618771518E-2</c:v>
                </c:pt>
                <c:pt idx="360">
                  <c:v>1.3398228718195343E-2</c:v>
                </c:pt>
                <c:pt idx="361">
                  <c:v>1.356876143802755E-2</c:v>
                </c:pt>
                <c:pt idx="362">
                  <c:v>1.4116861575114171E-2</c:v>
                </c:pt>
                <c:pt idx="363">
                  <c:v>1.4219973757956814E-2</c:v>
                </c:pt>
                <c:pt idx="364">
                  <c:v>1.4420789856451149E-2</c:v>
                </c:pt>
                <c:pt idx="365">
                  <c:v>1.4546109197872276E-2</c:v>
                </c:pt>
                <c:pt idx="366">
                  <c:v>1.5360161969689423E-2</c:v>
                </c:pt>
                <c:pt idx="367">
                  <c:v>1.5968913010855453E-2</c:v>
                </c:pt>
                <c:pt idx="368">
                  <c:v>1.6933315495062454E-2</c:v>
                </c:pt>
                <c:pt idx="369">
                  <c:v>1.6933315495062454E-2</c:v>
                </c:pt>
                <c:pt idx="370">
                  <c:v>1.7086385536363029E-2</c:v>
                </c:pt>
                <c:pt idx="371">
                  <c:v>1.8518320267496453E-2</c:v>
                </c:pt>
                <c:pt idx="372">
                  <c:v>1.8905537022509994E-2</c:v>
                </c:pt>
                <c:pt idx="373">
                  <c:v>1.916101613242693E-2</c:v>
                </c:pt>
                <c:pt idx="374">
                  <c:v>1.9377851282821684E-2</c:v>
                </c:pt>
                <c:pt idx="375">
                  <c:v>1.9607968940336867E-2</c:v>
                </c:pt>
                <c:pt idx="376">
                  <c:v>1.9781753100570929E-2</c:v>
                </c:pt>
                <c:pt idx="377">
                  <c:v>1.9781753100570929E-2</c:v>
                </c:pt>
                <c:pt idx="378">
                  <c:v>1.9942527698608437E-2</c:v>
                </c:pt>
                <c:pt idx="379">
                  <c:v>2.0436106928582571E-2</c:v>
                </c:pt>
                <c:pt idx="380">
                  <c:v>2.0869938092577797E-2</c:v>
                </c:pt>
                <c:pt idx="381">
                  <c:v>2.0979489067297442E-2</c:v>
                </c:pt>
                <c:pt idx="382">
                  <c:v>2.155115791589144E-2</c:v>
                </c:pt>
                <c:pt idx="383">
                  <c:v>2.155115791589144E-2</c:v>
                </c:pt>
                <c:pt idx="384">
                  <c:v>2.1714681651533306E-2</c:v>
                </c:pt>
                <c:pt idx="385">
                  <c:v>2.1972598323641564E-2</c:v>
                </c:pt>
                <c:pt idx="386">
                  <c:v>2.2066635083330836E-2</c:v>
                </c:pt>
                <c:pt idx="387">
                  <c:v>2.2066635083330836E-2</c:v>
                </c:pt>
                <c:pt idx="388">
                  <c:v>2.2196838446663352E-2</c:v>
                </c:pt>
                <c:pt idx="389">
                  <c:v>2.2439098974427935E-2</c:v>
                </c:pt>
                <c:pt idx="390">
                  <c:v>2.2501132625281528E-2</c:v>
                </c:pt>
                <c:pt idx="391">
                  <c:v>2.3386221514950831E-2</c:v>
                </c:pt>
                <c:pt idx="392">
                  <c:v>2.3386221514950831E-2</c:v>
                </c:pt>
                <c:pt idx="393">
                  <c:v>2.3416681303185301E-2</c:v>
                </c:pt>
                <c:pt idx="394">
                  <c:v>2.4045858749199778E-2</c:v>
                </c:pt>
                <c:pt idx="395">
                  <c:v>2.5035603689424105E-2</c:v>
                </c:pt>
                <c:pt idx="396">
                  <c:v>2.5035603689424105E-2</c:v>
                </c:pt>
                <c:pt idx="397">
                  <c:v>2.5156379117425069E-2</c:v>
                </c:pt>
                <c:pt idx="398">
                  <c:v>2.5712375195783854E-2</c:v>
                </c:pt>
                <c:pt idx="399">
                  <c:v>2.5970396342205E-2</c:v>
                </c:pt>
                <c:pt idx="400">
                  <c:v>2.5970396342205E-2</c:v>
                </c:pt>
                <c:pt idx="401">
                  <c:v>2.607834351860476E-2</c:v>
                </c:pt>
                <c:pt idx="402">
                  <c:v>2.7093330722704107E-2</c:v>
                </c:pt>
                <c:pt idx="403">
                  <c:v>2.7093330722704107E-2</c:v>
                </c:pt>
                <c:pt idx="404">
                  <c:v>2.7217916074019972E-2</c:v>
                </c:pt>
                <c:pt idx="405">
                  <c:v>2.730785765367532E-2</c:v>
                </c:pt>
                <c:pt idx="406">
                  <c:v>2.730785765367532E-2</c:v>
                </c:pt>
                <c:pt idx="407">
                  <c:v>2.730785765367532E-2</c:v>
                </c:pt>
                <c:pt idx="408">
                  <c:v>2.8088906648556539E-2</c:v>
                </c:pt>
                <c:pt idx="409">
                  <c:v>2.8088906648556539E-2</c:v>
                </c:pt>
                <c:pt idx="410">
                  <c:v>2.8171437431037848E-2</c:v>
                </c:pt>
                <c:pt idx="411">
                  <c:v>2.9094558128834581E-2</c:v>
                </c:pt>
                <c:pt idx="412">
                  <c:v>2.9166643999157266E-2</c:v>
                </c:pt>
                <c:pt idx="413">
                  <c:v>2.9172970980338365E-2</c:v>
                </c:pt>
                <c:pt idx="414">
                  <c:v>2.9213976082342219E-2</c:v>
                </c:pt>
                <c:pt idx="415">
                  <c:v>2.946967416729139E-2</c:v>
                </c:pt>
                <c:pt idx="416">
                  <c:v>2.946967416729139E-2</c:v>
                </c:pt>
                <c:pt idx="417">
                  <c:v>2.949075185011105E-2</c:v>
                </c:pt>
                <c:pt idx="418">
                  <c:v>2.9778499841833839E-2</c:v>
                </c:pt>
                <c:pt idx="419">
                  <c:v>2.9828149166894653E-2</c:v>
                </c:pt>
                <c:pt idx="420">
                  <c:v>2.9828149166894653E-2</c:v>
                </c:pt>
                <c:pt idx="421">
                  <c:v>2.9828149166894653E-2</c:v>
                </c:pt>
                <c:pt idx="422">
                  <c:v>3.0713283663726186E-2</c:v>
                </c:pt>
                <c:pt idx="423">
                  <c:v>3.0713283663726186E-2</c:v>
                </c:pt>
                <c:pt idx="424">
                  <c:v>3.074903080593655E-2</c:v>
                </c:pt>
                <c:pt idx="425">
                  <c:v>3.074903080593655E-2</c:v>
                </c:pt>
                <c:pt idx="426">
                  <c:v>3.1031395053482212E-2</c:v>
                </c:pt>
                <c:pt idx="427">
                  <c:v>3.1031395053482212E-2</c:v>
                </c:pt>
                <c:pt idx="428">
                  <c:v>3.1620543701613074E-2</c:v>
                </c:pt>
                <c:pt idx="429">
                  <c:v>3.2107054826262277E-2</c:v>
                </c:pt>
                <c:pt idx="430">
                  <c:v>3.2692015446829266E-2</c:v>
                </c:pt>
                <c:pt idx="431">
                  <c:v>3.3788489445507754E-2</c:v>
                </c:pt>
                <c:pt idx="432">
                  <c:v>3.3788489445507754E-2</c:v>
                </c:pt>
                <c:pt idx="433">
                  <c:v>3.3841913376155795E-2</c:v>
                </c:pt>
                <c:pt idx="434">
                  <c:v>3.5144228297184645E-2</c:v>
                </c:pt>
                <c:pt idx="435">
                  <c:v>3.5144228297184645E-2</c:v>
                </c:pt>
                <c:pt idx="436">
                  <c:v>3.5171300708654631E-2</c:v>
                </c:pt>
                <c:pt idx="437">
                  <c:v>3.5552258374542678E-2</c:v>
                </c:pt>
                <c:pt idx="438">
                  <c:v>3.6324461753725265E-2</c:v>
                </c:pt>
                <c:pt idx="439">
                  <c:v>3.8047963953658649E-2</c:v>
                </c:pt>
                <c:pt idx="440">
                  <c:v>3.8047963953658649E-2</c:v>
                </c:pt>
                <c:pt idx="441">
                  <c:v>3.8138426437333242E-2</c:v>
                </c:pt>
                <c:pt idx="442">
                  <c:v>3.8138426437333242E-2</c:v>
                </c:pt>
                <c:pt idx="443">
                  <c:v>3.8935419059227511E-2</c:v>
                </c:pt>
                <c:pt idx="444">
                  <c:v>3.8935419059227511E-2</c:v>
                </c:pt>
                <c:pt idx="445">
                  <c:v>4.0281074138486112E-2</c:v>
                </c:pt>
                <c:pt idx="446">
                  <c:v>4.0281074138486112E-2</c:v>
                </c:pt>
                <c:pt idx="447">
                  <c:v>4.0459147978014184E-2</c:v>
                </c:pt>
                <c:pt idx="448">
                  <c:v>4.0719235285220493E-2</c:v>
                </c:pt>
                <c:pt idx="449">
                  <c:v>4.0719235285220493E-2</c:v>
                </c:pt>
                <c:pt idx="450">
                  <c:v>4.1114700673997161E-2</c:v>
                </c:pt>
                <c:pt idx="451">
                  <c:v>4.1171657587431375E-2</c:v>
                </c:pt>
                <c:pt idx="452">
                  <c:v>4.1171657587431375E-2</c:v>
                </c:pt>
                <c:pt idx="453">
                  <c:v>4.2335789621620774E-2</c:v>
                </c:pt>
                <c:pt idx="454">
                  <c:v>4.2335789621620774E-2</c:v>
                </c:pt>
                <c:pt idx="455">
                  <c:v>4.3152902222129967E-2</c:v>
                </c:pt>
                <c:pt idx="456">
                  <c:v>4.3505967572640088E-2</c:v>
                </c:pt>
                <c:pt idx="457">
                  <c:v>4.3505967572640088E-2</c:v>
                </c:pt>
                <c:pt idx="458">
                  <c:v>4.3775859937640618E-2</c:v>
                </c:pt>
                <c:pt idx="459">
                  <c:v>4.4358083399814459E-2</c:v>
                </c:pt>
                <c:pt idx="460">
                  <c:v>4.5972366749216481E-2</c:v>
                </c:pt>
                <c:pt idx="461">
                  <c:v>4.6089841856331519E-2</c:v>
                </c:pt>
                <c:pt idx="462">
                  <c:v>4.6350636600694092E-2</c:v>
                </c:pt>
                <c:pt idx="463">
                  <c:v>4.6350636600694092E-2</c:v>
                </c:pt>
                <c:pt idx="464">
                  <c:v>4.6387675430622242E-2</c:v>
                </c:pt>
                <c:pt idx="465">
                  <c:v>4.6649298768987268E-2</c:v>
                </c:pt>
                <c:pt idx="466">
                  <c:v>4.6649298768987268E-2</c:v>
                </c:pt>
                <c:pt idx="467">
                  <c:v>4.853954000605256E-2</c:v>
                </c:pt>
                <c:pt idx="468">
                  <c:v>4.9015395515133731E-2</c:v>
                </c:pt>
                <c:pt idx="469">
                  <c:v>4.9148288578594108E-2</c:v>
                </c:pt>
                <c:pt idx="470">
                  <c:v>4.9211037614229472E-2</c:v>
                </c:pt>
                <c:pt idx="471">
                  <c:v>4.9308005569580239E-2</c:v>
                </c:pt>
                <c:pt idx="472">
                  <c:v>4.9308005569580239E-2</c:v>
                </c:pt>
                <c:pt idx="473">
                  <c:v>5.0336621324622591E-2</c:v>
                </c:pt>
                <c:pt idx="474">
                  <c:v>5.1142110619560539E-2</c:v>
                </c:pt>
                <c:pt idx="475">
                  <c:v>5.2605807501096571E-2</c:v>
                </c:pt>
                <c:pt idx="476">
                  <c:v>5.2702473291887764E-2</c:v>
                </c:pt>
                <c:pt idx="477">
                  <c:v>5.3302916238434785E-2</c:v>
                </c:pt>
                <c:pt idx="478">
                  <c:v>5.4010676881203375E-2</c:v>
                </c:pt>
                <c:pt idx="479">
                  <c:v>5.4545034488098464E-2</c:v>
                </c:pt>
                <c:pt idx="480">
                  <c:v>5.4545034488098464E-2</c:v>
                </c:pt>
                <c:pt idx="481">
                  <c:v>5.4951211701209111E-2</c:v>
                </c:pt>
                <c:pt idx="482">
                  <c:v>5.5021362034711162E-2</c:v>
                </c:pt>
                <c:pt idx="483">
                  <c:v>5.5021362034711162E-2</c:v>
                </c:pt>
                <c:pt idx="484">
                  <c:v>5.5178192684086629E-2</c:v>
                </c:pt>
                <c:pt idx="485">
                  <c:v>5.5406572186082415E-2</c:v>
                </c:pt>
                <c:pt idx="486">
                  <c:v>5.5406572186082415E-2</c:v>
                </c:pt>
                <c:pt idx="487">
                  <c:v>5.5537200216890632E-2</c:v>
                </c:pt>
                <c:pt idx="488">
                  <c:v>5.5537200216890632E-2</c:v>
                </c:pt>
                <c:pt idx="489">
                  <c:v>5.6829118777691541E-2</c:v>
                </c:pt>
                <c:pt idx="490">
                  <c:v>5.7084066265324716E-2</c:v>
                </c:pt>
                <c:pt idx="491">
                  <c:v>5.7084066265324716E-2</c:v>
                </c:pt>
                <c:pt idx="492">
                  <c:v>5.7805598708276076E-2</c:v>
                </c:pt>
                <c:pt idx="493">
                  <c:v>5.7841174959750552E-2</c:v>
                </c:pt>
                <c:pt idx="494">
                  <c:v>5.7841174959750552E-2</c:v>
                </c:pt>
                <c:pt idx="495">
                  <c:v>5.8166974406937244E-2</c:v>
                </c:pt>
                <c:pt idx="496">
                  <c:v>5.9022088717791445E-2</c:v>
                </c:pt>
                <c:pt idx="497">
                  <c:v>5.9022088717791445E-2</c:v>
                </c:pt>
                <c:pt idx="498">
                  <c:v>5.9095438384155874E-2</c:v>
                </c:pt>
                <c:pt idx="499">
                  <c:v>5.9095438384155874E-2</c:v>
                </c:pt>
                <c:pt idx="500">
                  <c:v>5.9562422809008968E-2</c:v>
                </c:pt>
                <c:pt idx="501">
                  <c:v>5.9562422809008968E-2</c:v>
                </c:pt>
                <c:pt idx="502">
                  <c:v>5.9562422809008968E-2</c:v>
                </c:pt>
                <c:pt idx="503">
                  <c:v>6.0008318391900593E-2</c:v>
                </c:pt>
                <c:pt idx="504">
                  <c:v>6.0008318391900593E-2</c:v>
                </c:pt>
                <c:pt idx="505">
                  <c:v>6.0881640738196338E-2</c:v>
                </c:pt>
                <c:pt idx="506">
                  <c:v>6.0881640738196338E-2</c:v>
                </c:pt>
                <c:pt idx="507">
                  <c:v>6.3441722671492604E-2</c:v>
                </c:pt>
                <c:pt idx="508">
                  <c:v>6.3441722671492604E-2</c:v>
                </c:pt>
                <c:pt idx="509">
                  <c:v>6.3441722671492604E-2</c:v>
                </c:pt>
                <c:pt idx="510">
                  <c:v>6.4026272082721478E-2</c:v>
                </c:pt>
                <c:pt idx="511">
                  <c:v>6.4520325816104049E-2</c:v>
                </c:pt>
                <c:pt idx="512">
                  <c:v>6.6087572187841087E-2</c:v>
                </c:pt>
                <c:pt idx="513">
                  <c:v>6.6335080085276513E-2</c:v>
                </c:pt>
                <c:pt idx="514">
                  <c:v>6.6335080085276513E-2</c:v>
                </c:pt>
                <c:pt idx="515">
                  <c:v>6.7209786926927778E-2</c:v>
                </c:pt>
                <c:pt idx="516">
                  <c:v>6.729423722910545E-2</c:v>
                </c:pt>
                <c:pt idx="517">
                  <c:v>6.7325556669563622E-2</c:v>
                </c:pt>
                <c:pt idx="518">
                  <c:v>6.7325556669563622E-2</c:v>
                </c:pt>
                <c:pt idx="519">
                  <c:v>6.7325556669563622E-2</c:v>
                </c:pt>
                <c:pt idx="520">
                  <c:v>6.7578683379577578E-2</c:v>
                </c:pt>
                <c:pt idx="521">
                  <c:v>6.872772773627514E-2</c:v>
                </c:pt>
                <c:pt idx="522">
                  <c:v>6.9309885480408825E-2</c:v>
                </c:pt>
                <c:pt idx="523">
                  <c:v>6.9949997313528647E-2</c:v>
                </c:pt>
                <c:pt idx="524">
                  <c:v>6.9949997313528647E-2</c:v>
                </c:pt>
                <c:pt idx="525">
                  <c:v>7.2443853564519323E-2</c:v>
                </c:pt>
                <c:pt idx="526">
                  <c:v>7.2570082557961046E-2</c:v>
                </c:pt>
                <c:pt idx="527">
                  <c:v>7.2570082557961046E-2</c:v>
                </c:pt>
                <c:pt idx="528">
                  <c:v>7.2757130516564711E-2</c:v>
                </c:pt>
                <c:pt idx="529">
                  <c:v>7.2801624154474734E-2</c:v>
                </c:pt>
                <c:pt idx="530">
                  <c:v>7.2801624154474734E-2</c:v>
                </c:pt>
                <c:pt idx="531">
                  <c:v>7.3159609021233474E-2</c:v>
                </c:pt>
                <c:pt idx="532">
                  <c:v>7.3159609021233474E-2</c:v>
                </c:pt>
                <c:pt idx="533">
                  <c:v>7.344561874048923E-2</c:v>
                </c:pt>
                <c:pt idx="534">
                  <c:v>7.344561874048923E-2</c:v>
                </c:pt>
                <c:pt idx="535">
                  <c:v>7.344561874048923E-2</c:v>
                </c:pt>
                <c:pt idx="536">
                  <c:v>7.5947014513925326E-2</c:v>
                </c:pt>
                <c:pt idx="537">
                  <c:v>7.7184231963463051E-2</c:v>
                </c:pt>
                <c:pt idx="538">
                  <c:v>7.7184231963463051E-2</c:v>
                </c:pt>
                <c:pt idx="539">
                  <c:v>7.777229031693475E-2</c:v>
                </c:pt>
                <c:pt idx="540">
                  <c:v>7.876280596681387E-2</c:v>
                </c:pt>
                <c:pt idx="541">
                  <c:v>7.9343107990980127E-2</c:v>
                </c:pt>
                <c:pt idx="542">
                  <c:v>7.9343107990980127E-2</c:v>
                </c:pt>
                <c:pt idx="543">
                  <c:v>7.9504188984138385E-2</c:v>
                </c:pt>
                <c:pt idx="544">
                  <c:v>7.9615382032666812E-2</c:v>
                </c:pt>
                <c:pt idx="545">
                  <c:v>8.0868763938935995E-2</c:v>
                </c:pt>
                <c:pt idx="546">
                  <c:v>8.2668975070892062E-2</c:v>
                </c:pt>
                <c:pt idx="547">
                  <c:v>8.2668975070892062E-2</c:v>
                </c:pt>
                <c:pt idx="548">
                  <c:v>8.2668975070892062E-2</c:v>
                </c:pt>
                <c:pt idx="549">
                  <c:v>8.2894300603009133E-2</c:v>
                </c:pt>
                <c:pt idx="550">
                  <c:v>8.2894300603009133E-2</c:v>
                </c:pt>
                <c:pt idx="551">
                  <c:v>8.2894300603009133E-2</c:v>
                </c:pt>
                <c:pt idx="552">
                  <c:v>8.5060877236410579E-2</c:v>
                </c:pt>
                <c:pt idx="553">
                  <c:v>8.5973620811341522E-2</c:v>
                </c:pt>
                <c:pt idx="554">
                  <c:v>8.5973620811341522E-2</c:v>
                </c:pt>
                <c:pt idx="555">
                  <c:v>8.7235761865592953E-2</c:v>
                </c:pt>
                <c:pt idx="556">
                  <c:v>9.0815149645258761E-2</c:v>
                </c:pt>
                <c:pt idx="557">
                  <c:v>9.1060951722664249E-2</c:v>
                </c:pt>
                <c:pt idx="558">
                  <c:v>9.1849144127901197E-2</c:v>
                </c:pt>
                <c:pt idx="559">
                  <c:v>9.2052808488102544E-2</c:v>
                </c:pt>
                <c:pt idx="560">
                  <c:v>9.2551620662010448E-2</c:v>
                </c:pt>
                <c:pt idx="561">
                  <c:v>9.2623947682821228E-2</c:v>
                </c:pt>
                <c:pt idx="562">
                  <c:v>9.3376246669765808E-2</c:v>
                </c:pt>
                <c:pt idx="563">
                  <c:v>9.3376246669765808E-2</c:v>
                </c:pt>
                <c:pt idx="564">
                  <c:v>9.3673989832984028E-2</c:v>
                </c:pt>
                <c:pt idx="565">
                  <c:v>9.4633967876379968E-2</c:v>
                </c:pt>
                <c:pt idx="566">
                  <c:v>9.4633967876379968E-2</c:v>
                </c:pt>
                <c:pt idx="567">
                  <c:v>9.5063297991004492E-2</c:v>
                </c:pt>
                <c:pt idx="568">
                  <c:v>9.5215079747426393E-2</c:v>
                </c:pt>
                <c:pt idx="569">
                  <c:v>9.6130952089576047E-2</c:v>
                </c:pt>
                <c:pt idx="570">
                  <c:v>9.6130952089576047E-2</c:v>
                </c:pt>
                <c:pt idx="571">
                  <c:v>9.6130952089576047E-2</c:v>
                </c:pt>
                <c:pt idx="572">
                  <c:v>9.6130952089576047E-2</c:v>
                </c:pt>
                <c:pt idx="573">
                  <c:v>9.6130952089576047E-2</c:v>
                </c:pt>
                <c:pt idx="574">
                  <c:v>9.6130952089576047E-2</c:v>
                </c:pt>
                <c:pt idx="575">
                  <c:v>9.6235345952440363E-2</c:v>
                </c:pt>
                <c:pt idx="576">
                  <c:v>9.8566014069766089E-2</c:v>
                </c:pt>
                <c:pt idx="577">
                  <c:v>9.8566014069766089E-2</c:v>
                </c:pt>
                <c:pt idx="578">
                  <c:v>0.10018442545539163</c:v>
                </c:pt>
                <c:pt idx="579">
                  <c:v>0.10428663577893989</c:v>
                </c:pt>
                <c:pt idx="580">
                  <c:v>0.10497439069306874</c:v>
                </c:pt>
                <c:pt idx="581">
                  <c:v>0.10497439069306874</c:v>
                </c:pt>
                <c:pt idx="582">
                  <c:v>0.10624868474838224</c:v>
                </c:pt>
                <c:pt idx="583">
                  <c:v>0.10932212615666158</c:v>
                </c:pt>
                <c:pt idx="584">
                  <c:v>0.10932212615666158</c:v>
                </c:pt>
                <c:pt idx="585">
                  <c:v>0.11077448665405949</c:v>
                </c:pt>
                <c:pt idx="586">
                  <c:v>0.11350625921197287</c:v>
                </c:pt>
                <c:pt idx="587">
                  <c:v>0.11388653682818992</c:v>
                </c:pt>
                <c:pt idx="588">
                  <c:v>0.11388653682818992</c:v>
                </c:pt>
                <c:pt idx="589">
                  <c:v>0.11428692460781718</c:v>
                </c:pt>
                <c:pt idx="590">
                  <c:v>0.11428692460781718</c:v>
                </c:pt>
                <c:pt idx="591">
                  <c:v>0.11543086924321942</c:v>
                </c:pt>
                <c:pt idx="592">
                  <c:v>0.11543086924321942</c:v>
                </c:pt>
                <c:pt idx="593">
                  <c:v>0.11599541308858598</c:v>
                </c:pt>
                <c:pt idx="594">
                  <c:v>0.11612184037069784</c:v>
                </c:pt>
                <c:pt idx="595">
                  <c:v>0.11612184037069784</c:v>
                </c:pt>
                <c:pt idx="596">
                  <c:v>0.11632524133775585</c:v>
                </c:pt>
                <c:pt idx="597">
                  <c:v>0.11632524133775585</c:v>
                </c:pt>
                <c:pt idx="598">
                  <c:v>0.11963598442637513</c:v>
                </c:pt>
                <c:pt idx="599">
                  <c:v>0.11963598442637513</c:v>
                </c:pt>
                <c:pt idx="600">
                  <c:v>0.11963598442637513</c:v>
                </c:pt>
                <c:pt idx="601">
                  <c:v>0.12134773167156507</c:v>
                </c:pt>
                <c:pt idx="602">
                  <c:v>0.12215501676961976</c:v>
                </c:pt>
                <c:pt idx="603">
                  <c:v>0.1234630183517957</c:v>
                </c:pt>
                <c:pt idx="604">
                  <c:v>0.12727143541565669</c:v>
                </c:pt>
                <c:pt idx="605">
                  <c:v>0.12839467515233574</c:v>
                </c:pt>
                <c:pt idx="606">
                  <c:v>0.12839467515233574</c:v>
                </c:pt>
                <c:pt idx="607">
                  <c:v>0.12944514829807094</c:v>
                </c:pt>
                <c:pt idx="608">
                  <c:v>0.12944514829807094</c:v>
                </c:pt>
                <c:pt idx="609">
                  <c:v>0.1308167687879882</c:v>
                </c:pt>
                <c:pt idx="610">
                  <c:v>0.13098450113298615</c:v>
                </c:pt>
                <c:pt idx="611">
                  <c:v>0.13239087487071186</c:v>
                </c:pt>
                <c:pt idx="612">
                  <c:v>0.13239087487071186</c:v>
                </c:pt>
                <c:pt idx="613">
                  <c:v>0.13239087487071186</c:v>
                </c:pt>
                <c:pt idx="614">
                  <c:v>0.13884338421901482</c:v>
                </c:pt>
                <c:pt idx="615">
                  <c:v>0.13884338421901482</c:v>
                </c:pt>
                <c:pt idx="616">
                  <c:v>0.14127216149881708</c:v>
                </c:pt>
                <c:pt idx="617">
                  <c:v>0.14127216149881708</c:v>
                </c:pt>
                <c:pt idx="618">
                  <c:v>0.14127216149881708</c:v>
                </c:pt>
                <c:pt idx="619">
                  <c:v>0.14223570144257125</c:v>
                </c:pt>
                <c:pt idx="620">
                  <c:v>0.14233008364388547</c:v>
                </c:pt>
                <c:pt idx="621">
                  <c:v>0.14233008364388547</c:v>
                </c:pt>
                <c:pt idx="622">
                  <c:v>0.14432702604734571</c:v>
                </c:pt>
                <c:pt idx="623">
                  <c:v>0.1455862820116105</c:v>
                </c:pt>
                <c:pt idx="624">
                  <c:v>0.1455862820116105</c:v>
                </c:pt>
                <c:pt idx="625">
                  <c:v>0.14655182107893977</c:v>
                </c:pt>
                <c:pt idx="626">
                  <c:v>0.14975744076185604</c:v>
                </c:pt>
                <c:pt idx="627">
                  <c:v>0.15088279985624534</c:v>
                </c:pt>
                <c:pt idx="628">
                  <c:v>0.1555239568413804</c:v>
                </c:pt>
                <c:pt idx="629">
                  <c:v>0.1555239568413804</c:v>
                </c:pt>
                <c:pt idx="630">
                  <c:v>0.15642755042861411</c:v>
                </c:pt>
                <c:pt idx="631">
                  <c:v>0.15642755042861411</c:v>
                </c:pt>
                <c:pt idx="632">
                  <c:v>0.15817273825443506</c:v>
                </c:pt>
                <c:pt idx="633">
                  <c:v>0.15817273825443506</c:v>
                </c:pt>
                <c:pt idx="634">
                  <c:v>0.15817273825443506</c:v>
                </c:pt>
                <c:pt idx="635">
                  <c:v>0.15994526997826553</c:v>
                </c:pt>
                <c:pt idx="636">
                  <c:v>0.15994526997826553</c:v>
                </c:pt>
                <c:pt idx="637">
                  <c:v>0.16156014336651672</c:v>
                </c:pt>
                <c:pt idx="638">
                  <c:v>0.16214559296865888</c:v>
                </c:pt>
                <c:pt idx="639">
                  <c:v>0.16214559296865888</c:v>
                </c:pt>
                <c:pt idx="640">
                  <c:v>0.16338729457905352</c:v>
                </c:pt>
                <c:pt idx="641">
                  <c:v>0.16441281096814656</c:v>
                </c:pt>
                <c:pt idx="642">
                  <c:v>0.16469422649250873</c:v>
                </c:pt>
                <c:pt idx="643">
                  <c:v>0.16597443041809867</c:v>
                </c:pt>
                <c:pt idx="644">
                  <c:v>0.16598398573345619</c:v>
                </c:pt>
                <c:pt idx="645">
                  <c:v>0.16598398573345619</c:v>
                </c:pt>
                <c:pt idx="646">
                  <c:v>0.16609434737353676</c:v>
                </c:pt>
                <c:pt idx="647">
                  <c:v>0.16609434737353676</c:v>
                </c:pt>
                <c:pt idx="648">
                  <c:v>0.16656027507394353</c:v>
                </c:pt>
                <c:pt idx="649">
                  <c:v>0.16686736748076603</c:v>
                </c:pt>
                <c:pt idx="650">
                  <c:v>0.16734592244108451</c:v>
                </c:pt>
                <c:pt idx="651">
                  <c:v>0.16734592244108451</c:v>
                </c:pt>
                <c:pt idx="652">
                  <c:v>0.16846085300781835</c:v>
                </c:pt>
                <c:pt idx="653">
                  <c:v>0.16862901719303577</c:v>
                </c:pt>
                <c:pt idx="654">
                  <c:v>0.16879914802013646</c:v>
                </c:pt>
                <c:pt idx="655">
                  <c:v>0.16879914802013646</c:v>
                </c:pt>
                <c:pt idx="656">
                  <c:v>0.17105648907370166</c:v>
                </c:pt>
                <c:pt idx="657">
                  <c:v>0.17220679289994961</c:v>
                </c:pt>
                <c:pt idx="658">
                  <c:v>0.17286135639384584</c:v>
                </c:pt>
                <c:pt idx="659">
                  <c:v>0.173359761753548</c:v>
                </c:pt>
                <c:pt idx="660">
                  <c:v>0.173359761753548</c:v>
                </c:pt>
                <c:pt idx="661">
                  <c:v>0.17385276642507708</c:v>
                </c:pt>
                <c:pt idx="662">
                  <c:v>0.17385276642507708</c:v>
                </c:pt>
                <c:pt idx="663">
                  <c:v>0.17508977168971074</c:v>
                </c:pt>
                <c:pt idx="664">
                  <c:v>0.17508977168971074</c:v>
                </c:pt>
                <c:pt idx="665">
                  <c:v>0.17637354054820528</c:v>
                </c:pt>
                <c:pt idx="666">
                  <c:v>0.17767199327286898</c:v>
                </c:pt>
                <c:pt idx="667">
                  <c:v>0.18160539042573479</c:v>
                </c:pt>
                <c:pt idx="668">
                  <c:v>0.18160539042573479</c:v>
                </c:pt>
                <c:pt idx="669">
                  <c:v>0.18214598365879078</c:v>
                </c:pt>
                <c:pt idx="670">
                  <c:v>0.18254488083776935</c:v>
                </c:pt>
                <c:pt idx="671">
                  <c:v>0.18431607211301987</c:v>
                </c:pt>
                <c:pt idx="672">
                  <c:v>0.18466554324546541</c:v>
                </c:pt>
                <c:pt idx="673">
                  <c:v>0.18599686203948945</c:v>
                </c:pt>
                <c:pt idx="674">
                  <c:v>0.18599686203948945</c:v>
                </c:pt>
                <c:pt idx="675">
                  <c:v>0.18712310688134834</c:v>
                </c:pt>
                <c:pt idx="676">
                  <c:v>0.18712310688134834</c:v>
                </c:pt>
                <c:pt idx="677">
                  <c:v>0.18828109525890704</c:v>
                </c:pt>
                <c:pt idx="678">
                  <c:v>0.18828109525890704</c:v>
                </c:pt>
                <c:pt idx="679">
                  <c:v>0.18829331631675611</c:v>
                </c:pt>
                <c:pt idx="680">
                  <c:v>0.19130498932465959</c:v>
                </c:pt>
                <c:pt idx="681">
                  <c:v>0.19480730195314985</c:v>
                </c:pt>
                <c:pt idx="682">
                  <c:v>0.19583500660710051</c:v>
                </c:pt>
                <c:pt idx="683">
                  <c:v>0.19583500660710051</c:v>
                </c:pt>
                <c:pt idx="684">
                  <c:v>0.19623572890149174</c:v>
                </c:pt>
                <c:pt idx="685">
                  <c:v>0.19623572890149174</c:v>
                </c:pt>
                <c:pt idx="686">
                  <c:v>0.19638354883284964</c:v>
                </c:pt>
                <c:pt idx="687">
                  <c:v>0.19638354883284964</c:v>
                </c:pt>
                <c:pt idx="688">
                  <c:v>0.19796551224469067</c:v>
                </c:pt>
                <c:pt idx="689">
                  <c:v>0.19796551224469067</c:v>
                </c:pt>
                <c:pt idx="690">
                  <c:v>0.2002424712042874</c:v>
                </c:pt>
                <c:pt idx="691">
                  <c:v>0.2002424712042874</c:v>
                </c:pt>
                <c:pt idx="692">
                  <c:v>0.20108437856028669</c:v>
                </c:pt>
                <c:pt idx="693">
                  <c:v>0.20108437856028669</c:v>
                </c:pt>
                <c:pt idx="694">
                  <c:v>0.20108437856028669</c:v>
                </c:pt>
                <c:pt idx="695">
                  <c:v>0.20500494975254815</c:v>
                </c:pt>
                <c:pt idx="696">
                  <c:v>0.20500494975254815</c:v>
                </c:pt>
                <c:pt idx="697">
                  <c:v>0.20644234828851576</c:v>
                </c:pt>
                <c:pt idx="698">
                  <c:v>0.20644234828851576</c:v>
                </c:pt>
                <c:pt idx="699">
                  <c:v>0.21020833945604575</c:v>
                </c:pt>
                <c:pt idx="700">
                  <c:v>0.21020833945604575</c:v>
                </c:pt>
                <c:pt idx="701">
                  <c:v>0.21267793099902935</c:v>
                </c:pt>
                <c:pt idx="702">
                  <c:v>0.2146640854396859</c:v>
                </c:pt>
                <c:pt idx="703">
                  <c:v>0.2146640854396859</c:v>
                </c:pt>
                <c:pt idx="704">
                  <c:v>0.2174057165544217</c:v>
                </c:pt>
                <c:pt idx="705">
                  <c:v>0.21756182090434445</c:v>
                </c:pt>
                <c:pt idx="706">
                  <c:v>0.21756182090434445</c:v>
                </c:pt>
                <c:pt idx="707">
                  <c:v>0.21977239010911734</c:v>
                </c:pt>
                <c:pt idx="708">
                  <c:v>0.21977239010911734</c:v>
                </c:pt>
                <c:pt idx="709">
                  <c:v>0.21984560648537282</c:v>
                </c:pt>
                <c:pt idx="710">
                  <c:v>0.22160154894394682</c:v>
                </c:pt>
                <c:pt idx="711">
                  <c:v>0.22184528422699165</c:v>
                </c:pt>
                <c:pt idx="712">
                  <c:v>0.2240841057418424</c:v>
                </c:pt>
                <c:pt idx="713">
                  <c:v>0.2240841057418424</c:v>
                </c:pt>
                <c:pt idx="714">
                  <c:v>0.2241673514706585</c:v>
                </c:pt>
                <c:pt idx="715">
                  <c:v>0.2241673514706585</c:v>
                </c:pt>
                <c:pt idx="716">
                  <c:v>0.22450299850537092</c:v>
                </c:pt>
                <c:pt idx="717">
                  <c:v>0.22450299850537092</c:v>
                </c:pt>
                <c:pt idx="718">
                  <c:v>0.22884230605965553</c:v>
                </c:pt>
                <c:pt idx="719">
                  <c:v>0.22884230605965553</c:v>
                </c:pt>
                <c:pt idx="720">
                  <c:v>0.23468081767250151</c:v>
                </c:pt>
                <c:pt idx="721">
                  <c:v>0.23468081767250151</c:v>
                </c:pt>
                <c:pt idx="722">
                  <c:v>0.23514122124746303</c:v>
                </c:pt>
                <c:pt idx="723">
                  <c:v>0.23567248537671895</c:v>
                </c:pt>
                <c:pt idx="724">
                  <c:v>0.23567248537671895</c:v>
                </c:pt>
                <c:pt idx="725">
                  <c:v>0.23567248537671895</c:v>
                </c:pt>
                <c:pt idx="726">
                  <c:v>0.23567248537671895</c:v>
                </c:pt>
                <c:pt idx="727">
                  <c:v>0.23567248537671895</c:v>
                </c:pt>
                <c:pt idx="728">
                  <c:v>0.23567248537671895</c:v>
                </c:pt>
                <c:pt idx="729">
                  <c:v>0.23567248537671895</c:v>
                </c:pt>
                <c:pt idx="730">
                  <c:v>0.23567248537671895</c:v>
                </c:pt>
                <c:pt idx="731">
                  <c:v>0.23567248537671895</c:v>
                </c:pt>
                <c:pt idx="732">
                  <c:v>0.24433014798403924</c:v>
                </c:pt>
                <c:pt idx="733">
                  <c:v>0.24697649894684554</c:v>
                </c:pt>
                <c:pt idx="734">
                  <c:v>0.24774556319053853</c:v>
                </c:pt>
                <c:pt idx="735">
                  <c:v>0.24774556319053853</c:v>
                </c:pt>
                <c:pt idx="736">
                  <c:v>0.25085459010787803</c:v>
                </c:pt>
                <c:pt idx="737">
                  <c:v>0.25085459010787803</c:v>
                </c:pt>
                <c:pt idx="738">
                  <c:v>0.25579538886795217</c:v>
                </c:pt>
                <c:pt idx="739">
                  <c:v>0.25579538886795217</c:v>
                </c:pt>
                <c:pt idx="740">
                  <c:v>0.25951525288170796</c:v>
                </c:pt>
                <c:pt idx="741">
                  <c:v>0.25951525288170796</c:v>
                </c:pt>
                <c:pt idx="742">
                  <c:v>0.26135026027610625</c:v>
                </c:pt>
                <c:pt idx="743">
                  <c:v>0.26371827939217146</c:v>
                </c:pt>
                <c:pt idx="744">
                  <c:v>0.26515248760449051</c:v>
                </c:pt>
                <c:pt idx="745">
                  <c:v>0.26515248760449051</c:v>
                </c:pt>
                <c:pt idx="746">
                  <c:v>0.26515248760449051</c:v>
                </c:pt>
                <c:pt idx="747">
                  <c:v>0.27010557661724627</c:v>
                </c:pt>
                <c:pt idx="748">
                  <c:v>0.27069491811420676</c:v>
                </c:pt>
                <c:pt idx="749">
                  <c:v>0.27248159026133201</c:v>
                </c:pt>
                <c:pt idx="750">
                  <c:v>0.27248159026133201</c:v>
                </c:pt>
                <c:pt idx="751">
                  <c:v>0.27490322142460411</c:v>
                </c:pt>
                <c:pt idx="752">
                  <c:v>0.27508371024045652</c:v>
                </c:pt>
                <c:pt idx="753">
                  <c:v>0.27603450778264138</c:v>
                </c:pt>
                <c:pt idx="754">
                  <c:v>0.28126467233576546</c:v>
                </c:pt>
                <c:pt idx="755">
                  <c:v>0.28772620634085783</c:v>
                </c:pt>
                <c:pt idx="756">
                  <c:v>0.28963257018603838</c:v>
                </c:pt>
                <c:pt idx="757">
                  <c:v>0.28963257018603838</c:v>
                </c:pt>
                <c:pt idx="758">
                  <c:v>0.29268235933362646</c:v>
                </c:pt>
                <c:pt idx="759">
                  <c:v>0.29268235933362646</c:v>
                </c:pt>
                <c:pt idx="760">
                  <c:v>0.29341029351107178</c:v>
                </c:pt>
                <c:pt idx="761">
                  <c:v>0.29753064383781458</c:v>
                </c:pt>
                <c:pt idx="762">
                  <c:v>0.29938908789864682</c:v>
                </c:pt>
                <c:pt idx="763">
                  <c:v>0.30514974191644229</c:v>
                </c:pt>
                <c:pt idx="764">
                  <c:v>0.30902982676915419</c:v>
                </c:pt>
                <c:pt idx="765">
                  <c:v>0.30902982676915419</c:v>
                </c:pt>
                <c:pt idx="766">
                  <c:v>0.31175898533082552</c:v>
                </c:pt>
                <c:pt idx="767">
                  <c:v>0.31175898533082552</c:v>
                </c:pt>
                <c:pt idx="768">
                  <c:v>0.31944270355642501</c:v>
                </c:pt>
                <c:pt idx="769">
                  <c:v>0.31944270355642501</c:v>
                </c:pt>
                <c:pt idx="770">
                  <c:v>0.32277014785519509</c:v>
                </c:pt>
                <c:pt idx="771">
                  <c:v>0.32411464559266034</c:v>
                </c:pt>
                <c:pt idx="772">
                  <c:v>0.32453551906578204</c:v>
                </c:pt>
                <c:pt idx="773">
                  <c:v>0.32453551906578204</c:v>
                </c:pt>
                <c:pt idx="774">
                  <c:v>0.32532467497381795</c:v>
                </c:pt>
                <c:pt idx="775">
                  <c:v>0.32748899068449033</c:v>
                </c:pt>
                <c:pt idx="776">
                  <c:v>0.3315471566203172</c:v>
                </c:pt>
                <c:pt idx="777">
                  <c:v>0.33251530500743048</c:v>
                </c:pt>
                <c:pt idx="778">
                  <c:v>0.33251530500743048</c:v>
                </c:pt>
                <c:pt idx="779">
                  <c:v>0.3339133203931548</c:v>
                </c:pt>
                <c:pt idx="780">
                  <c:v>0.3339133203931548</c:v>
                </c:pt>
                <c:pt idx="781">
                  <c:v>0.3340696909693468</c:v>
                </c:pt>
                <c:pt idx="782">
                  <c:v>0.33751090973662112</c:v>
                </c:pt>
                <c:pt idx="783">
                  <c:v>0.34031832224174219</c:v>
                </c:pt>
                <c:pt idx="784">
                  <c:v>0.34381268986428715</c:v>
                </c:pt>
                <c:pt idx="785">
                  <c:v>0.34609352250053693</c:v>
                </c:pt>
                <c:pt idx="786">
                  <c:v>0.34809948417165137</c:v>
                </c:pt>
                <c:pt idx="787">
                  <c:v>0.34840446226663624</c:v>
                </c:pt>
                <c:pt idx="788">
                  <c:v>0.34840446226663624</c:v>
                </c:pt>
                <c:pt idx="789">
                  <c:v>0.34840446226663624</c:v>
                </c:pt>
                <c:pt idx="790">
                  <c:v>0.34865671132268594</c:v>
                </c:pt>
                <c:pt idx="791">
                  <c:v>0.34958332563199668</c:v>
                </c:pt>
                <c:pt idx="792">
                  <c:v>0.34958332563199668</c:v>
                </c:pt>
                <c:pt idx="793">
                  <c:v>0.35119912150489407</c:v>
                </c:pt>
                <c:pt idx="794">
                  <c:v>0.35225228444313234</c:v>
                </c:pt>
                <c:pt idx="795">
                  <c:v>0.35225228444313234</c:v>
                </c:pt>
                <c:pt idx="796">
                  <c:v>0.35813029071247782</c:v>
                </c:pt>
                <c:pt idx="797">
                  <c:v>0.35813029071247782</c:v>
                </c:pt>
                <c:pt idx="798">
                  <c:v>0.36259676714944516</c:v>
                </c:pt>
                <c:pt idx="799">
                  <c:v>0.36270466880417462</c:v>
                </c:pt>
                <c:pt idx="800">
                  <c:v>0.37182985368197152</c:v>
                </c:pt>
                <c:pt idx="801">
                  <c:v>0.37630016958094414</c:v>
                </c:pt>
                <c:pt idx="802">
                  <c:v>0.37630016958094414</c:v>
                </c:pt>
                <c:pt idx="803">
                  <c:v>0.37630016958094414</c:v>
                </c:pt>
                <c:pt idx="804">
                  <c:v>0.37892434354580251</c:v>
                </c:pt>
                <c:pt idx="805">
                  <c:v>0.37892434354580251</c:v>
                </c:pt>
                <c:pt idx="806">
                  <c:v>0.37892847868195567</c:v>
                </c:pt>
                <c:pt idx="807">
                  <c:v>0.39174599921805014</c:v>
                </c:pt>
                <c:pt idx="808">
                  <c:v>0.39369152369413724</c:v>
                </c:pt>
                <c:pt idx="809">
                  <c:v>0.3937382470467401</c:v>
                </c:pt>
                <c:pt idx="810">
                  <c:v>0.3937382470467401</c:v>
                </c:pt>
                <c:pt idx="811">
                  <c:v>0.395434044778883</c:v>
                </c:pt>
                <c:pt idx="812">
                  <c:v>0.39670792936342936</c:v>
                </c:pt>
                <c:pt idx="813">
                  <c:v>0.39670792936342936</c:v>
                </c:pt>
                <c:pt idx="814">
                  <c:v>0.39670792936342936</c:v>
                </c:pt>
                <c:pt idx="815">
                  <c:v>0.39759321033280126</c:v>
                </c:pt>
                <c:pt idx="816">
                  <c:v>0.39802402136767639</c:v>
                </c:pt>
                <c:pt idx="817">
                  <c:v>0.39957490308990823</c:v>
                </c:pt>
                <c:pt idx="818">
                  <c:v>0.40407226967105464</c:v>
                </c:pt>
                <c:pt idx="819">
                  <c:v>0.40441656403504989</c:v>
                </c:pt>
                <c:pt idx="820">
                  <c:v>0.406012266617297</c:v>
                </c:pt>
                <c:pt idx="821">
                  <c:v>0.406012266617297</c:v>
                </c:pt>
                <c:pt idx="822">
                  <c:v>0.406012266617297</c:v>
                </c:pt>
                <c:pt idx="823">
                  <c:v>0.406012266617297</c:v>
                </c:pt>
                <c:pt idx="824">
                  <c:v>0.40827989199404568</c:v>
                </c:pt>
                <c:pt idx="825">
                  <c:v>0.40925133548846321</c:v>
                </c:pt>
                <c:pt idx="826">
                  <c:v>0.40925133548846321</c:v>
                </c:pt>
                <c:pt idx="827">
                  <c:v>0.40925133548846321</c:v>
                </c:pt>
                <c:pt idx="828">
                  <c:v>0.41243244490530173</c:v>
                </c:pt>
                <c:pt idx="829">
                  <c:v>0.41737328650003847</c:v>
                </c:pt>
                <c:pt idx="830">
                  <c:v>0.41737328650003847</c:v>
                </c:pt>
                <c:pt idx="831">
                  <c:v>0.42211539660771141</c:v>
                </c:pt>
                <c:pt idx="832">
                  <c:v>0.42211539660771141</c:v>
                </c:pt>
                <c:pt idx="833">
                  <c:v>0.42462618570384542</c:v>
                </c:pt>
                <c:pt idx="834">
                  <c:v>0.42768617020817912</c:v>
                </c:pt>
                <c:pt idx="835">
                  <c:v>0.42965259306509174</c:v>
                </c:pt>
                <c:pt idx="836">
                  <c:v>0.42965259306509174</c:v>
                </c:pt>
                <c:pt idx="837">
                  <c:v>0.43023449415380294</c:v>
                </c:pt>
                <c:pt idx="838">
                  <c:v>0.43098440197451576</c:v>
                </c:pt>
                <c:pt idx="839">
                  <c:v>0.43462888235579056</c:v>
                </c:pt>
                <c:pt idx="840">
                  <c:v>0.43462888235579056</c:v>
                </c:pt>
                <c:pt idx="841">
                  <c:v>0.43809836310666839</c:v>
                </c:pt>
                <c:pt idx="842">
                  <c:v>0.43809836310666839</c:v>
                </c:pt>
                <c:pt idx="843">
                  <c:v>0.43923955985481189</c:v>
                </c:pt>
                <c:pt idx="844">
                  <c:v>0.44208846544947089</c:v>
                </c:pt>
                <c:pt idx="845">
                  <c:v>0.44335330224529729</c:v>
                </c:pt>
                <c:pt idx="846">
                  <c:v>0.44335541777769594</c:v>
                </c:pt>
                <c:pt idx="847">
                  <c:v>0.44335541777769594</c:v>
                </c:pt>
                <c:pt idx="848">
                  <c:v>0.44640402667289947</c:v>
                </c:pt>
                <c:pt idx="849">
                  <c:v>0.44781303377757603</c:v>
                </c:pt>
                <c:pt idx="850">
                  <c:v>0.44781303377757603</c:v>
                </c:pt>
                <c:pt idx="851">
                  <c:v>0.45018212572649169</c:v>
                </c:pt>
                <c:pt idx="852">
                  <c:v>0.45018212572649169</c:v>
                </c:pt>
                <c:pt idx="853">
                  <c:v>0.45532454033252096</c:v>
                </c:pt>
                <c:pt idx="854">
                  <c:v>0.47049746125133945</c:v>
                </c:pt>
                <c:pt idx="855">
                  <c:v>0.47049746125133945</c:v>
                </c:pt>
                <c:pt idx="856">
                  <c:v>0.47899821290650729</c:v>
                </c:pt>
                <c:pt idx="857">
                  <c:v>0.48552284946010604</c:v>
                </c:pt>
                <c:pt idx="858">
                  <c:v>0.48724534762543775</c:v>
                </c:pt>
                <c:pt idx="859">
                  <c:v>0.49024514993529589</c:v>
                </c:pt>
                <c:pt idx="860">
                  <c:v>0.49024514993529589</c:v>
                </c:pt>
                <c:pt idx="861">
                  <c:v>0.49910544153994035</c:v>
                </c:pt>
                <c:pt idx="862">
                  <c:v>0.5029124838238388</c:v>
                </c:pt>
                <c:pt idx="863">
                  <c:v>0.5029124838238388</c:v>
                </c:pt>
                <c:pt idx="864">
                  <c:v>0.50590214653710031</c:v>
                </c:pt>
                <c:pt idx="865">
                  <c:v>0.50817969084984194</c:v>
                </c:pt>
                <c:pt idx="866">
                  <c:v>0.50817969084984194</c:v>
                </c:pt>
                <c:pt idx="867">
                  <c:v>0.50817969084984194</c:v>
                </c:pt>
                <c:pt idx="868">
                  <c:v>0.50817969084984194</c:v>
                </c:pt>
                <c:pt idx="869">
                  <c:v>0.50864320318849798</c:v>
                </c:pt>
                <c:pt idx="870">
                  <c:v>0.50876650628634446</c:v>
                </c:pt>
                <c:pt idx="871">
                  <c:v>0.51484688705591253</c:v>
                </c:pt>
                <c:pt idx="872">
                  <c:v>0.51484688705591253</c:v>
                </c:pt>
                <c:pt idx="873">
                  <c:v>0.52140081608145228</c:v>
                </c:pt>
                <c:pt idx="874">
                  <c:v>0.52381584593065922</c:v>
                </c:pt>
                <c:pt idx="875">
                  <c:v>0.52381584593065922</c:v>
                </c:pt>
                <c:pt idx="876">
                  <c:v>0.52381584593065922</c:v>
                </c:pt>
                <c:pt idx="877">
                  <c:v>0.52422790849370404</c:v>
                </c:pt>
                <c:pt idx="878">
                  <c:v>0.52422790849370404</c:v>
                </c:pt>
                <c:pt idx="879">
                  <c:v>0.5371026985105436</c:v>
                </c:pt>
                <c:pt idx="880">
                  <c:v>0.53795803332969339</c:v>
                </c:pt>
                <c:pt idx="881">
                  <c:v>0.54112111929332851</c:v>
                </c:pt>
                <c:pt idx="882">
                  <c:v>0.54788485787976859</c:v>
                </c:pt>
                <c:pt idx="883">
                  <c:v>0.55363382974538689</c:v>
                </c:pt>
                <c:pt idx="884">
                  <c:v>0.55363382974538689</c:v>
                </c:pt>
                <c:pt idx="885">
                  <c:v>0.55363382974538689</c:v>
                </c:pt>
                <c:pt idx="886">
                  <c:v>0.55691671354727734</c:v>
                </c:pt>
                <c:pt idx="887">
                  <c:v>0.55691671354727734</c:v>
                </c:pt>
                <c:pt idx="888">
                  <c:v>0.55779974454228465</c:v>
                </c:pt>
                <c:pt idx="889">
                  <c:v>0.55779974454228465</c:v>
                </c:pt>
                <c:pt idx="890">
                  <c:v>0.55817217648248407</c:v>
                </c:pt>
                <c:pt idx="891">
                  <c:v>0.56347174960456958</c:v>
                </c:pt>
                <c:pt idx="892">
                  <c:v>0.56932425977031387</c:v>
                </c:pt>
                <c:pt idx="893">
                  <c:v>0.56956163855433084</c:v>
                </c:pt>
                <c:pt idx="894">
                  <c:v>0.57258822762612482</c:v>
                </c:pt>
                <c:pt idx="895">
                  <c:v>0.57258822762612482</c:v>
                </c:pt>
                <c:pt idx="896">
                  <c:v>0.5736882789572425</c:v>
                </c:pt>
                <c:pt idx="897">
                  <c:v>0.58478127935350177</c:v>
                </c:pt>
                <c:pt idx="898">
                  <c:v>0.59048535330346996</c:v>
                </c:pt>
                <c:pt idx="899">
                  <c:v>0.59048535330346996</c:v>
                </c:pt>
                <c:pt idx="900">
                  <c:v>0.59250899516208466</c:v>
                </c:pt>
                <c:pt idx="901">
                  <c:v>0.59250899516208466</c:v>
                </c:pt>
                <c:pt idx="902">
                  <c:v>0.59866558000801451</c:v>
                </c:pt>
                <c:pt idx="903">
                  <c:v>0.59866558000801451</c:v>
                </c:pt>
                <c:pt idx="904">
                  <c:v>0.60026341424023166</c:v>
                </c:pt>
                <c:pt idx="905">
                  <c:v>0.60119451979116145</c:v>
                </c:pt>
                <c:pt idx="906">
                  <c:v>0.60789834467009907</c:v>
                </c:pt>
                <c:pt idx="907">
                  <c:v>0.60828410528018029</c:v>
                </c:pt>
                <c:pt idx="908">
                  <c:v>0.60857393386672387</c:v>
                </c:pt>
                <c:pt idx="909">
                  <c:v>0.60857393386672387</c:v>
                </c:pt>
                <c:pt idx="910">
                  <c:v>0.60857393386672387</c:v>
                </c:pt>
                <c:pt idx="911">
                  <c:v>0.60921658825883507</c:v>
                </c:pt>
                <c:pt idx="912">
                  <c:v>0.61151960395634597</c:v>
                </c:pt>
                <c:pt idx="913">
                  <c:v>0.61700956173350152</c:v>
                </c:pt>
                <c:pt idx="914">
                  <c:v>0.61726118118571283</c:v>
                </c:pt>
                <c:pt idx="915">
                  <c:v>0.61964432418447557</c:v>
                </c:pt>
                <c:pt idx="916">
                  <c:v>0.61964432418447557</c:v>
                </c:pt>
                <c:pt idx="917">
                  <c:v>0.62320767240199626</c:v>
                </c:pt>
                <c:pt idx="918">
                  <c:v>0.62320767240199626</c:v>
                </c:pt>
                <c:pt idx="919">
                  <c:v>0.62320767240199626</c:v>
                </c:pt>
                <c:pt idx="920">
                  <c:v>0.62494706579159953</c:v>
                </c:pt>
                <c:pt idx="921">
                  <c:v>0.62731428545298573</c:v>
                </c:pt>
                <c:pt idx="922">
                  <c:v>0.62784131181236236</c:v>
                </c:pt>
                <c:pt idx="923">
                  <c:v>0.62784131181236236</c:v>
                </c:pt>
                <c:pt idx="924">
                  <c:v>0.62839802690547386</c:v>
                </c:pt>
                <c:pt idx="925">
                  <c:v>0.63426448723728757</c:v>
                </c:pt>
                <c:pt idx="926">
                  <c:v>0.63581727639486396</c:v>
                </c:pt>
                <c:pt idx="927">
                  <c:v>0.63821477924321157</c:v>
                </c:pt>
                <c:pt idx="928">
                  <c:v>0.63821477924321157</c:v>
                </c:pt>
                <c:pt idx="929">
                  <c:v>0.63996389887818161</c:v>
                </c:pt>
                <c:pt idx="930">
                  <c:v>0.63996389887818161</c:v>
                </c:pt>
                <c:pt idx="931">
                  <c:v>0.64069991729767872</c:v>
                </c:pt>
                <c:pt idx="932">
                  <c:v>0.64069991729767872</c:v>
                </c:pt>
                <c:pt idx="933">
                  <c:v>0.64183892997497116</c:v>
                </c:pt>
                <c:pt idx="934">
                  <c:v>0.64653866731971521</c:v>
                </c:pt>
                <c:pt idx="935">
                  <c:v>0.64789016526370025</c:v>
                </c:pt>
                <c:pt idx="936">
                  <c:v>0.64880849260993623</c:v>
                </c:pt>
                <c:pt idx="937">
                  <c:v>0.65211687175736799</c:v>
                </c:pt>
                <c:pt idx="938">
                  <c:v>0.66051946562488295</c:v>
                </c:pt>
                <c:pt idx="939">
                  <c:v>0.66051946562488295</c:v>
                </c:pt>
                <c:pt idx="940">
                  <c:v>0.66533503645764802</c:v>
                </c:pt>
                <c:pt idx="941">
                  <c:v>0.66537036032673713</c:v>
                </c:pt>
                <c:pt idx="942">
                  <c:v>0.67767080505951438</c:v>
                </c:pt>
                <c:pt idx="943">
                  <c:v>0.68096136014063302</c:v>
                </c:pt>
                <c:pt idx="944">
                  <c:v>0.68260591675055005</c:v>
                </c:pt>
                <c:pt idx="945">
                  <c:v>0.68580567479477139</c:v>
                </c:pt>
                <c:pt idx="946">
                  <c:v>0.68580567479477139</c:v>
                </c:pt>
                <c:pt idx="947">
                  <c:v>0.69226297433958761</c:v>
                </c:pt>
                <c:pt idx="948">
                  <c:v>0.69226297433958761</c:v>
                </c:pt>
                <c:pt idx="949">
                  <c:v>0.69359923558998182</c:v>
                </c:pt>
                <c:pt idx="950">
                  <c:v>0.69359923558998182</c:v>
                </c:pt>
                <c:pt idx="951">
                  <c:v>0.69993619594798584</c:v>
                </c:pt>
                <c:pt idx="952">
                  <c:v>0.70377884581679329</c:v>
                </c:pt>
                <c:pt idx="953">
                  <c:v>0.706384483066827</c:v>
                </c:pt>
                <c:pt idx="954">
                  <c:v>0.70772770879314528</c:v>
                </c:pt>
                <c:pt idx="955">
                  <c:v>0.71750513737856281</c:v>
                </c:pt>
                <c:pt idx="956">
                  <c:v>0.71982313483213833</c:v>
                </c:pt>
                <c:pt idx="957">
                  <c:v>0.72345258239820265</c:v>
                </c:pt>
                <c:pt idx="958">
                  <c:v>0.72350833654961466</c:v>
                </c:pt>
                <c:pt idx="959">
                  <c:v>0.72401830278536261</c:v>
                </c:pt>
                <c:pt idx="960">
                  <c:v>0.72401830278536261</c:v>
                </c:pt>
                <c:pt idx="961">
                  <c:v>0.7243474766016097</c:v>
                </c:pt>
                <c:pt idx="962">
                  <c:v>0.72659252533548158</c:v>
                </c:pt>
                <c:pt idx="963">
                  <c:v>0.72906441955411982</c:v>
                </c:pt>
                <c:pt idx="964">
                  <c:v>0.74378086381580599</c:v>
                </c:pt>
                <c:pt idx="965">
                  <c:v>0.74378086381580599</c:v>
                </c:pt>
                <c:pt idx="966">
                  <c:v>0.74591568050517132</c:v>
                </c:pt>
                <c:pt idx="967">
                  <c:v>0.74864406362487212</c:v>
                </c:pt>
                <c:pt idx="968">
                  <c:v>0.74864406362487212</c:v>
                </c:pt>
                <c:pt idx="969">
                  <c:v>0.7487101438488234</c:v>
                </c:pt>
                <c:pt idx="970">
                  <c:v>0.75478393234851771</c:v>
                </c:pt>
                <c:pt idx="971">
                  <c:v>0.75478393234851771</c:v>
                </c:pt>
                <c:pt idx="972">
                  <c:v>0.76029929205352187</c:v>
                </c:pt>
                <c:pt idx="973">
                  <c:v>0.76853148414505368</c:v>
                </c:pt>
                <c:pt idx="974">
                  <c:v>0.77085071401061378</c:v>
                </c:pt>
                <c:pt idx="975">
                  <c:v>0.77149327221629482</c:v>
                </c:pt>
                <c:pt idx="976">
                  <c:v>0.77166346854287571</c:v>
                </c:pt>
                <c:pt idx="977">
                  <c:v>0.77436064999551746</c:v>
                </c:pt>
                <c:pt idx="978">
                  <c:v>0.77436064999551746</c:v>
                </c:pt>
                <c:pt idx="979">
                  <c:v>0.77835919079129579</c:v>
                </c:pt>
                <c:pt idx="980">
                  <c:v>0.78075322509734102</c:v>
                </c:pt>
                <c:pt idx="981">
                  <c:v>0.7823073822094736</c:v>
                </c:pt>
                <c:pt idx="982">
                  <c:v>0.78867947055146059</c:v>
                </c:pt>
                <c:pt idx="983">
                  <c:v>0.79184830507482218</c:v>
                </c:pt>
                <c:pt idx="984">
                  <c:v>0.79184830507482218</c:v>
                </c:pt>
                <c:pt idx="985">
                  <c:v>0.79423358610467809</c:v>
                </c:pt>
                <c:pt idx="986">
                  <c:v>0.79423358610467809</c:v>
                </c:pt>
                <c:pt idx="987">
                  <c:v>0.80076591132393848</c:v>
                </c:pt>
                <c:pt idx="988">
                  <c:v>0.80089242037947972</c:v>
                </c:pt>
                <c:pt idx="989">
                  <c:v>0.80151030787455357</c:v>
                </c:pt>
                <c:pt idx="990">
                  <c:v>0.80151030787455357</c:v>
                </c:pt>
                <c:pt idx="991">
                  <c:v>0.80151030787455357</c:v>
                </c:pt>
                <c:pt idx="992">
                  <c:v>0.80151030787455357</c:v>
                </c:pt>
                <c:pt idx="993">
                  <c:v>0.80151030787455357</c:v>
                </c:pt>
                <c:pt idx="994">
                  <c:v>0.80439500703544564</c:v>
                </c:pt>
                <c:pt idx="995">
                  <c:v>0.80520739019199628</c:v>
                </c:pt>
                <c:pt idx="996">
                  <c:v>0.80520739019199628</c:v>
                </c:pt>
                <c:pt idx="997">
                  <c:v>0.81248594383887407</c:v>
                </c:pt>
                <c:pt idx="998">
                  <c:v>0.81248594383887407</c:v>
                </c:pt>
                <c:pt idx="999">
                  <c:v>0.81400343948175191</c:v>
                </c:pt>
                <c:pt idx="1000">
                  <c:v>0.81400343948175191</c:v>
                </c:pt>
                <c:pt idx="1001">
                  <c:v>0.82585918523038182</c:v>
                </c:pt>
                <c:pt idx="1002">
                  <c:v>0.82585918523038182</c:v>
                </c:pt>
                <c:pt idx="1003">
                  <c:v>0.82622405875221705</c:v>
                </c:pt>
                <c:pt idx="1004">
                  <c:v>0.82622405875221705</c:v>
                </c:pt>
                <c:pt idx="1005">
                  <c:v>0.84968011244936004</c:v>
                </c:pt>
                <c:pt idx="1006">
                  <c:v>0.84968011244936004</c:v>
                </c:pt>
                <c:pt idx="1007">
                  <c:v>0.85141967058627288</c:v>
                </c:pt>
                <c:pt idx="1008">
                  <c:v>0.85980419735189084</c:v>
                </c:pt>
                <c:pt idx="1009">
                  <c:v>0.86069818132940445</c:v>
                </c:pt>
                <c:pt idx="1010">
                  <c:v>0.86069818132940445</c:v>
                </c:pt>
                <c:pt idx="1011">
                  <c:v>0.86319108373061293</c:v>
                </c:pt>
                <c:pt idx="1012">
                  <c:v>0.86319108373061293</c:v>
                </c:pt>
                <c:pt idx="1013">
                  <c:v>0.87102553375401681</c:v>
                </c:pt>
                <c:pt idx="1014">
                  <c:v>0.87102553375401681</c:v>
                </c:pt>
                <c:pt idx="1015">
                  <c:v>0.87180941181162142</c:v>
                </c:pt>
                <c:pt idx="1016">
                  <c:v>0.87695760756924734</c:v>
                </c:pt>
                <c:pt idx="1017">
                  <c:v>0.90843777545888704</c:v>
                </c:pt>
                <c:pt idx="1018">
                  <c:v>0.91553109980368041</c:v>
                </c:pt>
                <c:pt idx="1019">
                  <c:v>0.91893677132676066</c:v>
                </c:pt>
                <c:pt idx="1020">
                  <c:v>0.91893677132676066</c:v>
                </c:pt>
                <c:pt idx="1021">
                  <c:v>0.93428693078280445</c:v>
                </c:pt>
                <c:pt idx="1022">
                  <c:v>0.93428693078280445</c:v>
                </c:pt>
                <c:pt idx="1023">
                  <c:v>0.9397922513971757</c:v>
                </c:pt>
                <c:pt idx="1024">
                  <c:v>0.9397922513971757</c:v>
                </c:pt>
                <c:pt idx="1025">
                  <c:v>0.94593336467061973</c:v>
                </c:pt>
                <c:pt idx="1026">
                  <c:v>0.94593336467061973</c:v>
                </c:pt>
                <c:pt idx="1027">
                  <c:v>0.94593336467061973</c:v>
                </c:pt>
                <c:pt idx="1028">
                  <c:v>0.94593336467061973</c:v>
                </c:pt>
                <c:pt idx="1029">
                  <c:v>0.95018282384211039</c:v>
                </c:pt>
                <c:pt idx="1030">
                  <c:v>0.95299301515034585</c:v>
                </c:pt>
                <c:pt idx="1031">
                  <c:v>0.95299301515034585</c:v>
                </c:pt>
                <c:pt idx="1032">
                  <c:v>0.95552701832719911</c:v>
                </c:pt>
                <c:pt idx="1033">
                  <c:v>0.96104804996677162</c:v>
                </c:pt>
                <c:pt idx="1034">
                  <c:v>0.96785047599169316</c:v>
                </c:pt>
                <c:pt idx="1035">
                  <c:v>0.97093385957568379</c:v>
                </c:pt>
                <c:pt idx="1036">
                  <c:v>0.97207912232051574</c:v>
                </c:pt>
                <c:pt idx="1037">
                  <c:v>0.97207912232051574</c:v>
                </c:pt>
                <c:pt idx="1038">
                  <c:v>0.97254177173094514</c:v>
                </c:pt>
                <c:pt idx="1039">
                  <c:v>0.97268452209969103</c:v>
                </c:pt>
                <c:pt idx="1040">
                  <c:v>0.97688256721775435</c:v>
                </c:pt>
                <c:pt idx="1041">
                  <c:v>0.97688256721775435</c:v>
                </c:pt>
                <c:pt idx="1042">
                  <c:v>0.97758863922733075</c:v>
                </c:pt>
                <c:pt idx="1043">
                  <c:v>0.9822755356095394</c:v>
                </c:pt>
                <c:pt idx="1044">
                  <c:v>0.9822755356095394</c:v>
                </c:pt>
                <c:pt idx="1045">
                  <c:v>0.98613029633069038</c:v>
                </c:pt>
                <c:pt idx="1046">
                  <c:v>0.98613029633069038</c:v>
                </c:pt>
              </c:numCache>
            </c:numRef>
          </c:yVal>
          <c:smooth val="1"/>
          <c:extLst>
            <c:ext xmlns:c16="http://schemas.microsoft.com/office/drawing/2014/chart" uri="{C3380CC4-5D6E-409C-BE32-E72D297353CC}">
              <c16:uniqueId val="{00000001-0CD7-4591-AC29-8E0C818DA434}"/>
            </c:ext>
          </c:extLst>
        </c:ser>
        <c:ser>
          <c:idx val="2"/>
          <c:order val="2"/>
          <c:tx>
            <c:strRef>
              <c:f>'Data Fitting for Spread'!$AP$11</c:f>
              <c:strCache>
                <c:ptCount val="1"/>
                <c:pt idx="0">
                  <c:v>Uniform</c:v>
                </c:pt>
              </c:strCache>
            </c:strRef>
          </c:tx>
          <c:spPr>
            <a:ln w="19050" cap="rnd">
              <a:solidFill>
                <a:schemeClr val="accent3"/>
              </a:solidFill>
              <a:round/>
            </a:ln>
            <a:effectLst/>
          </c:spPr>
          <c:marker>
            <c:symbol val="none"/>
          </c:marker>
          <c:xVal>
            <c:numRef>
              <c:f>'Data Fitting for Spread'!$AM$12:$AM$1058</c:f>
              <c:numCache>
                <c:formatCode>General</c:formatCode>
                <c:ptCount val="1047"/>
                <c:pt idx="0">
                  <c:v>-25.677204548691787</c:v>
                </c:pt>
                <c:pt idx="1">
                  <c:v>-25.447841743210333</c:v>
                </c:pt>
                <c:pt idx="2">
                  <c:v>-25.447841743210333</c:v>
                </c:pt>
                <c:pt idx="3">
                  <c:v>-25.210525964891765</c:v>
                </c:pt>
                <c:pt idx="4">
                  <c:v>-24.92826326066568</c:v>
                </c:pt>
                <c:pt idx="5">
                  <c:v>-24.732946352801608</c:v>
                </c:pt>
                <c:pt idx="6">
                  <c:v>-24.732946352801608</c:v>
                </c:pt>
                <c:pt idx="7">
                  <c:v>-24.729401451973111</c:v>
                </c:pt>
                <c:pt idx="8">
                  <c:v>-24.656366481167996</c:v>
                </c:pt>
                <c:pt idx="9">
                  <c:v>-24.644074306939494</c:v>
                </c:pt>
                <c:pt idx="10">
                  <c:v>-24.515599274917744</c:v>
                </c:pt>
                <c:pt idx="11">
                  <c:v>-24.515599274917744</c:v>
                </c:pt>
                <c:pt idx="12">
                  <c:v>-24.515599274917744</c:v>
                </c:pt>
                <c:pt idx="13">
                  <c:v>-24.446360975515667</c:v>
                </c:pt>
                <c:pt idx="14">
                  <c:v>-24.382584806994924</c:v>
                </c:pt>
                <c:pt idx="15">
                  <c:v>-24.069259684626441</c:v>
                </c:pt>
                <c:pt idx="16">
                  <c:v>-24.006624398557612</c:v>
                </c:pt>
                <c:pt idx="17">
                  <c:v>-23.94496016763383</c:v>
                </c:pt>
                <c:pt idx="18">
                  <c:v>-23.917868378565888</c:v>
                </c:pt>
                <c:pt idx="19">
                  <c:v>-23.910026432409261</c:v>
                </c:pt>
                <c:pt idx="20">
                  <c:v>-23.86129905870294</c:v>
                </c:pt>
                <c:pt idx="21">
                  <c:v>-23.716657584027043</c:v>
                </c:pt>
                <c:pt idx="22">
                  <c:v>-23.687283875649605</c:v>
                </c:pt>
                <c:pt idx="23">
                  <c:v>-23.60043584449258</c:v>
                </c:pt>
                <c:pt idx="24">
                  <c:v>-23.46333994245164</c:v>
                </c:pt>
                <c:pt idx="25">
                  <c:v>-23.109424909819268</c:v>
                </c:pt>
                <c:pt idx="26">
                  <c:v>-23.005788302802873</c:v>
                </c:pt>
                <c:pt idx="27">
                  <c:v>-22.982550642448107</c:v>
                </c:pt>
                <c:pt idx="28">
                  <c:v>-22.922111440914048</c:v>
                </c:pt>
                <c:pt idx="29">
                  <c:v>-22.888209493519728</c:v>
                </c:pt>
                <c:pt idx="30">
                  <c:v>-22.85037384491449</c:v>
                </c:pt>
                <c:pt idx="31">
                  <c:v>-22.826172269205763</c:v>
                </c:pt>
                <c:pt idx="32">
                  <c:v>-22.818026664334816</c:v>
                </c:pt>
                <c:pt idx="33">
                  <c:v>-22.352195894998573</c:v>
                </c:pt>
                <c:pt idx="34">
                  <c:v>-22.108843981577113</c:v>
                </c:pt>
                <c:pt idx="35">
                  <c:v>-22.093666949695589</c:v>
                </c:pt>
                <c:pt idx="36">
                  <c:v>-22.093666949695589</c:v>
                </c:pt>
                <c:pt idx="37">
                  <c:v>-22.093666949695589</c:v>
                </c:pt>
                <c:pt idx="38">
                  <c:v>-22.093666949695589</c:v>
                </c:pt>
                <c:pt idx="39">
                  <c:v>-22.029694495752612</c:v>
                </c:pt>
                <c:pt idx="40">
                  <c:v>-21.844447433623575</c:v>
                </c:pt>
                <c:pt idx="41">
                  <c:v>-21.778170773427071</c:v>
                </c:pt>
                <c:pt idx="42">
                  <c:v>-21.490837806022448</c:v>
                </c:pt>
                <c:pt idx="43">
                  <c:v>-21.489366151670662</c:v>
                </c:pt>
                <c:pt idx="44">
                  <c:v>-21.261530800195935</c:v>
                </c:pt>
                <c:pt idx="45">
                  <c:v>-21.080652119088899</c:v>
                </c:pt>
                <c:pt idx="46">
                  <c:v>-20.860750974984189</c:v>
                </c:pt>
                <c:pt idx="47">
                  <c:v>-20.702113727557638</c:v>
                </c:pt>
                <c:pt idx="48">
                  <c:v>-20.688818189602411</c:v>
                </c:pt>
                <c:pt idx="49">
                  <c:v>-20.652026777039683</c:v>
                </c:pt>
                <c:pt idx="50">
                  <c:v>-20.45225950243276</c:v>
                </c:pt>
                <c:pt idx="51">
                  <c:v>-20.416479347951348</c:v>
                </c:pt>
                <c:pt idx="52">
                  <c:v>-20.23822403033493</c:v>
                </c:pt>
                <c:pt idx="53">
                  <c:v>-20.23822403033493</c:v>
                </c:pt>
                <c:pt idx="54">
                  <c:v>-20.23822403033493</c:v>
                </c:pt>
                <c:pt idx="55">
                  <c:v>-20.23822403033493</c:v>
                </c:pt>
                <c:pt idx="56">
                  <c:v>-20.027934962483432</c:v>
                </c:pt>
                <c:pt idx="57">
                  <c:v>-20.006018576812089</c:v>
                </c:pt>
                <c:pt idx="58">
                  <c:v>-20.006018576812089</c:v>
                </c:pt>
                <c:pt idx="59">
                  <c:v>-20.006018576812089</c:v>
                </c:pt>
                <c:pt idx="60">
                  <c:v>-19.969619795683489</c:v>
                </c:pt>
                <c:pt idx="61">
                  <c:v>-19.969619795683489</c:v>
                </c:pt>
                <c:pt idx="62">
                  <c:v>-19.969619795683489</c:v>
                </c:pt>
                <c:pt idx="63">
                  <c:v>-19.969619795683489</c:v>
                </c:pt>
                <c:pt idx="64">
                  <c:v>-19.940668961074479</c:v>
                </c:pt>
                <c:pt idx="65">
                  <c:v>-19.888813616840221</c:v>
                </c:pt>
                <c:pt idx="66">
                  <c:v>-19.851408659199503</c:v>
                </c:pt>
                <c:pt idx="67">
                  <c:v>-19.639712478836621</c:v>
                </c:pt>
                <c:pt idx="68">
                  <c:v>-19.639712478836621</c:v>
                </c:pt>
                <c:pt idx="69">
                  <c:v>-19.623787138114153</c:v>
                </c:pt>
                <c:pt idx="70">
                  <c:v>-19.603012375039956</c:v>
                </c:pt>
                <c:pt idx="71">
                  <c:v>-19.530169047988341</c:v>
                </c:pt>
                <c:pt idx="72">
                  <c:v>-19.483587762221074</c:v>
                </c:pt>
                <c:pt idx="73">
                  <c:v>-19.409457196761611</c:v>
                </c:pt>
                <c:pt idx="74">
                  <c:v>-19.303120053571593</c:v>
                </c:pt>
                <c:pt idx="75">
                  <c:v>-19.177213174301784</c:v>
                </c:pt>
                <c:pt idx="76">
                  <c:v>-19.131096986197271</c:v>
                </c:pt>
                <c:pt idx="77">
                  <c:v>-19.120427543833795</c:v>
                </c:pt>
                <c:pt idx="78">
                  <c:v>-19.028561951856744</c:v>
                </c:pt>
                <c:pt idx="79">
                  <c:v>-19.028561951856744</c:v>
                </c:pt>
                <c:pt idx="80">
                  <c:v>-19.028561951856744</c:v>
                </c:pt>
                <c:pt idx="81">
                  <c:v>-19.007688411545434</c:v>
                </c:pt>
                <c:pt idx="82">
                  <c:v>-18.981475497392342</c:v>
                </c:pt>
                <c:pt idx="83">
                  <c:v>-18.848416207785942</c:v>
                </c:pt>
                <c:pt idx="84">
                  <c:v>-18.823063261345141</c:v>
                </c:pt>
                <c:pt idx="85">
                  <c:v>-18.735659777480169</c:v>
                </c:pt>
                <c:pt idx="86">
                  <c:v>-18.644909884171312</c:v>
                </c:pt>
                <c:pt idx="87">
                  <c:v>-18.644909884171312</c:v>
                </c:pt>
                <c:pt idx="88">
                  <c:v>-18.643667522823865</c:v>
                </c:pt>
                <c:pt idx="89">
                  <c:v>-18.634955556197664</c:v>
                </c:pt>
                <c:pt idx="90">
                  <c:v>-18.545429240577839</c:v>
                </c:pt>
                <c:pt idx="91">
                  <c:v>-18.47637731984668</c:v>
                </c:pt>
                <c:pt idx="92">
                  <c:v>-18.441421519071035</c:v>
                </c:pt>
                <c:pt idx="93">
                  <c:v>-18.408777145603825</c:v>
                </c:pt>
                <c:pt idx="94">
                  <c:v>-18.377364007033279</c:v>
                </c:pt>
                <c:pt idx="95">
                  <c:v>-18.344084689317011</c:v>
                </c:pt>
                <c:pt idx="96">
                  <c:v>-18.111460183779034</c:v>
                </c:pt>
                <c:pt idx="97">
                  <c:v>-18.095410850882857</c:v>
                </c:pt>
                <c:pt idx="98">
                  <c:v>-17.998793052011028</c:v>
                </c:pt>
                <c:pt idx="99">
                  <c:v>-17.937637763329768</c:v>
                </c:pt>
                <c:pt idx="100">
                  <c:v>-17.716381216036886</c:v>
                </c:pt>
                <c:pt idx="101">
                  <c:v>-17.716381216036886</c:v>
                </c:pt>
                <c:pt idx="102">
                  <c:v>-17.679755194250507</c:v>
                </c:pt>
                <c:pt idx="103">
                  <c:v>-17.635841026308185</c:v>
                </c:pt>
                <c:pt idx="104">
                  <c:v>-17.621188003560235</c:v>
                </c:pt>
                <c:pt idx="105">
                  <c:v>-17.621188003560235</c:v>
                </c:pt>
                <c:pt idx="106">
                  <c:v>-17.621188003560235</c:v>
                </c:pt>
                <c:pt idx="107">
                  <c:v>-17.612874101349302</c:v>
                </c:pt>
                <c:pt idx="108">
                  <c:v>-17.515262244687644</c:v>
                </c:pt>
                <c:pt idx="109">
                  <c:v>-17.387351482554333</c:v>
                </c:pt>
                <c:pt idx="110">
                  <c:v>-17.33462509428016</c:v>
                </c:pt>
                <c:pt idx="111">
                  <c:v>-17.266288065540838</c:v>
                </c:pt>
                <c:pt idx="112">
                  <c:v>-17.183328630889513</c:v>
                </c:pt>
                <c:pt idx="113">
                  <c:v>-17.062326005861998</c:v>
                </c:pt>
                <c:pt idx="114">
                  <c:v>-16.990841571147012</c:v>
                </c:pt>
                <c:pt idx="115">
                  <c:v>-16.990802890666789</c:v>
                </c:pt>
                <c:pt idx="116">
                  <c:v>-16.811392937126989</c:v>
                </c:pt>
                <c:pt idx="117">
                  <c:v>-16.746643481100769</c:v>
                </c:pt>
                <c:pt idx="118">
                  <c:v>-16.738884342289172</c:v>
                </c:pt>
                <c:pt idx="119">
                  <c:v>-16.705489763776754</c:v>
                </c:pt>
                <c:pt idx="120">
                  <c:v>-16.705489763776754</c:v>
                </c:pt>
                <c:pt idx="121">
                  <c:v>-16.695406955344719</c:v>
                </c:pt>
                <c:pt idx="122">
                  <c:v>-16.604953765969562</c:v>
                </c:pt>
                <c:pt idx="123">
                  <c:v>-16.604722062370158</c:v>
                </c:pt>
                <c:pt idx="124">
                  <c:v>-16.57713790014056</c:v>
                </c:pt>
                <c:pt idx="125">
                  <c:v>-16.292938625842684</c:v>
                </c:pt>
                <c:pt idx="126">
                  <c:v>-16.29244056507401</c:v>
                </c:pt>
                <c:pt idx="127">
                  <c:v>-16.283514323973183</c:v>
                </c:pt>
                <c:pt idx="128">
                  <c:v>-16.283116356223015</c:v>
                </c:pt>
                <c:pt idx="129">
                  <c:v>-16.249540612994974</c:v>
                </c:pt>
                <c:pt idx="130">
                  <c:v>-16.236034861341075</c:v>
                </c:pt>
                <c:pt idx="131">
                  <c:v>-16.186332022106388</c:v>
                </c:pt>
                <c:pt idx="132">
                  <c:v>-16.16767286366089</c:v>
                </c:pt>
                <c:pt idx="133">
                  <c:v>-15.950144135687175</c:v>
                </c:pt>
                <c:pt idx="134">
                  <c:v>-15.927288753727321</c:v>
                </c:pt>
                <c:pt idx="135">
                  <c:v>-15.927288753727321</c:v>
                </c:pt>
                <c:pt idx="136">
                  <c:v>-15.927288753727321</c:v>
                </c:pt>
                <c:pt idx="137">
                  <c:v>-15.917555718559724</c:v>
                </c:pt>
                <c:pt idx="138">
                  <c:v>-15.791591914517415</c:v>
                </c:pt>
                <c:pt idx="139">
                  <c:v>-15.760149661051535</c:v>
                </c:pt>
                <c:pt idx="140">
                  <c:v>-15.727086153247754</c:v>
                </c:pt>
                <c:pt idx="141">
                  <c:v>-15.701331552067796</c:v>
                </c:pt>
                <c:pt idx="142">
                  <c:v>-15.685018471245753</c:v>
                </c:pt>
                <c:pt idx="143">
                  <c:v>-15.641234938510477</c:v>
                </c:pt>
                <c:pt idx="144">
                  <c:v>-15.616826937426321</c:v>
                </c:pt>
                <c:pt idx="145">
                  <c:v>-15.584516736736207</c:v>
                </c:pt>
                <c:pt idx="146">
                  <c:v>-15.477172989435967</c:v>
                </c:pt>
                <c:pt idx="147">
                  <c:v>-15.381505381386772</c:v>
                </c:pt>
                <c:pt idx="148">
                  <c:v>-15.381505381386772</c:v>
                </c:pt>
                <c:pt idx="149">
                  <c:v>-15.277721479095797</c:v>
                </c:pt>
                <c:pt idx="150">
                  <c:v>-15.244252895580257</c:v>
                </c:pt>
                <c:pt idx="151">
                  <c:v>-15.244252895580257</c:v>
                </c:pt>
                <c:pt idx="152">
                  <c:v>-15.230527294845693</c:v>
                </c:pt>
                <c:pt idx="153">
                  <c:v>-15.217447374351675</c:v>
                </c:pt>
                <c:pt idx="154">
                  <c:v>-15.209965030581172</c:v>
                </c:pt>
                <c:pt idx="155">
                  <c:v>-15.204116861474004</c:v>
                </c:pt>
                <c:pt idx="156">
                  <c:v>-15.066947027789158</c:v>
                </c:pt>
                <c:pt idx="157">
                  <c:v>-15.055768998812855</c:v>
                </c:pt>
                <c:pt idx="158">
                  <c:v>-15.04399620462398</c:v>
                </c:pt>
                <c:pt idx="159">
                  <c:v>-15.039458488055038</c:v>
                </c:pt>
                <c:pt idx="160">
                  <c:v>-14.963102700439306</c:v>
                </c:pt>
                <c:pt idx="161">
                  <c:v>-14.930722605442231</c:v>
                </c:pt>
                <c:pt idx="162">
                  <c:v>-14.878638228639369</c:v>
                </c:pt>
                <c:pt idx="163">
                  <c:v>-14.856444354585205</c:v>
                </c:pt>
                <c:pt idx="164">
                  <c:v>-14.856444354585205</c:v>
                </c:pt>
                <c:pt idx="165">
                  <c:v>-14.799030943392188</c:v>
                </c:pt>
                <c:pt idx="166">
                  <c:v>-14.799030943392188</c:v>
                </c:pt>
                <c:pt idx="167">
                  <c:v>-14.787292328689361</c:v>
                </c:pt>
                <c:pt idx="168">
                  <c:v>-14.787292328689361</c:v>
                </c:pt>
                <c:pt idx="169">
                  <c:v>-14.774495184574915</c:v>
                </c:pt>
                <c:pt idx="170">
                  <c:v>-14.750446379868004</c:v>
                </c:pt>
                <c:pt idx="171">
                  <c:v>-14.749409723178394</c:v>
                </c:pt>
                <c:pt idx="172">
                  <c:v>-14.738946260071529</c:v>
                </c:pt>
                <c:pt idx="173">
                  <c:v>-14.675786278671524</c:v>
                </c:pt>
                <c:pt idx="174">
                  <c:v>-14.675786278671524</c:v>
                </c:pt>
                <c:pt idx="175">
                  <c:v>-14.595479447511561</c:v>
                </c:pt>
                <c:pt idx="176">
                  <c:v>-14.569194688149464</c:v>
                </c:pt>
                <c:pt idx="177">
                  <c:v>-14.432836290631707</c:v>
                </c:pt>
                <c:pt idx="178">
                  <c:v>-14.331729261736013</c:v>
                </c:pt>
                <c:pt idx="179">
                  <c:v>-14.226918266716719</c:v>
                </c:pt>
                <c:pt idx="180">
                  <c:v>-14.22451758117543</c:v>
                </c:pt>
                <c:pt idx="181">
                  <c:v>-14.190738590466628</c:v>
                </c:pt>
                <c:pt idx="182">
                  <c:v>-14.161569669939126</c:v>
                </c:pt>
                <c:pt idx="183">
                  <c:v>-14.143973870494683</c:v>
                </c:pt>
                <c:pt idx="184">
                  <c:v>-13.954423782335796</c:v>
                </c:pt>
                <c:pt idx="185">
                  <c:v>-13.608249052887016</c:v>
                </c:pt>
                <c:pt idx="186">
                  <c:v>-13.587148397399615</c:v>
                </c:pt>
                <c:pt idx="187">
                  <c:v>-13.575617283019442</c:v>
                </c:pt>
                <c:pt idx="188">
                  <c:v>-13.429343655904907</c:v>
                </c:pt>
                <c:pt idx="189">
                  <c:v>-13.172768743755769</c:v>
                </c:pt>
                <c:pt idx="190">
                  <c:v>-13.172768743755769</c:v>
                </c:pt>
                <c:pt idx="191">
                  <c:v>-13.16473078608959</c:v>
                </c:pt>
                <c:pt idx="192">
                  <c:v>-13.111307953020098</c:v>
                </c:pt>
                <c:pt idx="193">
                  <c:v>-13.110498341155717</c:v>
                </c:pt>
                <c:pt idx="194">
                  <c:v>-13.075735925200311</c:v>
                </c:pt>
                <c:pt idx="195">
                  <c:v>-12.971543285310897</c:v>
                </c:pt>
                <c:pt idx="196">
                  <c:v>-12.925133559194899</c:v>
                </c:pt>
                <c:pt idx="197">
                  <c:v>-12.860757954798432</c:v>
                </c:pt>
                <c:pt idx="198">
                  <c:v>-12.736471236299701</c:v>
                </c:pt>
                <c:pt idx="199">
                  <c:v>-12.609654273053788</c:v>
                </c:pt>
                <c:pt idx="200">
                  <c:v>-12.606202151404448</c:v>
                </c:pt>
                <c:pt idx="201">
                  <c:v>-12.521770652458104</c:v>
                </c:pt>
                <c:pt idx="202">
                  <c:v>-12.485155002134563</c:v>
                </c:pt>
                <c:pt idx="203">
                  <c:v>-12.4798883373912</c:v>
                </c:pt>
                <c:pt idx="204">
                  <c:v>-12.446696996593506</c:v>
                </c:pt>
                <c:pt idx="205">
                  <c:v>-12.343605353308561</c:v>
                </c:pt>
                <c:pt idx="206">
                  <c:v>-12.227028466183921</c:v>
                </c:pt>
                <c:pt idx="207">
                  <c:v>-12.227028466183921</c:v>
                </c:pt>
                <c:pt idx="208">
                  <c:v>-12.210682260489937</c:v>
                </c:pt>
                <c:pt idx="209">
                  <c:v>-12.186894832639332</c:v>
                </c:pt>
                <c:pt idx="210">
                  <c:v>-12.172256811503603</c:v>
                </c:pt>
                <c:pt idx="211">
                  <c:v>-12.141754289100732</c:v>
                </c:pt>
                <c:pt idx="212">
                  <c:v>-12.140508490477856</c:v>
                </c:pt>
                <c:pt idx="213">
                  <c:v>-12.020652002892248</c:v>
                </c:pt>
                <c:pt idx="214">
                  <c:v>-11.962356087459973</c:v>
                </c:pt>
                <c:pt idx="215">
                  <c:v>-11.904335249365985</c:v>
                </c:pt>
                <c:pt idx="216">
                  <c:v>-11.852689969826208</c:v>
                </c:pt>
                <c:pt idx="217">
                  <c:v>-11.742491501234896</c:v>
                </c:pt>
                <c:pt idx="218">
                  <c:v>-11.720033701941178</c:v>
                </c:pt>
                <c:pt idx="219">
                  <c:v>-11.673361296820408</c:v>
                </c:pt>
                <c:pt idx="220">
                  <c:v>-11.592206560282774</c:v>
                </c:pt>
                <c:pt idx="221">
                  <c:v>-11.545951424362809</c:v>
                </c:pt>
                <c:pt idx="222">
                  <c:v>-11.507894647425733</c:v>
                </c:pt>
                <c:pt idx="223">
                  <c:v>-11.438300434454526</c:v>
                </c:pt>
                <c:pt idx="224">
                  <c:v>-11.425151180478762</c:v>
                </c:pt>
                <c:pt idx="225">
                  <c:v>-11.4128506661978</c:v>
                </c:pt>
                <c:pt idx="226">
                  <c:v>-11.372048855823069</c:v>
                </c:pt>
                <c:pt idx="227">
                  <c:v>-11.369043488483998</c:v>
                </c:pt>
                <c:pt idx="228">
                  <c:v>-11.352708591399345</c:v>
                </c:pt>
                <c:pt idx="229">
                  <c:v>-11.24006204319336</c:v>
                </c:pt>
                <c:pt idx="230">
                  <c:v>-11.223049583020453</c:v>
                </c:pt>
                <c:pt idx="231">
                  <c:v>-11.163154181895669</c:v>
                </c:pt>
                <c:pt idx="232">
                  <c:v>-11.135831096759963</c:v>
                </c:pt>
                <c:pt idx="233">
                  <c:v>-11.129358688214911</c:v>
                </c:pt>
                <c:pt idx="234">
                  <c:v>-11.11346024790466</c:v>
                </c:pt>
                <c:pt idx="235">
                  <c:v>-11.100473883169276</c:v>
                </c:pt>
                <c:pt idx="236">
                  <c:v>-11.084064776894964</c:v>
                </c:pt>
                <c:pt idx="237">
                  <c:v>-11.023307354841638</c:v>
                </c:pt>
                <c:pt idx="238">
                  <c:v>-11.019662140713072</c:v>
                </c:pt>
                <c:pt idx="239">
                  <c:v>-11.014490912660882</c:v>
                </c:pt>
                <c:pt idx="240">
                  <c:v>-10.990386265223639</c:v>
                </c:pt>
                <c:pt idx="241">
                  <c:v>-10.913090584360452</c:v>
                </c:pt>
                <c:pt idx="242">
                  <c:v>-10.890629055222862</c:v>
                </c:pt>
                <c:pt idx="243">
                  <c:v>-10.882716246667275</c:v>
                </c:pt>
                <c:pt idx="244">
                  <c:v>-10.880983645408145</c:v>
                </c:pt>
                <c:pt idx="245">
                  <c:v>-10.862945871472959</c:v>
                </c:pt>
                <c:pt idx="246">
                  <c:v>-10.8521406876822</c:v>
                </c:pt>
                <c:pt idx="247">
                  <c:v>-10.795038611084713</c:v>
                </c:pt>
                <c:pt idx="248">
                  <c:v>-10.698331036565142</c:v>
                </c:pt>
                <c:pt idx="249">
                  <c:v>-10.650373153748783</c:v>
                </c:pt>
                <c:pt idx="250">
                  <c:v>-10.650373153748783</c:v>
                </c:pt>
                <c:pt idx="251">
                  <c:v>-10.539580547421231</c:v>
                </c:pt>
                <c:pt idx="252">
                  <c:v>-10.496573888518771</c:v>
                </c:pt>
                <c:pt idx="253">
                  <c:v>-10.453038150600138</c:v>
                </c:pt>
                <c:pt idx="254">
                  <c:v>-10.448760514841831</c:v>
                </c:pt>
                <c:pt idx="255">
                  <c:v>-10.418997030490548</c:v>
                </c:pt>
                <c:pt idx="256">
                  <c:v>-10.379272661034797</c:v>
                </c:pt>
                <c:pt idx="257">
                  <c:v>-10.37505577558364</c:v>
                </c:pt>
                <c:pt idx="258">
                  <c:v>-10.314020400084637</c:v>
                </c:pt>
                <c:pt idx="259">
                  <c:v>-10.304460036475074</c:v>
                </c:pt>
                <c:pt idx="260">
                  <c:v>-10.297726032616508</c:v>
                </c:pt>
                <c:pt idx="261">
                  <c:v>-10.270899809602108</c:v>
                </c:pt>
                <c:pt idx="262">
                  <c:v>-10.214273334617889</c:v>
                </c:pt>
                <c:pt idx="263">
                  <c:v>-10.195605368605513</c:v>
                </c:pt>
                <c:pt idx="264">
                  <c:v>-10.160584665243627</c:v>
                </c:pt>
                <c:pt idx="265">
                  <c:v>-10.153854679888317</c:v>
                </c:pt>
                <c:pt idx="266">
                  <c:v>-10.151817748330615</c:v>
                </c:pt>
                <c:pt idx="267">
                  <c:v>-10.123779996880117</c:v>
                </c:pt>
                <c:pt idx="268">
                  <c:v>-10.108560079581059</c:v>
                </c:pt>
                <c:pt idx="269">
                  <c:v>-10.032955603601822</c:v>
                </c:pt>
                <c:pt idx="270">
                  <c:v>-10.017102995338622</c:v>
                </c:pt>
                <c:pt idx="271">
                  <c:v>-10.006750874880037</c:v>
                </c:pt>
                <c:pt idx="272">
                  <c:v>-9.938546074514873</c:v>
                </c:pt>
                <c:pt idx="273">
                  <c:v>-9.938546074514873</c:v>
                </c:pt>
                <c:pt idx="274">
                  <c:v>-9.870069590649253</c:v>
                </c:pt>
                <c:pt idx="275">
                  <c:v>-9.7826873563675125</c:v>
                </c:pt>
                <c:pt idx="276">
                  <c:v>-9.7715418948231836</c:v>
                </c:pt>
                <c:pt idx="277">
                  <c:v>-9.7658292577376145</c:v>
                </c:pt>
                <c:pt idx="278">
                  <c:v>-9.7414041424582116</c:v>
                </c:pt>
                <c:pt idx="279">
                  <c:v>-9.714367663413416</c:v>
                </c:pt>
                <c:pt idx="280">
                  <c:v>-9.6593558365593886</c:v>
                </c:pt>
                <c:pt idx="281">
                  <c:v>-9.6332433151740666</c:v>
                </c:pt>
                <c:pt idx="282">
                  <c:v>-9.6204356032694864</c:v>
                </c:pt>
                <c:pt idx="283">
                  <c:v>-9.5754983675050838</c:v>
                </c:pt>
                <c:pt idx="284">
                  <c:v>-9.5731562421731606</c:v>
                </c:pt>
                <c:pt idx="285">
                  <c:v>-9.5400530201079103</c:v>
                </c:pt>
                <c:pt idx="286">
                  <c:v>-9.4845199007543055</c:v>
                </c:pt>
                <c:pt idx="287">
                  <c:v>-9.4814265252036023</c:v>
                </c:pt>
                <c:pt idx="288">
                  <c:v>-9.474368092928092</c:v>
                </c:pt>
                <c:pt idx="289">
                  <c:v>-9.4296622644732668</c:v>
                </c:pt>
                <c:pt idx="290">
                  <c:v>-9.4296622644732668</c:v>
                </c:pt>
                <c:pt idx="291">
                  <c:v>-9.353544920659937</c:v>
                </c:pt>
                <c:pt idx="292">
                  <c:v>-9.3417266341731615</c:v>
                </c:pt>
                <c:pt idx="293">
                  <c:v>-9.2884532230658881</c:v>
                </c:pt>
                <c:pt idx="294">
                  <c:v>-9.2801509621389808</c:v>
                </c:pt>
                <c:pt idx="295">
                  <c:v>-9.2788608020369256</c:v>
                </c:pt>
                <c:pt idx="296">
                  <c:v>-9.1983343765923848</c:v>
                </c:pt>
                <c:pt idx="297">
                  <c:v>-9.1898386572952742</c:v>
                </c:pt>
                <c:pt idx="298">
                  <c:v>-9.1898386572952742</c:v>
                </c:pt>
                <c:pt idx="299">
                  <c:v>-9.106739320640246</c:v>
                </c:pt>
                <c:pt idx="300">
                  <c:v>-9.0473725709528701</c:v>
                </c:pt>
                <c:pt idx="301">
                  <c:v>-8.958202337287597</c:v>
                </c:pt>
                <c:pt idx="302">
                  <c:v>-8.958202337287597</c:v>
                </c:pt>
                <c:pt idx="303">
                  <c:v>-8.9181808232834214</c:v>
                </c:pt>
                <c:pt idx="304">
                  <c:v>-8.9101514983250691</c:v>
                </c:pt>
                <c:pt idx="305">
                  <c:v>-8.9055588434718054</c:v>
                </c:pt>
                <c:pt idx="306">
                  <c:v>-8.8883684346833611</c:v>
                </c:pt>
                <c:pt idx="307">
                  <c:v>-8.8684342269631316</c:v>
                </c:pt>
                <c:pt idx="308">
                  <c:v>-8.8199316369213321</c:v>
                </c:pt>
                <c:pt idx="309">
                  <c:v>-8.8035740813006509</c:v>
                </c:pt>
                <c:pt idx="310">
                  <c:v>-8.7675183455163701</c:v>
                </c:pt>
                <c:pt idx="311">
                  <c:v>-8.7472818946624979</c:v>
                </c:pt>
                <c:pt idx="312">
                  <c:v>-8.719655389255303</c:v>
                </c:pt>
                <c:pt idx="313">
                  <c:v>-8.700625320968653</c:v>
                </c:pt>
                <c:pt idx="314">
                  <c:v>-8.698897124872687</c:v>
                </c:pt>
                <c:pt idx="315">
                  <c:v>-8.698897124872687</c:v>
                </c:pt>
                <c:pt idx="316">
                  <c:v>-8.698897124872687</c:v>
                </c:pt>
                <c:pt idx="317">
                  <c:v>-8.6169470302661448</c:v>
                </c:pt>
                <c:pt idx="318">
                  <c:v>-8.6169470302661448</c:v>
                </c:pt>
                <c:pt idx="319">
                  <c:v>-8.5223620089965166</c:v>
                </c:pt>
                <c:pt idx="320">
                  <c:v>-8.5124982828630262</c:v>
                </c:pt>
                <c:pt idx="321">
                  <c:v>-8.502331399079635</c:v>
                </c:pt>
                <c:pt idx="322">
                  <c:v>-8.4864359945064223</c:v>
                </c:pt>
                <c:pt idx="323">
                  <c:v>-8.4863198803510045</c:v>
                </c:pt>
                <c:pt idx="324">
                  <c:v>-8.4863198803510045</c:v>
                </c:pt>
                <c:pt idx="325">
                  <c:v>-8.4842780167497072</c:v>
                </c:pt>
                <c:pt idx="326">
                  <c:v>-8.4447367860857074</c:v>
                </c:pt>
                <c:pt idx="327">
                  <c:v>-8.4447367860857074</c:v>
                </c:pt>
                <c:pt idx="328">
                  <c:v>-8.4447367860857074</c:v>
                </c:pt>
                <c:pt idx="329">
                  <c:v>-8.4368917601248086</c:v>
                </c:pt>
                <c:pt idx="330">
                  <c:v>-8.4284359799940116</c:v>
                </c:pt>
                <c:pt idx="331">
                  <c:v>-8.4127542959863177</c:v>
                </c:pt>
                <c:pt idx="332">
                  <c:v>-8.3924607784908041</c:v>
                </c:pt>
                <c:pt idx="333">
                  <c:v>-8.3892996880851936</c:v>
                </c:pt>
                <c:pt idx="334">
                  <c:v>-8.3824493604902983</c:v>
                </c:pt>
                <c:pt idx="335">
                  <c:v>-8.3272191125344737</c:v>
                </c:pt>
                <c:pt idx="336">
                  <c:v>-8.2763099489658227</c:v>
                </c:pt>
                <c:pt idx="337">
                  <c:v>-8.2481937405431598</c:v>
                </c:pt>
                <c:pt idx="338">
                  <c:v>-8.2029801425579496</c:v>
                </c:pt>
                <c:pt idx="339">
                  <c:v>-8.2029801425579496</c:v>
                </c:pt>
                <c:pt idx="340">
                  <c:v>-8.1504778562105553</c:v>
                </c:pt>
                <c:pt idx="341">
                  <c:v>-8.1106103584038731</c:v>
                </c:pt>
                <c:pt idx="342">
                  <c:v>-8.0764892455470001</c:v>
                </c:pt>
                <c:pt idx="343">
                  <c:v>-8.0231661919711268</c:v>
                </c:pt>
                <c:pt idx="344">
                  <c:v>-7.9356884277772739</c:v>
                </c:pt>
                <c:pt idx="345">
                  <c:v>-7.9078112466526642</c:v>
                </c:pt>
                <c:pt idx="346">
                  <c:v>-7.8155636717756654</c:v>
                </c:pt>
                <c:pt idx="347">
                  <c:v>-7.8143899436579831</c:v>
                </c:pt>
                <c:pt idx="348">
                  <c:v>-7.7870828780322698</c:v>
                </c:pt>
                <c:pt idx="349">
                  <c:v>-7.7861462520629976</c:v>
                </c:pt>
                <c:pt idx="350">
                  <c:v>-7.7668500695605323</c:v>
                </c:pt>
                <c:pt idx="351">
                  <c:v>-7.763164992408111</c:v>
                </c:pt>
                <c:pt idx="352">
                  <c:v>-7.74064410160452</c:v>
                </c:pt>
                <c:pt idx="353">
                  <c:v>-7.7323419638199642</c:v>
                </c:pt>
                <c:pt idx="354">
                  <c:v>-7.7323419638199642</c:v>
                </c:pt>
                <c:pt idx="355">
                  <c:v>-7.7323419638199642</c:v>
                </c:pt>
                <c:pt idx="356">
                  <c:v>-7.6942756787814677</c:v>
                </c:pt>
                <c:pt idx="357">
                  <c:v>-7.6812631390006514</c:v>
                </c:pt>
                <c:pt idx="358">
                  <c:v>-7.6587634844017227</c:v>
                </c:pt>
                <c:pt idx="359">
                  <c:v>-7.5270702911236045</c:v>
                </c:pt>
                <c:pt idx="360">
                  <c:v>-7.4694903969183297</c:v>
                </c:pt>
                <c:pt idx="361">
                  <c:v>-7.4528406234399824</c:v>
                </c:pt>
                <c:pt idx="362">
                  <c:v>-7.4005231159630283</c:v>
                </c:pt>
                <c:pt idx="363">
                  <c:v>-7.3908770857210078</c:v>
                </c:pt>
                <c:pt idx="364">
                  <c:v>-7.3722626281160704</c:v>
                </c:pt>
                <c:pt idx="365">
                  <c:v>-7.3607590631546831</c:v>
                </c:pt>
                <c:pt idx="366">
                  <c:v>-7.2880431678942443</c:v>
                </c:pt>
                <c:pt idx="367">
                  <c:v>-7.2357989791706956</c:v>
                </c:pt>
                <c:pt idx="368">
                  <c:v>-7.1564251779797452</c:v>
                </c:pt>
                <c:pt idx="369">
                  <c:v>-7.1564251779797452</c:v>
                </c:pt>
                <c:pt idx="370">
                  <c:v>-7.1441846212870814</c:v>
                </c:pt>
                <c:pt idx="371">
                  <c:v>-7.0339969985761508</c:v>
                </c:pt>
                <c:pt idx="372">
                  <c:v>-7.0054509265547438</c:v>
                </c:pt>
                <c:pt idx="373">
                  <c:v>-6.9868878847247853</c:v>
                </c:pt>
                <c:pt idx="374">
                  <c:v>-6.971297061604858</c:v>
                </c:pt>
                <c:pt idx="375">
                  <c:v>-6.9549124983184889</c:v>
                </c:pt>
                <c:pt idx="376">
                  <c:v>-6.9426468045645402</c:v>
                </c:pt>
                <c:pt idx="377">
                  <c:v>-6.9426468045645402</c:v>
                </c:pt>
                <c:pt idx="378">
                  <c:v>-6.9313805066555938</c:v>
                </c:pt>
                <c:pt idx="379">
                  <c:v>-6.8972677289883215</c:v>
                </c:pt>
                <c:pt idx="380">
                  <c:v>-6.8678561236776714</c:v>
                </c:pt>
                <c:pt idx="381">
                  <c:v>-6.8605110456811254</c:v>
                </c:pt>
                <c:pt idx="382">
                  <c:v>-6.8227005967599217</c:v>
                </c:pt>
                <c:pt idx="383">
                  <c:v>-6.8227005967599217</c:v>
                </c:pt>
                <c:pt idx="384">
                  <c:v>-6.8120410993092371</c:v>
                </c:pt>
                <c:pt idx="385">
                  <c:v>-6.7953655022063018</c:v>
                </c:pt>
                <c:pt idx="386">
                  <c:v>-6.789326659744825</c:v>
                </c:pt>
                <c:pt idx="387">
                  <c:v>-6.789326659744825</c:v>
                </c:pt>
                <c:pt idx="388">
                  <c:v>-6.7810010338150892</c:v>
                </c:pt>
                <c:pt idx="389">
                  <c:v>-6.7656191655317643</c:v>
                </c:pt>
                <c:pt idx="390">
                  <c:v>-6.7617029925245857</c:v>
                </c:pt>
                <c:pt idx="391">
                  <c:v>-6.7067956861110458</c:v>
                </c:pt>
                <c:pt idx="392">
                  <c:v>-6.7067956861110458</c:v>
                </c:pt>
                <c:pt idx="393">
                  <c:v>-6.7049374376367377</c:v>
                </c:pt>
                <c:pt idx="394">
                  <c:v>-6.6670008999883956</c:v>
                </c:pt>
                <c:pt idx="395">
                  <c:v>-6.6089781951968236</c:v>
                </c:pt>
                <c:pt idx="396">
                  <c:v>-6.6089781951968236</c:v>
                </c:pt>
                <c:pt idx="397">
                  <c:v>-6.6020302350383471</c:v>
                </c:pt>
                <c:pt idx="398">
                  <c:v>-6.5704009191348902</c:v>
                </c:pt>
                <c:pt idx="399">
                  <c:v>-6.5559168549068145</c:v>
                </c:pt>
                <c:pt idx="400">
                  <c:v>-6.5559168549068145</c:v>
                </c:pt>
                <c:pt idx="401">
                  <c:v>-6.5498929196092623</c:v>
                </c:pt>
                <c:pt idx="402">
                  <c:v>-6.4942484938566567</c:v>
                </c:pt>
                <c:pt idx="403">
                  <c:v>-6.4942484938566567</c:v>
                </c:pt>
                <c:pt idx="404">
                  <c:v>-6.4875388706974597</c:v>
                </c:pt>
                <c:pt idx="405">
                  <c:v>-6.4827109173807003</c:v>
                </c:pt>
                <c:pt idx="406">
                  <c:v>-6.4827109173807003</c:v>
                </c:pt>
                <c:pt idx="407">
                  <c:v>-6.4827109173807003</c:v>
                </c:pt>
                <c:pt idx="408">
                  <c:v>-6.4413333654640352</c:v>
                </c:pt>
                <c:pt idx="409">
                  <c:v>-6.4413333654640352</c:v>
                </c:pt>
                <c:pt idx="410">
                  <c:v>-6.4370173390764265</c:v>
                </c:pt>
                <c:pt idx="411">
                  <c:v>-6.3894451421228906</c:v>
                </c:pt>
                <c:pt idx="412">
                  <c:v>-6.3857833338835013</c:v>
                </c:pt>
                <c:pt idx="413">
                  <c:v>-6.3854622957934968</c:v>
                </c:pt>
                <c:pt idx="414">
                  <c:v>-6.383383052103464</c:v>
                </c:pt>
                <c:pt idx="415">
                  <c:v>-6.3704717884100903</c:v>
                </c:pt>
                <c:pt idx="416">
                  <c:v>-6.3704717884100903</c:v>
                </c:pt>
                <c:pt idx="417">
                  <c:v>-6.3694116433340149</c:v>
                </c:pt>
                <c:pt idx="418">
                  <c:v>-6.3550013042281543</c:v>
                </c:pt>
                <c:pt idx="419">
                  <c:v>-6.3525265783210507</c:v>
                </c:pt>
                <c:pt idx="420">
                  <c:v>-6.3525265783210507</c:v>
                </c:pt>
                <c:pt idx="421">
                  <c:v>-6.3525265783210507</c:v>
                </c:pt>
                <c:pt idx="422">
                  <c:v>-6.3089710199447238</c:v>
                </c:pt>
                <c:pt idx="423">
                  <c:v>-6.3089710199447238</c:v>
                </c:pt>
                <c:pt idx="424">
                  <c:v>-6.3072339375391078</c:v>
                </c:pt>
                <c:pt idx="425">
                  <c:v>-6.3072339375391078</c:v>
                </c:pt>
                <c:pt idx="426">
                  <c:v>-6.2935712812499656</c:v>
                </c:pt>
                <c:pt idx="427">
                  <c:v>-6.2935712812499656</c:v>
                </c:pt>
                <c:pt idx="428">
                  <c:v>-6.2653923250600423</c:v>
                </c:pt>
                <c:pt idx="429">
                  <c:v>-6.242447792374799</c:v>
                </c:pt>
                <c:pt idx="430">
                  <c:v>-6.2152372193325736</c:v>
                </c:pt>
                <c:pt idx="431">
                  <c:v>-6.1652959918857713</c:v>
                </c:pt>
                <c:pt idx="432">
                  <c:v>-6.1652959918857713</c:v>
                </c:pt>
                <c:pt idx="433">
                  <c:v>-6.1628969638072109</c:v>
                </c:pt>
                <c:pt idx="434">
                  <c:v>-6.1053570929256216</c:v>
                </c:pt>
                <c:pt idx="435">
                  <c:v>-6.1053570929256216</c:v>
                </c:pt>
                <c:pt idx="436">
                  <c:v>-6.1041796657201948</c:v>
                </c:pt>
                <c:pt idx="437">
                  <c:v>-6.0876894698007193</c:v>
                </c:pt>
                <c:pt idx="438">
                  <c:v>-6.0547032020018161</c:v>
                </c:pt>
                <c:pt idx="439">
                  <c:v>-5.9831000107229935</c:v>
                </c:pt>
                <c:pt idx="440">
                  <c:v>-5.9831000107229935</c:v>
                </c:pt>
                <c:pt idx="441">
                  <c:v>-5.9794154552522896</c:v>
                </c:pt>
                <c:pt idx="442">
                  <c:v>-5.9794154552522896</c:v>
                </c:pt>
                <c:pt idx="443">
                  <c:v>-5.9472579806334789</c:v>
                </c:pt>
                <c:pt idx="444">
                  <c:v>-5.9472579806334789</c:v>
                </c:pt>
                <c:pt idx="445">
                  <c:v>-5.8941589340108163</c:v>
                </c:pt>
                <c:pt idx="446">
                  <c:v>-5.8941589340108163</c:v>
                </c:pt>
                <c:pt idx="447">
                  <c:v>-5.8872406659569947</c:v>
                </c:pt>
                <c:pt idx="448">
                  <c:v>-5.8771804166488879</c:v>
                </c:pt>
                <c:pt idx="449">
                  <c:v>-5.8771804166488879</c:v>
                </c:pt>
                <c:pt idx="450">
                  <c:v>-5.8619831632322672</c:v>
                </c:pt>
                <c:pt idx="451">
                  <c:v>-5.8598041561201271</c:v>
                </c:pt>
                <c:pt idx="452">
                  <c:v>-5.8598041561201271</c:v>
                </c:pt>
                <c:pt idx="453">
                  <c:v>-5.8157941154126718</c:v>
                </c:pt>
                <c:pt idx="454">
                  <c:v>-5.8157941154126718</c:v>
                </c:pt>
                <c:pt idx="455">
                  <c:v>-5.7854845002971631</c:v>
                </c:pt>
                <c:pt idx="456">
                  <c:v>-5.7725313544698222</c:v>
                </c:pt>
                <c:pt idx="457">
                  <c:v>-5.7725313544698222</c:v>
                </c:pt>
                <c:pt idx="458">
                  <c:v>-5.7626867352913678</c:v>
                </c:pt>
                <c:pt idx="459">
                  <c:v>-5.7416150982370651</c:v>
                </c:pt>
                <c:pt idx="460">
                  <c:v>-5.6843345260611935</c:v>
                </c:pt>
                <c:pt idx="461">
                  <c:v>-5.6802295766221338</c:v>
                </c:pt>
                <c:pt idx="462">
                  <c:v>-5.6711465375611034</c:v>
                </c:pt>
                <c:pt idx="463">
                  <c:v>-5.6711465375611034</c:v>
                </c:pt>
                <c:pt idx="464">
                  <c:v>-5.6698598679298335</c:v>
                </c:pt>
                <c:pt idx="465">
                  <c:v>-5.6607949008415668</c:v>
                </c:pt>
                <c:pt idx="466">
                  <c:v>-5.6607949008415668</c:v>
                </c:pt>
                <c:pt idx="467">
                  <c:v>-5.5964836191745269</c:v>
                </c:pt>
                <c:pt idx="468">
                  <c:v>-5.5806101189817952</c:v>
                </c:pt>
                <c:pt idx="469">
                  <c:v>-5.5761990999807365</c:v>
                </c:pt>
                <c:pt idx="470">
                  <c:v>-5.5741196289239952</c:v>
                </c:pt>
                <c:pt idx="471">
                  <c:v>-5.5709103207842423</c:v>
                </c:pt>
                <c:pt idx="472">
                  <c:v>-5.5709103207842423</c:v>
                </c:pt>
                <c:pt idx="473">
                  <c:v>-5.5371730233093448</c:v>
                </c:pt>
                <c:pt idx="474">
                  <c:v>-5.5111355477531712</c:v>
                </c:pt>
                <c:pt idx="475">
                  <c:v>-5.4646450032821079</c:v>
                </c:pt>
                <c:pt idx="476">
                  <c:v>-5.4616109977054981</c:v>
                </c:pt>
                <c:pt idx="477">
                  <c:v>-5.4428634026680474</c:v>
                </c:pt>
                <c:pt idx="478">
                  <c:v>-5.4209787544143664</c:v>
                </c:pt>
                <c:pt idx="479">
                  <c:v>-5.4046058243017541</c:v>
                </c:pt>
                <c:pt idx="480">
                  <c:v>-5.4046058243017541</c:v>
                </c:pt>
                <c:pt idx="481">
                  <c:v>-5.3922450470284451</c:v>
                </c:pt>
                <c:pt idx="482">
                  <c:v>-5.3901175519908398</c:v>
                </c:pt>
                <c:pt idx="483">
                  <c:v>-5.3901175519908398</c:v>
                </c:pt>
                <c:pt idx="484">
                  <c:v>-5.3853689866032362</c:v>
                </c:pt>
                <c:pt idx="485">
                  <c:v>-5.3784730733442787</c:v>
                </c:pt>
                <c:pt idx="486">
                  <c:v>-5.3784730733442787</c:v>
                </c:pt>
                <c:pt idx="487">
                  <c:v>-5.3745388480181484</c:v>
                </c:pt>
                <c:pt idx="488">
                  <c:v>-5.3745388480181484</c:v>
                </c:pt>
                <c:pt idx="489">
                  <c:v>-5.3360170632360768</c:v>
                </c:pt>
                <c:pt idx="490">
                  <c:v>-5.3284968594416515</c:v>
                </c:pt>
                <c:pt idx="491">
                  <c:v>-5.3284968594416515</c:v>
                </c:pt>
                <c:pt idx="492">
                  <c:v>-5.30735608535986</c:v>
                </c:pt>
                <c:pt idx="493">
                  <c:v>-5.3063190880605866</c:v>
                </c:pt>
                <c:pt idx="494">
                  <c:v>-5.3063190880605866</c:v>
                </c:pt>
                <c:pt idx="495">
                  <c:v>-5.2968457386743513</c:v>
                </c:pt>
                <c:pt idx="496">
                  <c:v>-5.2721781223099811</c:v>
                </c:pt>
                <c:pt idx="497">
                  <c:v>-5.2721781223099811</c:v>
                </c:pt>
                <c:pt idx="498">
                  <c:v>-5.270075283830435</c:v>
                </c:pt>
                <c:pt idx="499">
                  <c:v>-5.270075283830435</c:v>
                </c:pt>
                <c:pt idx="500">
                  <c:v>-5.2567352388490569</c:v>
                </c:pt>
                <c:pt idx="501">
                  <c:v>-5.2567352388490569</c:v>
                </c:pt>
                <c:pt idx="502">
                  <c:v>-5.2567352388490569</c:v>
                </c:pt>
                <c:pt idx="503">
                  <c:v>-5.2440739089250687</c:v>
                </c:pt>
                <c:pt idx="504">
                  <c:v>-5.2440739089250687</c:v>
                </c:pt>
                <c:pt idx="505">
                  <c:v>-5.2194875722277203</c:v>
                </c:pt>
                <c:pt idx="506">
                  <c:v>-5.2194875722277203</c:v>
                </c:pt>
                <c:pt idx="507">
                  <c:v>-5.1489679099461405</c:v>
                </c:pt>
                <c:pt idx="508">
                  <c:v>-5.1489679099461405</c:v>
                </c:pt>
                <c:pt idx="509">
                  <c:v>-5.1489679099461405</c:v>
                </c:pt>
                <c:pt idx="510">
                  <c:v>-5.1331778629513423</c:v>
                </c:pt>
                <c:pt idx="511">
                  <c:v>-5.1199194885113242</c:v>
                </c:pt>
                <c:pt idx="512">
                  <c:v>-5.0783760470160324</c:v>
                </c:pt>
                <c:pt idx="513">
                  <c:v>-5.0718853110280557</c:v>
                </c:pt>
                <c:pt idx="514">
                  <c:v>-5.0718853110280557</c:v>
                </c:pt>
                <c:pt idx="515">
                  <c:v>-5.0490958333641762</c:v>
                </c:pt>
                <c:pt idx="516">
                  <c:v>-5.0469077461606995</c:v>
                </c:pt>
                <c:pt idx="517">
                  <c:v>-5.0460968065370855</c:v>
                </c:pt>
                <c:pt idx="518">
                  <c:v>-5.0460968065370855</c:v>
                </c:pt>
                <c:pt idx="519">
                  <c:v>-5.0460968065370855</c:v>
                </c:pt>
                <c:pt idx="520">
                  <c:v>-5.0395533936053116</c:v>
                </c:pt>
                <c:pt idx="521">
                  <c:v>-5.0100859939676612</c:v>
                </c:pt>
                <c:pt idx="522">
                  <c:v>-4.9953012980479938</c:v>
                </c:pt>
                <c:pt idx="523">
                  <c:v>-4.9791547857377036</c:v>
                </c:pt>
                <c:pt idx="524">
                  <c:v>-4.9791547857377036</c:v>
                </c:pt>
                <c:pt idx="525">
                  <c:v>-4.9173113968870377</c:v>
                </c:pt>
                <c:pt idx="526">
                  <c:v>-4.914224827697784</c:v>
                </c:pt>
                <c:pt idx="527">
                  <c:v>-4.914224827697784</c:v>
                </c:pt>
                <c:pt idx="528">
                  <c:v>-4.9096586570669611</c:v>
                </c:pt>
                <c:pt idx="529">
                  <c:v>-4.9085738125658622</c:v>
                </c:pt>
                <c:pt idx="530">
                  <c:v>-4.9085738125658622</c:v>
                </c:pt>
                <c:pt idx="531">
                  <c:v>-4.8998638388196945</c:v>
                </c:pt>
                <c:pt idx="532">
                  <c:v>-4.8998638388196945</c:v>
                </c:pt>
                <c:pt idx="533">
                  <c:v>-4.8929284667876356</c:v>
                </c:pt>
                <c:pt idx="534">
                  <c:v>-4.8929284667876356</c:v>
                </c:pt>
                <c:pt idx="535">
                  <c:v>-4.8929284667876356</c:v>
                </c:pt>
                <c:pt idx="536">
                  <c:v>-4.8331354209698922</c:v>
                </c:pt>
                <c:pt idx="537">
                  <c:v>-4.8041143538651205</c:v>
                </c:pt>
                <c:pt idx="538">
                  <c:v>-4.8041143538651205</c:v>
                </c:pt>
                <c:pt idx="539">
                  <c:v>-4.7904442647698877</c:v>
                </c:pt>
                <c:pt idx="540">
                  <c:v>-4.7675948878163386</c:v>
                </c:pt>
                <c:pt idx="541">
                  <c:v>-4.7543093858307621</c:v>
                </c:pt>
                <c:pt idx="542">
                  <c:v>-4.7543093858307621</c:v>
                </c:pt>
                <c:pt idx="543">
                  <c:v>-4.7506346283292462</c:v>
                </c:pt>
                <c:pt idx="544">
                  <c:v>-4.7481012554913313</c:v>
                </c:pt>
                <c:pt idx="545">
                  <c:v>-4.7197281627522898</c:v>
                </c:pt>
                <c:pt idx="546">
                  <c:v>-4.6795514490754444</c:v>
                </c:pt>
                <c:pt idx="547">
                  <c:v>-4.6795514490754444</c:v>
                </c:pt>
                <c:pt idx="548">
                  <c:v>-4.6795514490754444</c:v>
                </c:pt>
                <c:pt idx="549">
                  <c:v>-4.6745692293743808</c:v>
                </c:pt>
                <c:pt idx="550">
                  <c:v>-4.6745692293743808</c:v>
                </c:pt>
                <c:pt idx="551">
                  <c:v>-4.6745692293743808</c:v>
                </c:pt>
                <c:pt idx="552">
                  <c:v>-4.6271754820021282</c:v>
                </c:pt>
                <c:pt idx="553">
                  <c:v>-4.6074800866283887</c:v>
                </c:pt>
                <c:pt idx="554">
                  <c:v>-4.6074800866283887</c:v>
                </c:pt>
                <c:pt idx="555">
                  <c:v>-4.5805014145033356</c:v>
                </c:pt>
                <c:pt idx="556">
                  <c:v>-4.5055419021908234</c:v>
                </c:pt>
                <c:pt idx="557">
                  <c:v>-4.5004754669254279</c:v>
                </c:pt>
                <c:pt idx="558">
                  <c:v>-4.4842974521285512</c:v>
                </c:pt>
                <c:pt idx="559">
                  <c:v>-4.4801338791179006</c:v>
                </c:pt>
                <c:pt idx="560">
                  <c:v>-4.4699652363644553</c:v>
                </c:pt>
                <c:pt idx="561">
                  <c:v>-4.4684941670355327</c:v>
                </c:pt>
                <c:pt idx="562">
                  <c:v>-4.4532431879893535</c:v>
                </c:pt>
                <c:pt idx="563">
                  <c:v>-4.4532431879893535</c:v>
                </c:pt>
                <c:pt idx="564">
                  <c:v>-4.447232264393862</c:v>
                </c:pt>
                <c:pt idx="565">
                  <c:v>-4.4279474776915313</c:v>
                </c:pt>
                <c:pt idx="566">
                  <c:v>-4.4279474776915313</c:v>
                </c:pt>
                <c:pt idx="567">
                  <c:v>-4.419369417426628</c:v>
                </c:pt>
                <c:pt idx="568">
                  <c:v>-4.4163436306154553</c:v>
                </c:pt>
                <c:pt idx="569">
                  <c:v>-4.398160561964322</c:v>
                </c:pt>
                <c:pt idx="570">
                  <c:v>-4.398160561964322</c:v>
                </c:pt>
                <c:pt idx="571">
                  <c:v>-4.398160561964322</c:v>
                </c:pt>
                <c:pt idx="572">
                  <c:v>-4.398160561964322</c:v>
                </c:pt>
                <c:pt idx="573">
                  <c:v>-4.398160561964322</c:v>
                </c:pt>
                <c:pt idx="574">
                  <c:v>-4.398160561964322</c:v>
                </c:pt>
                <c:pt idx="575">
                  <c:v>-4.3960961024077161</c:v>
                </c:pt>
                <c:pt idx="576">
                  <c:v>-4.3504278294395355</c:v>
                </c:pt>
                <c:pt idx="577">
                  <c:v>-4.3504278294395355</c:v>
                </c:pt>
                <c:pt idx="578">
                  <c:v>-4.3191790914865713</c:v>
                </c:pt>
                <c:pt idx="579">
                  <c:v>-4.2415885969802218</c:v>
                </c:pt>
                <c:pt idx="580">
                  <c:v>-4.2287981620619304</c:v>
                </c:pt>
                <c:pt idx="581">
                  <c:v>-4.2287981620619304</c:v>
                </c:pt>
                <c:pt idx="582">
                  <c:v>-4.2052590209089891</c:v>
                </c:pt>
                <c:pt idx="583">
                  <c:v>-4.1493120743390897</c:v>
                </c:pt>
                <c:pt idx="584">
                  <c:v>-4.1493120743390897</c:v>
                </c:pt>
                <c:pt idx="585">
                  <c:v>-4.1232671504833363</c:v>
                </c:pt>
                <c:pt idx="586">
                  <c:v>-4.0749338332758667</c:v>
                </c:pt>
                <c:pt idx="587">
                  <c:v>-4.0682716522305729</c:v>
                </c:pt>
                <c:pt idx="588">
                  <c:v>-4.0682716522305729</c:v>
                </c:pt>
                <c:pt idx="589">
                  <c:v>-4.0612742654130898</c:v>
                </c:pt>
                <c:pt idx="590">
                  <c:v>-4.0612742654130898</c:v>
                </c:pt>
                <c:pt idx="591">
                  <c:v>-4.0413777574026399</c:v>
                </c:pt>
                <c:pt idx="592">
                  <c:v>-4.0413777574026399</c:v>
                </c:pt>
                <c:pt idx="593">
                  <c:v>-4.0316103289931782</c:v>
                </c:pt>
                <c:pt idx="594">
                  <c:v>-4.029427581674307</c:v>
                </c:pt>
                <c:pt idx="595">
                  <c:v>-4.029427581674307</c:v>
                </c:pt>
                <c:pt idx="596">
                  <c:v>-4.0259194325437813</c:v>
                </c:pt>
                <c:pt idx="597">
                  <c:v>-4.0259194325437813</c:v>
                </c:pt>
                <c:pt idx="598">
                  <c:v>-3.9694188816761522</c:v>
                </c:pt>
                <c:pt idx="599">
                  <c:v>-3.9694188816761522</c:v>
                </c:pt>
                <c:pt idx="600">
                  <c:v>-3.9694188816761522</c:v>
                </c:pt>
                <c:pt idx="601">
                  <c:v>-3.9406385196347418</c:v>
                </c:pt>
                <c:pt idx="602">
                  <c:v>-3.9271643234185554</c:v>
                </c:pt>
                <c:pt idx="603">
                  <c:v>-3.9054648577047564</c:v>
                </c:pt>
                <c:pt idx="604">
                  <c:v>-3.8431860696349833</c:v>
                </c:pt>
                <c:pt idx="605">
                  <c:v>-3.8250661737447231</c:v>
                </c:pt>
                <c:pt idx="606">
                  <c:v>-3.8250661737447231</c:v>
                </c:pt>
                <c:pt idx="607">
                  <c:v>-3.8082194567888275</c:v>
                </c:pt>
                <c:pt idx="608">
                  <c:v>-3.8082194567888275</c:v>
                </c:pt>
                <c:pt idx="609">
                  <c:v>-3.786364388493578</c:v>
                </c:pt>
                <c:pt idx="610">
                  <c:v>-3.7837026753689083</c:v>
                </c:pt>
                <c:pt idx="611">
                  <c:v>-3.7614772504461302</c:v>
                </c:pt>
                <c:pt idx="612">
                  <c:v>-3.7614772504461302</c:v>
                </c:pt>
                <c:pt idx="613">
                  <c:v>-3.7614772504461302</c:v>
                </c:pt>
                <c:pt idx="614">
                  <c:v>-3.6615348989173588</c:v>
                </c:pt>
                <c:pt idx="615">
                  <c:v>-3.6615348989173588</c:v>
                </c:pt>
                <c:pt idx="616">
                  <c:v>-3.624737717503737</c:v>
                </c:pt>
                <c:pt idx="617">
                  <c:v>-3.624737717503737</c:v>
                </c:pt>
                <c:pt idx="618">
                  <c:v>-3.624737717503737</c:v>
                </c:pt>
                <c:pt idx="619">
                  <c:v>-3.6102585341049784</c:v>
                </c:pt>
                <c:pt idx="620">
                  <c:v>-3.6088438211214489</c:v>
                </c:pt>
                <c:pt idx="621">
                  <c:v>-3.6088438211214489</c:v>
                </c:pt>
                <c:pt idx="622">
                  <c:v>-3.5790587369687588</c:v>
                </c:pt>
                <c:pt idx="623">
                  <c:v>-3.5604191195900059</c:v>
                </c:pt>
                <c:pt idx="624">
                  <c:v>-3.5604191195900059</c:v>
                </c:pt>
                <c:pt idx="625">
                  <c:v>-3.5462004382148908</c:v>
                </c:pt>
                <c:pt idx="626">
                  <c:v>-3.4994394789614578</c:v>
                </c:pt>
                <c:pt idx="627">
                  <c:v>-3.4831823188445159</c:v>
                </c:pt>
                <c:pt idx="628">
                  <c:v>-3.416973343547113</c:v>
                </c:pt>
                <c:pt idx="629">
                  <c:v>-3.416973343547113</c:v>
                </c:pt>
                <c:pt idx="630">
                  <c:v>-3.4042355169006648</c:v>
                </c:pt>
                <c:pt idx="631">
                  <c:v>-3.4042355169006648</c:v>
                </c:pt>
                <c:pt idx="632">
                  <c:v>-3.3797702893849975</c:v>
                </c:pt>
                <c:pt idx="633">
                  <c:v>-3.3797702893849975</c:v>
                </c:pt>
                <c:pt idx="634">
                  <c:v>-3.3797702893849975</c:v>
                </c:pt>
                <c:pt idx="635">
                  <c:v>-3.3551024115553072</c:v>
                </c:pt>
                <c:pt idx="636">
                  <c:v>-3.3551024115553072</c:v>
                </c:pt>
                <c:pt idx="637">
                  <c:v>-3.3327838113902533</c:v>
                </c:pt>
                <c:pt idx="638">
                  <c:v>-3.324728471819002</c:v>
                </c:pt>
                <c:pt idx="639">
                  <c:v>-3.324728471819002</c:v>
                </c:pt>
                <c:pt idx="640">
                  <c:v>-3.3077060499438078</c:v>
                </c:pt>
                <c:pt idx="641">
                  <c:v>-3.29371056067346</c:v>
                </c:pt>
                <c:pt idx="642">
                  <c:v>-3.2898799144496906</c:v>
                </c:pt>
                <c:pt idx="643">
                  <c:v>-3.2725069806431555</c:v>
                </c:pt>
                <c:pt idx="644">
                  <c:v>-3.2723776372050821</c:v>
                </c:pt>
                <c:pt idx="645">
                  <c:v>-3.2723776372050821</c:v>
                </c:pt>
                <c:pt idx="646">
                  <c:v>-3.2708840995598996</c:v>
                </c:pt>
                <c:pt idx="647">
                  <c:v>-3.2708840995598996</c:v>
                </c:pt>
                <c:pt idx="648">
                  <c:v>-3.2645856985453245</c:v>
                </c:pt>
                <c:pt idx="649">
                  <c:v>-3.2604406459926096</c:v>
                </c:pt>
                <c:pt idx="650">
                  <c:v>-3.2539910335940929</c:v>
                </c:pt>
                <c:pt idx="651">
                  <c:v>-3.2539910335940929</c:v>
                </c:pt>
                <c:pt idx="652">
                  <c:v>-3.239010764956658</c:v>
                </c:pt>
                <c:pt idx="653">
                  <c:v>-3.2367568433426497</c:v>
                </c:pt>
                <c:pt idx="654">
                  <c:v>-3.2344780323844429</c:v>
                </c:pt>
                <c:pt idx="655">
                  <c:v>-3.2344780323844429</c:v>
                </c:pt>
                <c:pt idx="656">
                  <c:v>-3.2043806851412824</c:v>
                </c:pt>
                <c:pt idx="657">
                  <c:v>-3.1891412953965053</c:v>
                </c:pt>
                <c:pt idx="658">
                  <c:v>-3.1804985370927854</c:v>
                </c:pt>
                <c:pt idx="659">
                  <c:v>-3.1739316451403554</c:v>
                </c:pt>
                <c:pt idx="660">
                  <c:v>-3.1739316451403554</c:v>
                </c:pt>
                <c:pt idx="661">
                  <c:v>-3.1674477256468876</c:v>
                </c:pt>
                <c:pt idx="662">
                  <c:v>-3.1674477256468876</c:v>
                </c:pt>
                <c:pt idx="663">
                  <c:v>-3.1512301161712268</c:v>
                </c:pt>
                <c:pt idx="664">
                  <c:v>-3.1512301161712268</c:v>
                </c:pt>
                <c:pt idx="665">
                  <c:v>-3.1344760906196072</c:v>
                </c:pt>
                <c:pt idx="666">
                  <c:v>-3.1176087300289805</c:v>
                </c:pt>
                <c:pt idx="667">
                  <c:v>-3.0669815003836578</c:v>
                </c:pt>
                <c:pt idx="668">
                  <c:v>-3.0669815003836578</c:v>
                </c:pt>
                <c:pt idx="669">
                  <c:v>-3.060077406710819</c:v>
                </c:pt>
                <c:pt idx="670">
                  <c:v>-3.0549911691720335</c:v>
                </c:pt>
                <c:pt idx="671">
                  <c:v>-3.032490519429853</c:v>
                </c:pt>
                <c:pt idx="672">
                  <c:v>-3.0280668759349529</c:v>
                </c:pt>
                <c:pt idx="673">
                  <c:v>-3.0112623847003568</c:v>
                </c:pt>
                <c:pt idx="674">
                  <c:v>-3.0112623847003568</c:v>
                </c:pt>
                <c:pt idx="675">
                  <c:v>-2.9971045700302046</c:v>
                </c:pt>
                <c:pt idx="676">
                  <c:v>-2.9971045700302046</c:v>
                </c:pt>
                <c:pt idx="677">
                  <c:v>-2.9826025583080273</c:v>
                </c:pt>
                <c:pt idx="678">
                  <c:v>-2.9826025583080273</c:v>
                </c:pt>
                <c:pt idx="679">
                  <c:v>-2.9824498025656609</c:v>
                </c:pt>
                <c:pt idx="680">
                  <c:v>-2.944990233875818</c:v>
                </c:pt>
                <c:pt idx="681">
                  <c:v>-2.9018796799231681</c:v>
                </c:pt>
                <c:pt idx="682">
                  <c:v>-2.8893192385957991</c:v>
                </c:pt>
                <c:pt idx="683">
                  <c:v>-2.8893192385957991</c:v>
                </c:pt>
                <c:pt idx="684">
                  <c:v>-2.8844325207966395</c:v>
                </c:pt>
                <c:pt idx="685">
                  <c:v>-2.8844325207966395</c:v>
                </c:pt>
                <c:pt idx="686">
                  <c:v>-2.8826314181420361</c:v>
                </c:pt>
                <c:pt idx="687">
                  <c:v>-2.8826314181420361</c:v>
                </c:pt>
                <c:pt idx="688">
                  <c:v>-2.8634072721757993</c:v>
                </c:pt>
                <c:pt idx="689">
                  <c:v>-2.8634072721757993</c:v>
                </c:pt>
                <c:pt idx="690">
                  <c:v>-2.8358995942811327</c:v>
                </c:pt>
                <c:pt idx="691">
                  <c:v>-2.8358995942811327</c:v>
                </c:pt>
                <c:pt idx="692">
                  <c:v>-2.825776277830188</c:v>
                </c:pt>
                <c:pt idx="693">
                  <c:v>-2.825776277830188</c:v>
                </c:pt>
                <c:pt idx="694">
                  <c:v>-2.825776277830188</c:v>
                </c:pt>
                <c:pt idx="695">
                  <c:v>-2.7789652427013269</c:v>
                </c:pt>
                <c:pt idx="696">
                  <c:v>-2.7789652427013269</c:v>
                </c:pt>
                <c:pt idx="697">
                  <c:v>-2.761936597151168</c:v>
                </c:pt>
                <c:pt idx="698">
                  <c:v>-2.761936597151168</c:v>
                </c:pt>
                <c:pt idx="699">
                  <c:v>-2.7176513582534039</c:v>
                </c:pt>
                <c:pt idx="700">
                  <c:v>-2.7176513582534039</c:v>
                </c:pt>
                <c:pt idx="701">
                  <c:v>-2.688863548539747</c:v>
                </c:pt>
                <c:pt idx="702">
                  <c:v>-2.6658524877380101</c:v>
                </c:pt>
                <c:pt idx="703">
                  <c:v>-2.6658524877380101</c:v>
                </c:pt>
                <c:pt idx="704">
                  <c:v>-2.6342909245985537</c:v>
                </c:pt>
                <c:pt idx="705">
                  <c:v>-2.63250080395995</c:v>
                </c:pt>
                <c:pt idx="706">
                  <c:v>-2.63250080395995</c:v>
                </c:pt>
                <c:pt idx="707">
                  <c:v>-2.6072302235623463</c:v>
                </c:pt>
                <c:pt idx="708">
                  <c:v>-2.6072302235623463</c:v>
                </c:pt>
                <c:pt idx="709">
                  <c:v>-2.6063957417719941</c:v>
                </c:pt>
                <c:pt idx="710">
                  <c:v>-2.5864299584087336</c:v>
                </c:pt>
                <c:pt idx="711">
                  <c:v>-2.5836657530271436</c:v>
                </c:pt>
                <c:pt idx="712">
                  <c:v>-2.5583558522154002</c:v>
                </c:pt>
                <c:pt idx="713">
                  <c:v>-2.5583558522154002</c:v>
                </c:pt>
                <c:pt idx="714">
                  <c:v>-2.5574175390866523</c:v>
                </c:pt>
                <c:pt idx="715">
                  <c:v>-2.5574175390866523</c:v>
                </c:pt>
                <c:pt idx="716">
                  <c:v>-2.5536362632869323</c:v>
                </c:pt>
                <c:pt idx="717">
                  <c:v>-2.5536362632869323</c:v>
                </c:pt>
                <c:pt idx="718">
                  <c:v>-2.5050363120669523</c:v>
                </c:pt>
                <c:pt idx="719">
                  <c:v>-2.5050363120669523</c:v>
                </c:pt>
                <c:pt idx="720">
                  <c:v>-2.4404536040713314</c:v>
                </c:pt>
                <c:pt idx="721">
                  <c:v>-2.4404536040713314</c:v>
                </c:pt>
                <c:pt idx="722">
                  <c:v>-2.4353990088534352</c:v>
                </c:pt>
                <c:pt idx="723">
                  <c:v>-2.4295732500852494</c:v>
                </c:pt>
                <c:pt idx="724">
                  <c:v>-2.4295732500852494</c:v>
                </c:pt>
                <c:pt idx="725">
                  <c:v>-2.4295732500852494</c:v>
                </c:pt>
                <c:pt idx="726">
                  <c:v>-2.4295732500852494</c:v>
                </c:pt>
                <c:pt idx="727">
                  <c:v>-2.4295732500852494</c:v>
                </c:pt>
                <c:pt idx="728">
                  <c:v>-2.4295732500852494</c:v>
                </c:pt>
                <c:pt idx="729">
                  <c:v>-2.4295732500852494</c:v>
                </c:pt>
                <c:pt idx="730">
                  <c:v>-2.4295732500852494</c:v>
                </c:pt>
                <c:pt idx="731">
                  <c:v>-2.4295732500852494</c:v>
                </c:pt>
                <c:pt idx="732">
                  <c:v>-2.3356300655971469</c:v>
                </c:pt>
                <c:pt idx="733">
                  <c:v>-2.3072759754286905</c:v>
                </c:pt>
                <c:pt idx="734">
                  <c:v>-2.2990664767439828</c:v>
                </c:pt>
                <c:pt idx="735">
                  <c:v>-2.2990664767439828</c:v>
                </c:pt>
                <c:pt idx="736">
                  <c:v>-2.2660162979887644</c:v>
                </c:pt>
                <c:pt idx="737">
                  <c:v>-2.2660162979887644</c:v>
                </c:pt>
                <c:pt idx="738">
                  <c:v>-2.2139359479837237</c:v>
                </c:pt>
                <c:pt idx="739">
                  <c:v>-2.2139359479837237</c:v>
                </c:pt>
                <c:pt idx="740">
                  <c:v>-2.1750713515549611</c:v>
                </c:pt>
                <c:pt idx="741">
                  <c:v>-2.1750713515549611</c:v>
                </c:pt>
                <c:pt idx="742">
                  <c:v>-2.1560056175642233</c:v>
                </c:pt>
                <c:pt idx="743">
                  <c:v>-2.1315031695581008</c:v>
                </c:pt>
                <c:pt idx="744">
                  <c:v>-2.1167176700912065</c:v>
                </c:pt>
                <c:pt idx="745">
                  <c:v>-2.1167176700912065</c:v>
                </c:pt>
                <c:pt idx="746">
                  <c:v>-2.1167176700912065</c:v>
                </c:pt>
                <c:pt idx="747">
                  <c:v>-2.0659641986493051</c:v>
                </c:pt>
                <c:pt idx="748">
                  <c:v>-2.0599565585854731</c:v>
                </c:pt>
                <c:pt idx="749">
                  <c:v>-2.0417833023017637</c:v>
                </c:pt>
                <c:pt idx="750">
                  <c:v>-2.0417833023017637</c:v>
                </c:pt>
                <c:pt idx="751">
                  <c:v>-2.0172456478079006</c:v>
                </c:pt>
                <c:pt idx="752">
                  <c:v>-2.0154210930040066</c:v>
                </c:pt>
                <c:pt idx="753">
                  <c:v>-2.0058192267313775</c:v>
                </c:pt>
                <c:pt idx="754">
                  <c:v>-1.9532877238368587</c:v>
                </c:pt>
                <c:pt idx="755">
                  <c:v>-1.8890345710876322</c:v>
                </c:pt>
                <c:pt idx="756">
                  <c:v>-1.8702090399816678</c:v>
                </c:pt>
                <c:pt idx="757">
                  <c:v>-1.8702090399816678</c:v>
                </c:pt>
                <c:pt idx="758">
                  <c:v>-1.8402124569201241</c:v>
                </c:pt>
                <c:pt idx="759">
                  <c:v>-1.8402124569201241</c:v>
                </c:pt>
                <c:pt idx="760">
                  <c:v>-1.8330743205068352</c:v>
                </c:pt>
                <c:pt idx="761">
                  <c:v>-1.7928231804557564</c:v>
                </c:pt>
                <c:pt idx="762">
                  <c:v>-1.7747518448737178</c:v>
                </c:pt>
                <c:pt idx="763">
                  <c:v>-1.7190550371059006</c:v>
                </c:pt>
                <c:pt idx="764">
                  <c:v>-1.6818038602222196</c:v>
                </c:pt>
                <c:pt idx="765">
                  <c:v>-1.6818038602222196</c:v>
                </c:pt>
                <c:pt idx="766">
                  <c:v>-1.6557248849193367</c:v>
                </c:pt>
                <c:pt idx="767">
                  <c:v>-1.6557248849193367</c:v>
                </c:pt>
                <c:pt idx="768">
                  <c:v>-1.5828239453239843</c:v>
                </c:pt>
                <c:pt idx="769">
                  <c:v>-1.5828239453239843</c:v>
                </c:pt>
                <c:pt idx="770">
                  <c:v>-1.5514840553722042</c:v>
                </c:pt>
                <c:pt idx="771">
                  <c:v>-1.5388588070839351</c:v>
                </c:pt>
                <c:pt idx="772">
                  <c:v>-1.5349111103359061</c:v>
                </c:pt>
                <c:pt idx="773">
                  <c:v>-1.5349111103359061</c:v>
                </c:pt>
                <c:pt idx="774">
                  <c:v>-1.5275146667275414</c:v>
                </c:pt>
                <c:pt idx="775">
                  <c:v>-1.507266907926798</c:v>
                </c:pt>
                <c:pt idx="776">
                  <c:v>-1.4694468784371464</c:v>
                </c:pt>
                <c:pt idx="777">
                  <c:v>-1.4604516363478159</c:v>
                </c:pt>
                <c:pt idx="778">
                  <c:v>-1.4604516363478159</c:v>
                </c:pt>
                <c:pt idx="779">
                  <c:v>-1.4474807060376862</c:v>
                </c:pt>
                <c:pt idx="780">
                  <c:v>-1.4474807060376862</c:v>
                </c:pt>
                <c:pt idx="781">
                  <c:v>-1.4460312173884884</c:v>
                </c:pt>
                <c:pt idx="782">
                  <c:v>-1.414199527920013</c:v>
                </c:pt>
                <c:pt idx="783">
                  <c:v>-1.3883237175597347</c:v>
                </c:pt>
                <c:pt idx="784">
                  <c:v>-1.3562298184284116</c:v>
                </c:pt>
                <c:pt idx="785">
                  <c:v>-1.3353478026890895</c:v>
                </c:pt>
                <c:pt idx="786">
                  <c:v>-1.3170245814793815</c:v>
                </c:pt>
                <c:pt idx="787">
                  <c:v>-1.3142422087157317</c:v>
                </c:pt>
                <c:pt idx="788">
                  <c:v>-1.3142422087157317</c:v>
                </c:pt>
                <c:pt idx="789">
                  <c:v>-1.3142422087157317</c:v>
                </c:pt>
                <c:pt idx="790">
                  <c:v>-1.3119415685307017</c:v>
                </c:pt>
                <c:pt idx="791">
                  <c:v>-1.303495599818727</c:v>
                </c:pt>
                <c:pt idx="792">
                  <c:v>-1.303495599818727</c:v>
                </c:pt>
                <c:pt idx="793">
                  <c:v>-1.288787322507607</c:v>
                </c:pt>
                <c:pt idx="794">
                  <c:v>-1.2792137761713043</c:v>
                </c:pt>
                <c:pt idx="795">
                  <c:v>-1.2792137761713043</c:v>
                </c:pt>
                <c:pt idx="796">
                  <c:v>-1.2259673540680149</c:v>
                </c:pt>
                <c:pt idx="797">
                  <c:v>-1.2259673540680149</c:v>
                </c:pt>
                <c:pt idx="798">
                  <c:v>-1.1857113959283332</c:v>
                </c:pt>
                <c:pt idx="799">
                  <c:v>-1.1847409970528737</c:v>
                </c:pt>
                <c:pt idx="800">
                  <c:v>-1.1030196903454914</c:v>
                </c:pt>
                <c:pt idx="801">
                  <c:v>-1.0632234362286004</c:v>
                </c:pt>
                <c:pt idx="802">
                  <c:v>-1.0632234362286004</c:v>
                </c:pt>
                <c:pt idx="803">
                  <c:v>-1.0632234362286004</c:v>
                </c:pt>
                <c:pt idx="804">
                  <c:v>-1.0399312673278467</c:v>
                </c:pt>
                <c:pt idx="805">
                  <c:v>-1.0399312673278467</c:v>
                </c:pt>
                <c:pt idx="806">
                  <c:v>-1.0398946032535987</c:v>
                </c:pt>
                <c:pt idx="807">
                  <c:v>-0.92681364592336968</c:v>
                </c:pt>
                <c:pt idx="808">
                  <c:v>-0.90974330883299293</c:v>
                </c:pt>
                <c:pt idx="809">
                  <c:v>-0.9093336389215364</c:v>
                </c:pt>
                <c:pt idx="810">
                  <c:v>-0.9093336389215364</c:v>
                </c:pt>
                <c:pt idx="811">
                  <c:v>-0.89447392349893062</c:v>
                </c:pt>
                <c:pt idx="812">
                  <c:v>-0.88332271673641016</c:v>
                </c:pt>
                <c:pt idx="813">
                  <c:v>-0.88332271673641016</c:v>
                </c:pt>
                <c:pt idx="814">
                  <c:v>-0.88332271673641016</c:v>
                </c:pt>
                <c:pt idx="815">
                  <c:v>-0.87557891969830315</c:v>
                </c:pt>
                <c:pt idx="816">
                  <c:v>-0.87181216784167304</c:v>
                </c:pt>
                <c:pt idx="817">
                  <c:v>-0.85826115444346451</c:v>
                </c:pt>
                <c:pt idx="818">
                  <c:v>-0.81904224939891157</c:v>
                </c:pt>
                <c:pt idx="819">
                  <c:v>-0.81604448446731126</c:v>
                </c:pt>
                <c:pt idx="820">
                  <c:v>-0.80215910323260686</c:v>
                </c:pt>
                <c:pt idx="821">
                  <c:v>-0.80215910323260686</c:v>
                </c:pt>
                <c:pt idx="822">
                  <c:v>-0.80215910323260686</c:v>
                </c:pt>
                <c:pt idx="823">
                  <c:v>-0.80215910323260686</c:v>
                </c:pt>
                <c:pt idx="824">
                  <c:v>-0.78245012678272285</c:v>
                </c:pt>
                <c:pt idx="825">
                  <c:v>-0.77401506981549528</c:v>
                </c:pt>
                <c:pt idx="826">
                  <c:v>-0.77401506981549528</c:v>
                </c:pt>
                <c:pt idx="827">
                  <c:v>-0.77401506981549528</c:v>
                </c:pt>
                <c:pt idx="828">
                  <c:v>-0.74642700381342297</c:v>
                </c:pt>
                <c:pt idx="829">
                  <c:v>-0.70367581221565523</c:v>
                </c:pt>
                <c:pt idx="830">
                  <c:v>-0.70367581221565523</c:v>
                </c:pt>
                <c:pt idx="831">
                  <c:v>-0.66275029468038571</c:v>
                </c:pt>
                <c:pt idx="832">
                  <c:v>-0.66275029468038571</c:v>
                </c:pt>
                <c:pt idx="833">
                  <c:v>-0.64112142014386364</c:v>
                </c:pt>
                <c:pt idx="834">
                  <c:v>-0.61479707575267795</c:v>
                </c:pt>
                <c:pt idx="835">
                  <c:v>-0.59790023438641327</c:v>
                </c:pt>
                <c:pt idx="836">
                  <c:v>-0.59790023438641327</c:v>
                </c:pt>
                <c:pt idx="837">
                  <c:v>-0.59290303939309896</c:v>
                </c:pt>
                <c:pt idx="838">
                  <c:v>-0.58646496914604296</c:v>
                </c:pt>
                <c:pt idx="839">
                  <c:v>-0.5552065212041094</c:v>
                </c:pt>
                <c:pt idx="840">
                  <c:v>-0.5552065212041094</c:v>
                </c:pt>
                <c:pt idx="841">
                  <c:v>-0.52549330980647779</c:v>
                </c:pt>
                <c:pt idx="842">
                  <c:v>-0.52549330980647779</c:v>
                </c:pt>
                <c:pt idx="843">
                  <c:v>-0.51572892879045085</c:v>
                </c:pt>
                <c:pt idx="844">
                  <c:v>-0.49137160686347481</c:v>
                </c:pt>
                <c:pt idx="845">
                  <c:v>-0.48056589986851878</c:v>
                </c:pt>
                <c:pt idx="846">
                  <c:v>-0.48054783069195117</c:v>
                </c:pt>
                <c:pt idx="847">
                  <c:v>-0.48054783069195117</c:v>
                </c:pt>
                <c:pt idx="848">
                  <c:v>-0.45452312506835085</c:v>
                </c:pt>
                <c:pt idx="849">
                  <c:v>-0.44250424791952153</c:v>
                </c:pt>
                <c:pt idx="850">
                  <c:v>-0.44250424791952153</c:v>
                </c:pt>
                <c:pt idx="851">
                  <c:v>-0.42230839370228079</c:v>
                </c:pt>
                <c:pt idx="852">
                  <c:v>-0.42230839370228079</c:v>
                </c:pt>
                <c:pt idx="853">
                  <c:v>-0.37852178978152839</c:v>
                </c:pt>
                <c:pt idx="854">
                  <c:v>-0.24967031308090246</c:v>
                </c:pt>
                <c:pt idx="855">
                  <c:v>-0.24967031308090246</c:v>
                </c:pt>
                <c:pt idx="856">
                  <c:v>-0.17765117500243835</c:v>
                </c:pt>
                <c:pt idx="857">
                  <c:v>-0.12243047368020173</c:v>
                </c:pt>
                <c:pt idx="858">
                  <c:v>-0.10785833696055708</c:v>
                </c:pt>
                <c:pt idx="859">
                  <c:v>-8.2484998165685983E-2</c:v>
                </c:pt>
                <c:pt idx="860">
                  <c:v>-8.2484998165685983E-2</c:v>
                </c:pt>
                <c:pt idx="861">
                  <c:v>-7.5634541440469487E-3</c:v>
                </c:pt>
                <c:pt idx="862">
                  <c:v>2.4625126306196621E-2</c:v>
                </c:pt>
                <c:pt idx="863">
                  <c:v>2.4625126306196621E-2</c:v>
                </c:pt>
                <c:pt idx="864">
                  <c:v>4.9904179389706989E-2</c:v>
                </c:pt>
                <c:pt idx="865">
                  <c:v>6.9163730389407999E-2</c:v>
                </c:pt>
                <c:pt idx="866">
                  <c:v>6.9163730389407999E-2</c:v>
                </c:pt>
                <c:pt idx="867">
                  <c:v>6.9163730389407999E-2</c:v>
                </c:pt>
                <c:pt idx="868">
                  <c:v>6.9163730389407999E-2</c:v>
                </c:pt>
                <c:pt idx="869">
                  <c:v>7.30835759658304E-2</c:v>
                </c:pt>
                <c:pt idx="870">
                  <c:v>7.4126345844977237E-2</c:v>
                </c:pt>
                <c:pt idx="871">
                  <c:v>0.12555869078097923</c:v>
                </c:pt>
                <c:pt idx="872">
                  <c:v>0.12555869078097923</c:v>
                </c:pt>
                <c:pt idx="873">
                  <c:v>0.18102971769006912</c:v>
                </c:pt>
                <c:pt idx="874">
                  <c:v>0.20148155784348509</c:v>
                </c:pt>
                <c:pt idx="875">
                  <c:v>0.20148155784348509</c:v>
                </c:pt>
                <c:pt idx="876">
                  <c:v>0.20148155784348509</c:v>
                </c:pt>
                <c:pt idx="877">
                  <c:v>0.20497185604275001</c:v>
                </c:pt>
                <c:pt idx="878">
                  <c:v>0.20497185604275001</c:v>
                </c:pt>
                <c:pt idx="879">
                  <c:v>0.31415509291281385</c:v>
                </c:pt>
                <c:pt idx="880">
                  <c:v>0.32141907522425145</c:v>
                </c:pt>
                <c:pt idx="881">
                  <c:v>0.34829499299316541</c:v>
                </c:pt>
                <c:pt idx="882">
                  <c:v>0.40584120458038703</c:v>
                </c:pt>
                <c:pt idx="883">
                  <c:v>0.45484612050442363</c:v>
                </c:pt>
                <c:pt idx="884">
                  <c:v>0.45484612050442363</c:v>
                </c:pt>
                <c:pt idx="885">
                  <c:v>0.45484612050442363</c:v>
                </c:pt>
                <c:pt idx="886">
                  <c:v>0.48287227103582697</c:v>
                </c:pt>
                <c:pt idx="887">
                  <c:v>0.48287227103582697</c:v>
                </c:pt>
                <c:pt idx="888">
                  <c:v>0.49041636503563546</c:v>
                </c:pt>
                <c:pt idx="889">
                  <c:v>0.49041636503563546</c:v>
                </c:pt>
                <c:pt idx="890">
                  <c:v>0.49359893652920889</c:v>
                </c:pt>
                <c:pt idx="891">
                  <c:v>0.53893482739384657</c:v>
                </c:pt>
                <c:pt idx="892">
                  <c:v>0.58911461611180949</c:v>
                </c:pt>
                <c:pt idx="893">
                  <c:v>0.59115259553885025</c:v>
                </c:pt>
                <c:pt idx="894">
                  <c:v>0.61715610580293467</c:v>
                </c:pt>
                <c:pt idx="895">
                  <c:v>0.61715610580293467</c:v>
                </c:pt>
                <c:pt idx="896">
                  <c:v>0.62661641854504235</c:v>
                </c:pt>
                <c:pt idx="897">
                  <c:v>0.72230413607877608</c:v>
                </c:pt>
                <c:pt idx="898">
                  <c:v>0.77172957081642091</c:v>
                </c:pt>
                <c:pt idx="899">
                  <c:v>0.77172957081642091</c:v>
                </c:pt>
                <c:pt idx="900">
                  <c:v>0.78930364426484567</c:v>
                </c:pt>
                <c:pt idx="901">
                  <c:v>0.78930364426484567</c:v>
                </c:pt>
                <c:pt idx="902">
                  <c:v>0.84290390879334454</c:v>
                </c:pt>
                <c:pt idx="903">
                  <c:v>0.84290390879334454</c:v>
                </c:pt>
                <c:pt idx="904">
                  <c:v>0.85684923366442056</c:v>
                </c:pt>
                <c:pt idx="905">
                  <c:v>0.86498233327125384</c:v>
                </c:pt>
                <c:pt idx="906">
                  <c:v>0.92369130268835253</c:v>
                </c:pt>
                <c:pt idx="907">
                  <c:v>0.92707797297145911</c:v>
                </c:pt>
                <c:pt idx="908">
                  <c:v>0.92962305146854396</c:v>
                </c:pt>
                <c:pt idx="909">
                  <c:v>0.92962305146854396</c:v>
                </c:pt>
                <c:pt idx="910">
                  <c:v>0.92962305146854396</c:v>
                </c:pt>
                <c:pt idx="911">
                  <c:v>0.93526829808997269</c:v>
                </c:pt>
                <c:pt idx="912">
                  <c:v>0.95552025396908802</c:v>
                </c:pt>
                <c:pt idx="913">
                  <c:v>1.0039378745712007</c:v>
                </c:pt>
                <c:pt idx="914">
                  <c:v>1.0061618727536792</c:v>
                </c:pt>
                <c:pt idx="915">
                  <c:v>1.0272477018134532</c:v>
                </c:pt>
                <c:pt idx="916">
                  <c:v>1.0272477018134532</c:v>
                </c:pt>
                <c:pt idx="917">
                  <c:v>1.0588512106863419</c:v>
                </c:pt>
                <c:pt idx="918">
                  <c:v>1.0588512106863419</c:v>
                </c:pt>
                <c:pt idx="919">
                  <c:v>1.0588512106863419</c:v>
                </c:pt>
                <c:pt idx="920">
                  <c:v>1.0743116295075399</c:v>
                </c:pt>
                <c:pt idx="921">
                  <c:v>1.0953888065040009</c:v>
                </c:pt>
                <c:pt idx="922">
                  <c:v>1.1000871252602609</c:v>
                </c:pt>
                <c:pt idx="923">
                  <c:v>1.1000871252602609</c:v>
                </c:pt>
                <c:pt idx="924">
                  <c:v>1.1050524316370596</c:v>
                </c:pt>
                <c:pt idx="925">
                  <c:v>1.1575232022144784</c:v>
                </c:pt>
                <c:pt idx="926">
                  <c:v>1.171458139764862</c:v>
                </c:pt>
                <c:pt idx="927">
                  <c:v>1.1930130802721308</c:v>
                </c:pt>
                <c:pt idx="928">
                  <c:v>1.1930130802721308</c:v>
                </c:pt>
                <c:pt idx="929">
                  <c:v>1.2087694238604512</c:v>
                </c:pt>
                <c:pt idx="930">
                  <c:v>1.2087694238604512</c:v>
                </c:pt>
                <c:pt idx="931">
                  <c:v>1.2154074659285938</c:v>
                </c:pt>
                <c:pt idx="932">
                  <c:v>1.2154074659285938</c:v>
                </c:pt>
                <c:pt idx="933">
                  <c:v>1.2256893510652431</c:v>
                </c:pt>
                <c:pt idx="934">
                  <c:v>1.268235874918151</c:v>
                </c:pt>
                <c:pt idx="935">
                  <c:v>1.2805080797359214</c:v>
                </c:pt>
                <c:pt idx="936">
                  <c:v>1.2888565746680327</c:v>
                </c:pt>
                <c:pt idx="937">
                  <c:v>1.3189989808894205</c:v>
                </c:pt>
                <c:pt idx="938">
                  <c:v>1.3960369571551947</c:v>
                </c:pt>
                <c:pt idx="939">
                  <c:v>1.3960369571551947</c:v>
                </c:pt>
                <c:pt idx="940">
                  <c:v>1.4405157337240817</c:v>
                </c:pt>
                <c:pt idx="941">
                  <c:v>1.4408429185604026</c:v>
                </c:pt>
                <c:pt idx="942">
                  <c:v>1.5556294684722161</c:v>
                </c:pt>
                <c:pt idx="943">
                  <c:v>1.5866389291058816</c:v>
                </c:pt>
                <c:pt idx="944">
                  <c:v>1.6021871040208142</c:v>
                </c:pt>
                <c:pt idx="945">
                  <c:v>1.632536868154161</c:v>
                </c:pt>
                <c:pt idx="946">
                  <c:v>1.632536868154161</c:v>
                </c:pt>
                <c:pt idx="947">
                  <c:v>1.6941925416460746</c:v>
                </c:pt>
                <c:pt idx="948">
                  <c:v>1.6941925416460746</c:v>
                </c:pt>
                <c:pt idx="949">
                  <c:v>1.7070217610850436</c:v>
                </c:pt>
                <c:pt idx="950">
                  <c:v>1.7070217610850436</c:v>
                </c:pt>
                <c:pt idx="951">
                  <c:v>1.7682035797492901</c:v>
                </c:pt>
                <c:pt idx="952">
                  <c:v>1.8055874798056195</c:v>
                </c:pt>
                <c:pt idx="953">
                  <c:v>1.8310633796696452</c:v>
                </c:pt>
                <c:pt idx="954">
                  <c:v>1.8442372226502657</c:v>
                </c:pt>
                <c:pt idx="955">
                  <c:v>1.9410007437029733</c:v>
                </c:pt>
                <c:pt idx="956">
                  <c:v>1.964174229458947</c:v>
                </c:pt>
                <c:pt idx="957">
                  <c:v>2.0006462251236861</c:v>
                </c:pt>
                <c:pt idx="958">
                  <c:v>2.0012083108970975</c:v>
                </c:pt>
                <c:pt idx="959">
                  <c:v>2.0063521205992934</c:v>
                </c:pt>
                <c:pt idx="960">
                  <c:v>2.0063521205992934</c:v>
                </c:pt>
                <c:pt idx="961">
                  <c:v>2.0096748339137842</c:v>
                </c:pt>
                <c:pt idx="962">
                  <c:v>2.0323889040767278</c:v>
                </c:pt>
                <c:pt idx="963">
                  <c:v>2.0575051694679036</c:v>
                </c:pt>
                <c:pt idx="964">
                  <c:v>2.2094939321595781</c:v>
                </c:pt>
                <c:pt idx="965">
                  <c:v>2.2094939321595781</c:v>
                </c:pt>
                <c:pt idx="966">
                  <c:v>2.2319118107622651</c:v>
                </c:pt>
                <c:pt idx="967">
                  <c:v>2.2607071830855743</c:v>
                </c:pt>
                <c:pt idx="968">
                  <c:v>2.2607071830855743</c:v>
                </c:pt>
                <c:pt idx="969">
                  <c:v>2.2614066332762834</c:v>
                </c:pt>
                <c:pt idx="970">
                  <c:v>2.3261196691323436</c:v>
                </c:pt>
                <c:pt idx="971">
                  <c:v>2.3261196691323436</c:v>
                </c:pt>
                <c:pt idx="972">
                  <c:v>2.3856334236723469</c:v>
                </c:pt>
                <c:pt idx="973">
                  <c:v>2.4758742177195328</c:v>
                </c:pt>
                <c:pt idx="974">
                  <c:v>2.5016178914981326</c:v>
                </c:pt>
                <c:pt idx="975">
                  <c:v>2.5087761398473849</c:v>
                </c:pt>
                <c:pt idx="976">
                  <c:v>2.5106740595653596</c:v>
                </c:pt>
                <c:pt idx="977">
                  <c:v>2.5408582901276553</c:v>
                </c:pt>
                <c:pt idx="978">
                  <c:v>2.5408582901276553</c:v>
                </c:pt>
                <c:pt idx="979">
                  <c:v>2.5859845898468379</c:v>
                </c:pt>
                <c:pt idx="980">
                  <c:v>2.6132256020912097</c:v>
                </c:pt>
                <c:pt idx="981">
                  <c:v>2.631001466400964</c:v>
                </c:pt>
                <c:pt idx="982">
                  <c:v>2.7046622776576945</c:v>
                </c:pt>
                <c:pt idx="983">
                  <c:v>2.7417773944423733</c:v>
                </c:pt>
                <c:pt idx="984">
                  <c:v>2.7417773944423733</c:v>
                </c:pt>
                <c:pt idx="985">
                  <c:v>2.7699354970847665</c:v>
                </c:pt>
                <c:pt idx="986">
                  <c:v>2.7699354970847665</c:v>
                </c:pt>
                <c:pt idx="987">
                  <c:v>2.848058376784925</c:v>
                </c:pt>
                <c:pt idx="988">
                  <c:v>2.849586398804322</c:v>
                </c:pt>
                <c:pt idx="989">
                  <c:v>2.8570578874271733</c:v>
                </c:pt>
                <c:pt idx="990">
                  <c:v>2.8570578874271733</c:v>
                </c:pt>
                <c:pt idx="991">
                  <c:v>2.8570578874271733</c:v>
                </c:pt>
                <c:pt idx="992">
                  <c:v>2.8570578874271733</c:v>
                </c:pt>
                <c:pt idx="993">
                  <c:v>2.8570578874271733</c:v>
                </c:pt>
                <c:pt idx="994">
                  <c:v>2.8921269442551201</c:v>
                </c:pt>
                <c:pt idx="995">
                  <c:v>2.9020595366094755</c:v>
                </c:pt>
                <c:pt idx="996">
                  <c:v>2.9020595366094755</c:v>
                </c:pt>
                <c:pt idx="997">
                  <c:v>2.992202351727316</c:v>
                </c:pt>
                <c:pt idx="998">
                  <c:v>2.992202351727316</c:v>
                </c:pt>
                <c:pt idx="999">
                  <c:v>3.011266182169051</c:v>
                </c:pt>
                <c:pt idx="1000">
                  <c:v>3.011266182169051</c:v>
                </c:pt>
                <c:pt idx="1001">
                  <c:v>3.163664770804719</c:v>
                </c:pt>
                <c:pt idx="1002">
                  <c:v>3.163664770804719</c:v>
                </c:pt>
                <c:pt idx="1003">
                  <c:v>3.1684573481149818</c:v>
                </c:pt>
                <c:pt idx="1004">
                  <c:v>3.1684573481149818</c:v>
                </c:pt>
                <c:pt idx="1005">
                  <c:v>3.4913041235499196</c:v>
                </c:pt>
                <c:pt idx="1006">
                  <c:v>3.4913041235499196</c:v>
                </c:pt>
                <c:pt idx="1007">
                  <c:v>3.5165317051105163</c:v>
                </c:pt>
                <c:pt idx="1008">
                  <c:v>3.640991626731767</c:v>
                </c:pt>
                <c:pt idx="1009">
                  <c:v>3.6545560782155957</c:v>
                </c:pt>
                <c:pt idx="1010">
                  <c:v>3.6545560782155957</c:v>
                </c:pt>
                <c:pt idx="1011">
                  <c:v>3.6926968890619158</c:v>
                </c:pt>
                <c:pt idx="1012">
                  <c:v>3.6926968890619158</c:v>
                </c:pt>
                <c:pt idx="1013">
                  <c:v>3.8157561406482086</c:v>
                </c:pt>
                <c:pt idx="1014">
                  <c:v>3.8157561406482086</c:v>
                </c:pt>
                <c:pt idx="1015">
                  <c:v>3.8283502561956815</c:v>
                </c:pt>
                <c:pt idx="1016">
                  <c:v>3.912425292783082</c:v>
                </c:pt>
                <c:pt idx="1017">
                  <c:v>4.4901746560852622</c:v>
                </c:pt>
                <c:pt idx="1018">
                  <c:v>4.6400341206575355</c:v>
                </c:pt>
                <c:pt idx="1019">
                  <c:v>4.7153558435237786</c:v>
                </c:pt>
                <c:pt idx="1020">
                  <c:v>4.7153558435237786</c:v>
                </c:pt>
                <c:pt idx="1021">
                  <c:v>5.0882330482218716</c:v>
                </c:pt>
                <c:pt idx="1022">
                  <c:v>5.0882330482218716</c:v>
                </c:pt>
                <c:pt idx="1023">
                  <c:v>5.2384348693855962</c:v>
                </c:pt>
                <c:pt idx="1024">
                  <c:v>5.2384348693855962</c:v>
                </c:pt>
                <c:pt idx="1025">
                  <c:v>5.4192581720571518</c:v>
                </c:pt>
                <c:pt idx="1026">
                  <c:v>5.4192581720571518</c:v>
                </c:pt>
                <c:pt idx="1027">
                  <c:v>5.4192581720571518</c:v>
                </c:pt>
                <c:pt idx="1028">
                  <c:v>5.4192581720571518</c:v>
                </c:pt>
                <c:pt idx="1029">
                  <c:v>5.5541407182564511</c:v>
                </c:pt>
                <c:pt idx="1030">
                  <c:v>5.648467241158059</c:v>
                </c:pt>
                <c:pt idx="1031">
                  <c:v>5.648467241158059</c:v>
                </c:pt>
                <c:pt idx="1032">
                  <c:v>5.7374831066654783</c:v>
                </c:pt>
                <c:pt idx="1033">
                  <c:v>5.9465966792574205</c:v>
                </c:pt>
                <c:pt idx="1034">
                  <c:v>6.2404585431562873</c:v>
                </c:pt>
                <c:pt idx="1035">
                  <c:v>6.3908907725505468</c:v>
                </c:pt>
                <c:pt idx="1036">
                  <c:v>6.4501533382164036</c:v>
                </c:pt>
                <c:pt idx="1037">
                  <c:v>6.4501533382164036</c:v>
                </c:pt>
                <c:pt idx="1038">
                  <c:v>6.4746687491787842</c:v>
                </c:pt>
                <c:pt idx="1039">
                  <c:v>6.4823024816961512</c:v>
                </c:pt>
                <c:pt idx="1040">
                  <c:v>6.7232824811403198</c:v>
                </c:pt>
                <c:pt idx="1041">
                  <c:v>6.7232824811403198</c:v>
                </c:pt>
                <c:pt idx="1042">
                  <c:v>6.7673732278387684</c:v>
                </c:pt>
                <c:pt idx="1043">
                  <c:v>7.0941475492238251</c:v>
                </c:pt>
                <c:pt idx="1044">
                  <c:v>7.0941475492238251</c:v>
                </c:pt>
                <c:pt idx="1045">
                  <c:v>7.4238940483967637</c:v>
                </c:pt>
                <c:pt idx="1046">
                  <c:v>7.4238940483967637</c:v>
                </c:pt>
              </c:numCache>
            </c:numRef>
          </c:xVal>
          <c:yVal>
            <c:numRef>
              <c:f>'Data Fitting for Spread'!$AP$12:$AP$1058</c:f>
              <c:numCache>
                <c:formatCode>0.0000000</c:formatCode>
                <c:ptCount val="1047"/>
                <c:pt idx="0">
                  <c:v>-1.8203948179169076</c:v>
                </c:pt>
                <c:pt idx="1">
                  <c:v>-1.8041340578435299</c:v>
                </c:pt>
                <c:pt idx="2">
                  <c:v>-1.8041340578435299</c:v>
                </c:pt>
                <c:pt idx="3">
                  <c:v>-1.7873094688489679</c:v>
                </c:pt>
                <c:pt idx="4">
                  <c:v>-1.7672983510853499</c:v>
                </c:pt>
                <c:pt idx="5">
                  <c:v>-1.7534512873891024</c:v>
                </c:pt>
                <c:pt idx="6">
                  <c:v>-1.7534512873891024</c:v>
                </c:pt>
                <c:pt idx="7">
                  <c:v>-1.7531999703469381</c:v>
                </c:pt>
                <c:pt idx="8">
                  <c:v>-1.7480221293507259</c:v>
                </c:pt>
                <c:pt idx="9">
                  <c:v>-1.7471506711581464</c:v>
                </c:pt>
                <c:pt idx="10">
                  <c:v>-1.7380423867231876</c:v>
                </c:pt>
                <c:pt idx="11">
                  <c:v>-1.7380423867231876</c:v>
                </c:pt>
                <c:pt idx="12">
                  <c:v>-1.7380423867231876</c:v>
                </c:pt>
                <c:pt idx="13">
                  <c:v>-1.7331337121362047</c:v>
                </c:pt>
                <c:pt idx="14">
                  <c:v>-1.7286122773179557</c:v>
                </c:pt>
                <c:pt idx="15">
                  <c:v>-1.7063989780469562</c:v>
                </c:pt>
                <c:pt idx="16">
                  <c:v>-1.7019584265078576</c:v>
                </c:pt>
                <c:pt idx="17">
                  <c:v>-1.6975867182788089</c:v>
                </c:pt>
                <c:pt idx="18">
                  <c:v>-1.6956660359734645</c:v>
                </c:pt>
                <c:pt idx="19">
                  <c:v>-1.6951100783294446</c:v>
                </c:pt>
                <c:pt idx="20">
                  <c:v>-1.6916555333295216</c:v>
                </c:pt>
                <c:pt idx="21">
                  <c:v>-1.6814011230234247</c:v>
                </c:pt>
                <c:pt idx="22">
                  <c:v>-1.6793186632131329</c:v>
                </c:pt>
                <c:pt idx="23">
                  <c:v>-1.6731615402457658</c:v>
                </c:pt>
                <c:pt idx="24">
                  <c:v>-1.6634420760743558</c:v>
                </c:pt>
                <c:pt idx="25">
                  <c:v>-1.6383511402536306</c:v>
                </c:pt>
                <c:pt idx="26">
                  <c:v>-1.6310037850537535</c:v>
                </c:pt>
                <c:pt idx="27">
                  <c:v>-1.6293563426146782</c:v>
                </c:pt>
                <c:pt idx="28">
                  <c:v>-1.6250714832927455</c:v>
                </c:pt>
                <c:pt idx="29">
                  <c:v>-1.622667992319385</c:v>
                </c:pt>
                <c:pt idx="30">
                  <c:v>-1.6199856201583933</c:v>
                </c:pt>
                <c:pt idx="31">
                  <c:v>-1.6182698405873717</c:v>
                </c:pt>
                <c:pt idx="32">
                  <c:v>-1.6176923549476188</c:v>
                </c:pt>
                <c:pt idx="33">
                  <c:v>-1.5846671119965068</c:v>
                </c:pt>
                <c:pt idx="34">
                  <c:v>-1.5674145889937579</c:v>
                </c:pt>
                <c:pt idx="35">
                  <c:v>-1.5663386077616073</c:v>
                </c:pt>
                <c:pt idx="36">
                  <c:v>-1.5663386077616073</c:v>
                </c:pt>
                <c:pt idx="37">
                  <c:v>-1.5663386077616073</c:v>
                </c:pt>
                <c:pt idx="38">
                  <c:v>-1.5663386077616073</c:v>
                </c:pt>
                <c:pt idx="39">
                  <c:v>-1.5618032572164811</c:v>
                </c:pt>
                <c:pt idx="40">
                  <c:v>-1.5486700989205868</c:v>
                </c:pt>
                <c:pt idx="41">
                  <c:v>-1.5439713908294561</c:v>
                </c:pt>
                <c:pt idx="42">
                  <c:v>-1.5236008149013722</c:v>
                </c:pt>
                <c:pt idx="43">
                  <c:v>-1.5234964814272718</c:v>
                </c:pt>
                <c:pt idx="44">
                  <c:v>-1.5073440107649621</c:v>
                </c:pt>
                <c:pt idx="45">
                  <c:v>-1.494520550441059</c:v>
                </c:pt>
                <c:pt idx="46">
                  <c:v>-1.4789305783152729</c:v>
                </c:pt>
                <c:pt idx="47">
                  <c:v>-1.4676839325756139</c:v>
                </c:pt>
                <c:pt idx="48">
                  <c:v>-1.4667413405442571</c:v>
                </c:pt>
                <c:pt idx="49">
                  <c:v>-1.4641329998798351</c:v>
                </c:pt>
                <c:pt idx="50">
                  <c:v>-1.4499704258038986</c:v>
                </c:pt>
                <c:pt idx="51">
                  <c:v>-1.4474337786514129</c:v>
                </c:pt>
                <c:pt idx="52">
                  <c:v>-1.434796302642694</c:v>
                </c:pt>
                <c:pt idx="53">
                  <c:v>-1.434796302642694</c:v>
                </c:pt>
                <c:pt idx="54">
                  <c:v>-1.434796302642694</c:v>
                </c:pt>
                <c:pt idx="55">
                  <c:v>-1.434796302642694</c:v>
                </c:pt>
                <c:pt idx="56">
                  <c:v>-1.4198877821822395</c:v>
                </c:pt>
                <c:pt idx="57">
                  <c:v>-1.4183340119956165</c:v>
                </c:pt>
                <c:pt idx="58">
                  <c:v>-1.4183340119956165</c:v>
                </c:pt>
                <c:pt idx="59">
                  <c:v>-1.4183340119956165</c:v>
                </c:pt>
                <c:pt idx="60">
                  <c:v>-1.415753507080475</c:v>
                </c:pt>
                <c:pt idx="61">
                  <c:v>-1.415753507080475</c:v>
                </c:pt>
                <c:pt idx="62">
                  <c:v>-1.415753507080475</c:v>
                </c:pt>
                <c:pt idx="63">
                  <c:v>-1.415753507080475</c:v>
                </c:pt>
                <c:pt idx="64">
                  <c:v>-1.4137010270608266</c:v>
                </c:pt>
                <c:pt idx="65">
                  <c:v>-1.410024723445052</c:v>
                </c:pt>
                <c:pt idx="66">
                  <c:v>-1.407372885277683</c:v>
                </c:pt>
                <c:pt idx="67">
                  <c:v>-1.3923646070605347</c:v>
                </c:pt>
                <c:pt idx="68">
                  <c:v>-1.3923646070605347</c:v>
                </c:pt>
                <c:pt idx="69">
                  <c:v>-1.3912355741991198</c:v>
                </c:pt>
                <c:pt idx="70">
                  <c:v>-1.3897627397645145</c:v>
                </c:pt>
                <c:pt idx="71">
                  <c:v>-1.384598485422375</c:v>
                </c:pt>
                <c:pt idx="72">
                  <c:v>-1.3812960881126584</c:v>
                </c:pt>
                <c:pt idx="73">
                  <c:v>-1.3760405745322857</c:v>
                </c:pt>
                <c:pt idx="74">
                  <c:v>-1.3685017638316068</c:v>
                </c:pt>
                <c:pt idx="75">
                  <c:v>-1.3595755495262989</c:v>
                </c:pt>
                <c:pt idx="76">
                  <c:v>-1.3563061254856741</c:v>
                </c:pt>
                <c:pt idx="77">
                  <c:v>-1.3555497114628117</c:v>
                </c:pt>
                <c:pt idx="78">
                  <c:v>-1.3490368666839818</c:v>
                </c:pt>
                <c:pt idx="79">
                  <c:v>-1.3490368666839818</c:v>
                </c:pt>
                <c:pt idx="80">
                  <c:v>-1.3490368666839818</c:v>
                </c:pt>
                <c:pt idx="81">
                  <c:v>-1.3475570294009851</c:v>
                </c:pt>
                <c:pt idx="82">
                  <c:v>-1.3456986552545198</c:v>
                </c:pt>
                <c:pt idx="83">
                  <c:v>-1.3362653681996197</c:v>
                </c:pt>
                <c:pt idx="84">
                  <c:v>-1.3344679617789854</c:v>
                </c:pt>
                <c:pt idx="85">
                  <c:v>-1.3282714597885152</c:v>
                </c:pt>
                <c:pt idx="86">
                  <c:v>-1.3218377128752683</c:v>
                </c:pt>
                <c:pt idx="87">
                  <c:v>-1.3218377128752683</c:v>
                </c:pt>
                <c:pt idx="88">
                  <c:v>-1.3217496352126636</c:v>
                </c:pt>
                <c:pt idx="89">
                  <c:v>-1.3211319971489044</c:v>
                </c:pt>
                <c:pt idx="90">
                  <c:v>-1.3147849962239215</c:v>
                </c:pt>
                <c:pt idx="91">
                  <c:v>-1.3098895350210542</c:v>
                </c:pt>
                <c:pt idx="92">
                  <c:v>-1.3074113307263673</c:v>
                </c:pt>
                <c:pt idx="93">
                  <c:v>-1.3050969959170167</c:v>
                </c:pt>
                <c:pt idx="94">
                  <c:v>-1.3028699499564687</c:v>
                </c:pt>
                <c:pt idx="95">
                  <c:v>-1.300510600542103</c:v>
                </c:pt>
                <c:pt idx="96">
                  <c:v>-1.2840186010489809</c:v>
                </c:pt>
                <c:pt idx="97">
                  <c:v>-1.2828807777170126</c:v>
                </c:pt>
                <c:pt idx="98">
                  <c:v>-1.2760310234904071</c:v>
                </c:pt>
                <c:pt idx="99">
                  <c:v>-1.2716953969079858</c:v>
                </c:pt>
                <c:pt idx="100">
                  <c:v>-1.2560093329769078</c:v>
                </c:pt>
                <c:pt idx="101">
                  <c:v>-1.2560093329769078</c:v>
                </c:pt>
                <c:pt idx="102">
                  <c:v>-1.253412717752131</c:v>
                </c:pt>
                <c:pt idx="103">
                  <c:v>-1.2502994067371511</c:v>
                </c:pt>
                <c:pt idx="104">
                  <c:v>-1.2492605753243855</c:v>
                </c:pt>
                <c:pt idx="105">
                  <c:v>-1.2492605753243855</c:v>
                </c:pt>
                <c:pt idx="106">
                  <c:v>-1.2492605753243855</c:v>
                </c:pt>
                <c:pt idx="107">
                  <c:v>-1.248671158183094</c:v>
                </c:pt>
                <c:pt idx="108">
                  <c:v>-1.2417509298655147</c:v>
                </c:pt>
                <c:pt idx="109">
                  <c:v>-1.2326826495508982</c:v>
                </c:pt>
                <c:pt idx="110">
                  <c:v>-1.2289445929489904</c:v>
                </c:pt>
                <c:pt idx="111">
                  <c:v>-1.2240998142756343</c:v>
                </c:pt>
                <c:pt idx="112">
                  <c:v>-1.2182183747813073</c:v>
                </c:pt>
                <c:pt idx="113">
                  <c:v>-1.2096398493761478</c:v>
                </c:pt>
                <c:pt idx="114">
                  <c:v>-1.2045719342037577</c:v>
                </c:pt>
                <c:pt idx="115">
                  <c:v>-1.2045691919369499</c:v>
                </c:pt>
                <c:pt idx="116">
                  <c:v>-1.1918498575916849</c:v>
                </c:pt>
                <c:pt idx="117">
                  <c:v>-1.1872594211993763</c:v>
                </c:pt>
                <c:pt idx="118">
                  <c:v>-1.1867093342124013</c:v>
                </c:pt>
                <c:pt idx="119">
                  <c:v>-1.184341813341691</c:v>
                </c:pt>
                <c:pt idx="120">
                  <c:v>-1.184341813341691</c:v>
                </c:pt>
                <c:pt idx="121">
                  <c:v>-1.1836269889461881</c:v>
                </c:pt>
                <c:pt idx="122">
                  <c:v>-1.1772142769669558</c:v>
                </c:pt>
                <c:pt idx="123">
                  <c:v>-1.1771978502554403</c:v>
                </c:pt>
                <c:pt idx="124">
                  <c:v>-1.175242260974523</c:v>
                </c:pt>
                <c:pt idx="125">
                  <c:v>-1.1550938493666107</c:v>
                </c:pt>
                <c:pt idx="126">
                  <c:v>-1.1550585391660559</c:v>
                </c:pt>
                <c:pt idx="127">
                  <c:v>-1.154425710034964</c:v>
                </c:pt>
                <c:pt idx="128">
                  <c:v>-1.154397495965604</c:v>
                </c:pt>
                <c:pt idx="129">
                  <c:v>-1.1520171313560481</c:v>
                </c:pt>
                <c:pt idx="130">
                  <c:v>-1.1510596361475565</c:v>
                </c:pt>
                <c:pt idx="131">
                  <c:v>-1.1475359351618435</c:v>
                </c:pt>
                <c:pt idx="132">
                  <c:v>-1.146213087291996</c:v>
                </c:pt>
                <c:pt idx="133">
                  <c:v>-1.1307913084764518</c:v>
                </c:pt>
                <c:pt idx="134">
                  <c:v>-1.1291709678041513</c:v>
                </c:pt>
                <c:pt idx="135">
                  <c:v>-1.1291709678041513</c:v>
                </c:pt>
                <c:pt idx="136">
                  <c:v>-1.1291709678041513</c:v>
                </c:pt>
                <c:pt idx="137">
                  <c:v>-1.1284809407122962</c:v>
                </c:pt>
                <c:pt idx="138">
                  <c:v>-1.1195506907043997</c:v>
                </c:pt>
                <c:pt idx="139">
                  <c:v>-1.1173215806326868</c:v>
                </c:pt>
                <c:pt idx="140">
                  <c:v>-1.1149775311410834</c:v>
                </c:pt>
                <c:pt idx="141">
                  <c:v>-1.1131516492606548</c:v>
                </c:pt>
                <c:pt idx="142">
                  <c:v>-1.1119951274229138</c:v>
                </c:pt>
                <c:pt idx="143">
                  <c:v>-1.1088910778387682</c:v>
                </c:pt>
                <c:pt idx="144">
                  <c:v>-1.107160663665175</c:v>
                </c:pt>
                <c:pt idx="145">
                  <c:v>-1.1048700201572104</c:v>
                </c:pt>
                <c:pt idx="146">
                  <c:v>-1.0972598458895799</c:v>
                </c:pt>
                <c:pt idx="147">
                  <c:v>-1.0904774557892474</c:v>
                </c:pt>
                <c:pt idx="148">
                  <c:v>-1.0904774557892474</c:v>
                </c:pt>
                <c:pt idx="149">
                  <c:v>-1.0831196580369484</c:v>
                </c:pt>
                <c:pt idx="150">
                  <c:v>-1.0807468905544455</c:v>
                </c:pt>
                <c:pt idx="151">
                  <c:v>-1.0807468905544455</c:v>
                </c:pt>
                <c:pt idx="152">
                  <c:v>-1.0797738090648847</c:v>
                </c:pt>
                <c:pt idx="153">
                  <c:v>-1.0788465033123866</c:v>
                </c:pt>
                <c:pt idx="154">
                  <c:v>-1.0783160398111955</c:v>
                </c:pt>
                <c:pt idx="155">
                  <c:v>-1.0779014317210975</c:v>
                </c:pt>
                <c:pt idx="156">
                  <c:v>-1.0681767261387238</c:v>
                </c:pt>
                <c:pt idx="157">
                  <c:v>-1.0673842556817315</c:v>
                </c:pt>
                <c:pt idx="158">
                  <c:v>-1.0665496191272268</c:v>
                </c:pt>
                <c:pt idx="159">
                  <c:v>-1.0662279160496346</c:v>
                </c:pt>
                <c:pt idx="160">
                  <c:v>-1.0608146445297517</c:v>
                </c:pt>
                <c:pt idx="161">
                  <c:v>-1.0585190458393041</c:v>
                </c:pt>
                <c:pt idx="162">
                  <c:v>-1.0548265048757204</c:v>
                </c:pt>
                <c:pt idx="163">
                  <c:v>-1.0532530620485978</c:v>
                </c:pt>
                <c:pt idx="164">
                  <c:v>-1.0532530620485978</c:v>
                </c:pt>
                <c:pt idx="165">
                  <c:v>-1.0491827172407542</c:v>
                </c:pt>
                <c:pt idx="166">
                  <c:v>-1.0491827172407542</c:v>
                </c:pt>
                <c:pt idx="167">
                  <c:v>-1.0483505038534275</c:v>
                </c:pt>
                <c:pt idx="168">
                  <c:v>-1.0483505038534275</c:v>
                </c:pt>
                <c:pt idx="169">
                  <c:v>-1.0474432456358946</c:v>
                </c:pt>
                <c:pt idx="170">
                  <c:v>-1.0457382968209821</c:v>
                </c:pt>
                <c:pt idx="171">
                  <c:v>-1.0456648026654114</c:v>
                </c:pt>
                <c:pt idx="172">
                  <c:v>-1.0449229916173637</c:v>
                </c:pt>
                <c:pt idx="173">
                  <c:v>-1.0404452416106498</c:v>
                </c:pt>
                <c:pt idx="174">
                  <c:v>-1.0404452416106498</c:v>
                </c:pt>
                <c:pt idx="175">
                  <c:v>-1.0347518594120657</c:v>
                </c:pt>
                <c:pt idx="176">
                  <c:v>-1.0328883917732026</c:v>
                </c:pt>
                <c:pt idx="177">
                  <c:v>-1.0232212132549934</c:v>
                </c:pt>
                <c:pt idx="178">
                  <c:v>-1.0160531934221617</c:v>
                </c:pt>
                <c:pt idx="179">
                  <c:v>-1.0086225795548294</c:v>
                </c:pt>
                <c:pt idx="180">
                  <c:v>-1.008452382074394</c:v>
                </c:pt>
                <c:pt idx="181">
                  <c:v>-1.0060576081602726</c:v>
                </c:pt>
                <c:pt idx="182">
                  <c:v>-1.0039896668595831</c:v>
                </c:pt>
                <c:pt idx="183">
                  <c:v>-1.002742206215453</c:v>
                </c:pt>
                <c:pt idx="184">
                  <c:v>-0.98930398331366487</c:v>
                </c:pt>
                <c:pt idx="185">
                  <c:v>-0.96476179912117055</c:v>
                </c:pt>
                <c:pt idx="186">
                  <c:v>-0.96326586042460893</c:v>
                </c:pt>
                <c:pt idx="187">
                  <c:v>-0.9624483578486307</c:v>
                </c:pt>
                <c:pt idx="188">
                  <c:v>-0.95207823549780124</c:v>
                </c:pt>
                <c:pt idx="189">
                  <c:v>-0.93388826315879236</c:v>
                </c:pt>
                <c:pt idx="190">
                  <c:v>-0.93388826315879236</c:v>
                </c:pt>
                <c:pt idx="191">
                  <c:v>-0.93331840920703524</c:v>
                </c:pt>
                <c:pt idx="192">
                  <c:v>-0.92953097789636729</c:v>
                </c:pt>
                <c:pt idx="193">
                  <c:v>-0.92947358016681103</c:v>
                </c:pt>
                <c:pt idx="194">
                  <c:v>-0.92700908595976095</c:v>
                </c:pt>
                <c:pt idx="195">
                  <c:v>-0.9196223106057656</c:v>
                </c:pt>
                <c:pt idx="196">
                  <c:v>-0.91633207608034062</c:v>
                </c:pt>
                <c:pt idx="197">
                  <c:v>-0.9117681440362051</c:v>
                </c:pt>
                <c:pt idx="198">
                  <c:v>-0.90295679162196751</c:v>
                </c:pt>
                <c:pt idx="199">
                  <c:v>-0.89396605657995609</c:v>
                </c:pt>
                <c:pt idx="200">
                  <c:v>-0.89372131715166825</c:v>
                </c:pt>
                <c:pt idx="201">
                  <c:v>-0.88773551512016502</c:v>
                </c:pt>
                <c:pt idx="202">
                  <c:v>-0.88513963518404382</c:v>
                </c:pt>
                <c:pt idx="203">
                  <c:v>-0.88476625305872936</c:v>
                </c:pt>
                <c:pt idx="204">
                  <c:v>-0.88241314080021771</c:v>
                </c:pt>
                <c:pt idx="205">
                  <c:v>-0.87510442100361463</c:v>
                </c:pt>
                <c:pt idx="206">
                  <c:v>-0.86683965990751655</c:v>
                </c:pt>
                <c:pt idx="207">
                  <c:v>-0.86683965990751655</c:v>
                </c:pt>
                <c:pt idx="208">
                  <c:v>-0.86568078966985096</c:v>
                </c:pt>
                <c:pt idx="209">
                  <c:v>-0.86399437126286671</c:v>
                </c:pt>
                <c:pt idx="210">
                  <c:v>-0.86295660339489222</c:v>
                </c:pt>
                <c:pt idx="211">
                  <c:v>-0.860794115900964</c:v>
                </c:pt>
                <c:pt idx="212">
                  <c:v>-0.86070579455145924</c:v>
                </c:pt>
                <c:pt idx="213">
                  <c:v>-0.85220852497988986</c:v>
                </c:pt>
                <c:pt idx="214">
                  <c:v>-0.84807561471088466</c:v>
                </c:pt>
                <c:pt idx="215">
                  <c:v>-0.843962206150494</c:v>
                </c:pt>
                <c:pt idx="216">
                  <c:v>-0.84030079514814748</c:v>
                </c:pt>
                <c:pt idx="217">
                  <c:v>-0.83248823436936037</c:v>
                </c:pt>
                <c:pt idx="218">
                  <c:v>-0.83089608046574603</c:v>
                </c:pt>
                <c:pt idx="219">
                  <c:v>-0.82758722321610068</c:v>
                </c:pt>
                <c:pt idx="220">
                  <c:v>-0.82183372845531488</c:v>
                </c:pt>
                <c:pt idx="221">
                  <c:v>-0.81855445365843926</c:v>
                </c:pt>
                <c:pt idx="222">
                  <c:v>-0.81585640452339803</c:v>
                </c:pt>
                <c:pt idx="223">
                  <c:v>-0.81092249731361787</c:v>
                </c:pt>
                <c:pt idx="224">
                  <c:v>-0.80999027613854557</c:v>
                </c:pt>
                <c:pt idx="225">
                  <c:v>-0.8091182266748933</c:v>
                </c:pt>
                <c:pt idx="226">
                  <c:v>-0.80622556738922457</c:v>
                </c:pt>
                <c:pt idx="227">
                  <c:v>-0.80601250077133757</c:v>
                </c:pt>
                <c:pt idx="228">
                  <c:v>-0.80485443226167097</c:v>
                </c:pt>
                <c:pt idx="229">
                  <c:v>-0.7968683139822631</c:v>
                </c:pt>
                <c:pt idx="230">
                  <c:v>-0.79566220938937215</c:v>
                </c:pt>
                <c:pt idx="231">
                  <c:v>-0.79141590299656173</c:v>
                </c:pt>
                <c:pt idx="232">
                  <c:v>-0.78947882287180671</c:v>
                </c:pt>
                <c:pt idx="233">
                  <c:v>-0.78901995909820111</c:v>
                </c:pt>
                <c:pt idx="234">
                  <c:v>-0.78789283335135984</c:v>
                </c:pt>
                <c:pt idx="235">
                  <c:v>-0.78697216026862438</c:v>
                </c:pt>
                <c:pt idx="236">
                  <c:v>-0.78580883067128593</c:v>
                </c:pt>
                <c:pt idx="237">
                  <c:v>-0.78150141098912662</c:v>
                </c:pt>
                <c:pt idx="238">
                  <c:v>-0.78124298219882526</c:v>
                </c:pt>
                <c:pt idx="239">
                  <c:v>-0.78087636609267475</c:v>
                </c:pt>
                <c:pt idx="240">
                  <c:v>-0.77916745828694922</c:v>
                </c:pt>
                <c:pt idx="241">
                  <c:v>-0.77368755269115586</c:v>
                </c:pt>
                <c:pt idx="242">
                  <c:v>-0.77209513435889465</c:v>
                </c:pt>
                <c:pt idx="243">
                  <c:v>-0.77153415289915506</c:v>
                </c:pt>
                <c:pt idx="244">
                  <c:v>-0.77141131949851527</c:v>
                </c:pt>
                <c:pt idx="245">
                  <c:v>-0.77013252491103978</c:v>
                </c:pt>
                <c:pt idx="246">
                  <c:v>-0.76936648744998992</c:v>
                </c:pt>
                <c:pt idx="247">
                  <c:v>-0.76531821482228857</c:v>
                </c:pt>
                <c:pt idx="248">
                  <c:v>-0.75846209591826586</c:v>
                </c:pt>
                <c:pt idx="249">
                  <c:v>-0.7550621042567276</c:v>
                </c:pt>
                <c:pt idx="250">
                  <c:v>-0.7550621042567276</c:v>
                </c:pt>
                <c:pt idx="251">
                  <c:v>-0.74720742186559252</c:v>
                </c:pt>
                <c:pt idx="252">
                  <c:v>-0.74415844903626838</c:v>
                </c:pt>
                <c:pt idx="253">
                  <c:v>-0.741071966956376</c:v>
                </c:pt>
                <c:pt idx="254">
                  <c:v>-0.74076870240307968</c:v>
                </c:pt>
                <c:pt idx="255">
                  <c:v>-0.73865860928240978</c:v>
                </c:pt>
                <c:pt idx="256">
                  <c:v>-0.73584233556518586</c:v>
                </c:pt>
                <c:pt idx="257">
                  <c:v>-0.73554337792715796</c:v>
                </c:pt>
                <c:pt idx="258">
                  <c:v>-0.73121625263369761</c:v>
                </c:pt>
                <c:pt idx="259">
                  <c:v>-0.73053846715517146</c:v>
                </c:pt>
                <c:pt idx="260">
                  <c:v>-0.730061057486034</c:v>
                </c:pt>
                <c:pt idx="261">
                  <c:v>-0.7281592025832897</c:v>
                </c:pt>
                <c:pt idx="262">
                  <c:v>-0.72414464790609745</c:v>
                </c:pt>
                <c:pt idx="263">
                  <c:v>-0.72282117562057135</c:v>
                </c:pt>
                <c:pt idx="264">
                  <c:v>-0.72033837003326961</c:v>
                </c:pt>
                <c:pt idx="265">
                  <c:v>-0.71986124525739181</c:v>
                </c:pt>
                <c:pt idx="266">
                  <c:v>-0.71971683624880745</c:v>
                </c:pt>
                <c:pt idx="267">
                  <c:v>-0.71772908959399773</c:v>
                </c:pt>
                <c:pt idx="268">
                  <c:v>-0.71665006798446895</c:v>
                </c:pt>
                <c:pt idx="269">
                  <c:v>-0.71129006097814007</c:v>
                </c:pt>
                <c:pt idx="270">
                  <c:v>-0.71016618451105529</c:v>
                </c:pt>
                <c:pt idx="271">
                  <c:v>-0.7094322671408243</c:v>
                </c:pt>
                <c:pt idx="272">
                  <c:v>-0.70459686284646839</c:v>
                </c:pt>
                <c:pt idx="273">
                  <c:v>-0.70459686284646839</c:v>
                </c:pt>
                <c:pt idx="274">
                  <c:v>-0.69974219745087352</c:v>
                </c:pt>
                <c:pt idx="275">
                  <c:v>-0.69354720195738673</c:v>
                </c:pt>
                <c:pt idx="276">
                  <c:v>-0.69275704038040853</c:v>
                </c:pt>
                <c:pt idx="277">
                  <c:v>-0.69235204088260527</c:v>
                </c:pt>
                <c:pt idx="278">
                  <c:v>-0.69062041339187386</c:v>
                </c:pt>
                <c:pt idx="279">
                  <c:v>-0.68870365231087172</c:v>
                </c:pt>
                <c:pt idx="280">
                  <c:v>-0.68480356870405568</c:v>
                </c:pt>
                <c:pt idx="281">
                  <c:v>-0.68295231193961925</c:v>
                </c:pt>
                <c:pt idx="282">
                  <c:v>-0.68204430451473552</c:v>
                </c:pt>
                <c:pt idx="283">
                  <c:v>-0.67885846273192363</c:v>
                </c:pt>
                <c:pt idx="284">
                  <c:v>-0.67869241689897253</c:v>
                </c:pt>
                <c:pt idx="285">
                  <c:v>-0.67634555185026124</c:v>
                </c:pt>
                <c:pt idx="286">
                  <c:v>-0.672408511020822</c:v>
                </c:pt>
                <c:pt idx="287">
                  <c:v>-0.67218920502854806</c:v>
                </c:pt>
                <c:pt idx="288">
                  <c:v>-0.67168879488800526</c:v>
                </c:pt>
                <c:pt idx="289">
                  <c:v>-0.66851935881113322</c:v>
                </c:pt>
                <c:pt idx="290">
                  <c:v>-0.66851935881113322</c:v>
                </c:pt>
                <c:pt idx="291">
                  <c:v>-0.66312299185192525</c:v>
                </c:pt>
                <c:pt idx="292">
                  <c:v>-0.66228513010430445</c:v>
                </c:pt>
                <c:pt idx="293">
                  <c:v>-0.65850829211835715</c:v>
                </c:pt>
                <c:pt idx="294">
                  <c:v>-0.65791970029015889</c:v>
                </c:pt>
                <c:pt idx="295">
                  <c:v>-0.65782823391734524</c:v>
                </c:pt>
                <c:pt idx="296">
                  <c:v>-0.65211928350155379</c:v>
                </c:pt>
                <c:pt idx="297">
                  <c:v>-0.65151697637136718</c:v>
                </c:pt>
                <c:pt idx="298">
                  <c:v>-0.65151697637136718</c:v>
                </c:pt>
                <c:pt idx="299">
                  <c:v>-0.64562561847326405</c:v>
                </c:pt>
                <c:pt idx="300">
                  <c:v>-0.6414167910176688</c:v>
                </c:pt>
                <c:pt idx="301">
                  <c:v>-0.63509503465322947</c:v>
                </c:pt>
                <c:pt idx="302">
                  <c:v>-0.63509503465322947</c:v>
                </c:pt>
                <c:pt idx="303">
                  <c:v>-0.6322576947644486</c:v>
                </c:pt>
                <c:pt idx="304">
                  <c:v>-0.63168845283167363</c:v>
                </c:pt>
                <c:pt idx="305">
                  <c:v>-0.63136285488429933</c:v>
                </c:pt>
                <c:pt idx="306">
                  <c:v>-0.63014413455915586</c:v>
                </c:pt>
                <c:pt idx="307">
                  <c:v>-0.62873089160413043</c:v>
                </c:pt>
                <c:pt idx="308">
                  <c:v>-0.62529228272440573</c:v>
                </c:pt>
                <c:pt idx="309">
                  <c:v>-0.62413260782953117</c:v>
                </c:pt>
                <c:pt idx="310">
                  <c:v>-0.62157642323967754</c:v>
                </c:pt>
                <c:pt idx="311">
                  <c:v>-0.62014175264702942</c:v>
                </c:pt>
                <c:pt idx="312">
                  <c:v>-0.61818316143103302</c:v>
                </c:pt>
                <c:pt idx="313">
                  <c:v>-0.61683401777219238</c:v>
                </c:pt>
                <c:pt idx="314">
                  <c:v>-0.61671149667720804</c:v>
                </c:pt>
                <c:pt idx="315">
                  <c:v>-0.61671149667720804</c:v>
                </c:pt>
                <c:pt idx="316">
                  <c:v>-0.61671149667720804</c:v>
                </c:pt>
                <c:pt idx="317">
                  <c:v>-0.61090161471491522</c:v>
                </c:pt>
                <c:pt idx="318">
                  <c:v>-0.61090161471491522</c:v>
                </c:pt>
                <c:pt idx="319">
                  <c:v>-0.60419597500069777</c:v>
                </c:pt>
                <c:pt idx="320">
                  <c:v>-0.6034966825249648</c:v>
                </c:pt>
                <c:pt idx="321">
                  <c:v>-0.60277589757664407</c:v>
                </c:pt>
                <c:pt idx="322">
                  <c:v>-0.60164898704949155</c:v>
                </c:pt>
                <c:pt idx="323">
                  <c:v>-0.60164075509392922</c:v>
                </c:pt>
                <c:pt idx="324">
                  <c:v>-0.60164075509392922</c:v>
                </c:pt>
                <c:pt idx="325">
                  <c:v>-0.60149599642630847</c:v>
                </c:pt>
                <c:pt idx="326">
                  <c:v>-0.59869270640077998</c:v>
                </c:pt>
                <c:pt idx="327">
                  <c:v>-0.59869270640077998</c:v>
                </c:pt>
                <c:pt idx="328">
                  <c:v>-0.59869270640077998</c:v>
                </c:pt>
                <c:pt idx="329">
                  <c:v>-0.5981365304129086</c:v>
                </c:pt>
                <c:pt idx="330">
                  <c:v>-0.59753705478454111</c:v>
                </c:pt>
                <c:pt idx="331">
                  <c:v>-0.59642529605513261</c:v>
                </c:pt>
                <c:pt idx="332">
                  <c:v>-0.59498657970203095</c:v>
                </c:pt>
                <c:pt idx="333">
                  <c:v>-0.59476247304032526</c:v>
                </c:pt>
                <c:pt idx="334">
                  <c:v>-0.59427681655731002</c:v>
                </c:pt>
                <c:pt idx="335">
                  <c:v>-0.59036124790650957</c:v>
                </c:pt>
                <c:pt idx="336">
                  <c:v>-0.58675202411545724</c:v>
                </c:pt>
                <c:pt idx="337">
                  <c:v>-0.58475871522487954</c:v>
                </c:pt>
                <c:pt idx="338">
                  <c:v>-0.58155328064123646</c:v>
                </c:pt>
                <c:pt idx="339">
                  <c:v>-0.58155328064123646</c:v>
                </c:pt>
                <c:pt idx="340">
                  <c:v>-0.57783111182748004</c:v>
                </c:pt>
                <c:pt idx="341">
                  <c:v>-0.57500469097341178</c:v>
                </c:pt>
                <c:pt idx="342">
                  <c:v>-0.57258566218433848</c:v>
                </c:pt>
                <c:pt idx="343">
                  <c:v>-0.56880530477740376</c:v>
                </c:pt>
                <c:pt idx="344">
                  <c:v>-0.56260353665582052</c:v>
                </c:pt>
                <c:pt idx="345">
                  <c:v>-0.5606271736930557</c:v>
                </c:pt>
                <c:pt idx="346">
                  <c:v>-0.55408724809667509</c:v>
                </c:pt>
                <c:pt idx="347">
                  <c:v>-0.55400403621202388</c:v>
                </c:pt>
                <c:pt idx="348">
                  <c:v>-0.55206809179629512</c:v>
                </c:pt>
                <c:pt idx="349">
                  <c:v>-0.55200168935526783</c:v>
                </c:pt>
                <c:pt idx="350">
                  <c:v>-0.55063367943166197</c:v>
                </c:pt>
                <c:pt idx="351">
                  <c:v>-0.55037242453768898</c:v>
                </c:pt>
                <c:pt idx="352">
                  <c:v>-0.54877579773838192</c:v>
                </c:pt>
                <c:pt idx="353">
                  <c:v>-0.54818721464040576</c:v>
                </c:pt>
                <c:pt idx="354">
                  <c:v>-0.54818721464040576</c:v>
                </c:pt>
                <c:pt idx="355">
                  <c:v>-0.54818721464040576</c:v>
                </c:pt>
                <c:pt idx="356">
                  <c:v>-0.54548849142503308</c:v>
                </c:pt>
                <c:pt idx="357">
                  <c:v>-0.54456596265286805</c:v>
                </c:pt>
                <c:pt idx="358">
                  <c:v>-0.54297084140206597</c:v>
                </c:pt>
                <c:pt idx="359">
                  <c:v>-0.53363440424654118</c:v>
                </c:pt>
                <c:pt idx="360">
                  <c:v>-0.52955225656458782</c:v>
                </c:pt>
                <c:pt idx="361">
                  <c:v>-0.52837186477770148</c:v>
                </c:pt>
                <c:pt idx="362">
                  <c:v>-0.52466279592961973</c:v>
                </c:pt>
                <c:pt idx="363">
                  <c:v>-0.5239789370838196</c:v>
                </c:pt>
                <c:pt idx="364">
                  <c:v>-0.52265925829643034</c:v>
                </c:pt>
                <c:pt idx="365">
                  <c:v>-0.52184370884658393</c:v>
                </c:pt>
                <c:pt idx="366">
                  <c:v>-0.51668848882793761</c:v>
                </c:pt>
                <c:pt idx="367">
                  <c:v>-0.51298461793972339</c:v>
                </c:pt>
                <c:pt idx="368">
                  <c:v>-0.50735738324241153</c:v>
                </c:pt>
                <c:pt idx="369">
                  <c:v>-0.50735738324241153</c:v>
                </c:pt>
                <c:pt idx="370">
                  <c:v>-0.50648958449393455</c:v>
                </c:pt>
                <c:pt idx="371">
                  <c:v>-0.49867779263780815</c:v>
                </c:pt>
                <c:pt idx="372">
                  <c:v>-0.49665400841000756</c:v>
                </c:pt>
                <c:pt idx="373">
                  <c:v>-0.49533797476281083</c:v>
                </c:pt>
                <c:pt idx="374">
                  <c:v>-0.49423265764930829</c:v>
                </c:pt>
                <c:pt idx="375">
                  <c:v>-0.49307106803608625</c:v>
                </c:pt>
                <c:pt idx="376">
                  <c:v>-0.49220148718644574</c:v>
                </c:pt>
                <c:pt idx="377">
                  <c:v>-0.49220148718644574</c:v>
                </c:pt>
                <c:pt idx="378">
                  <c:v>-0.49140275887115492</c:v>
                </c:pt>
                <c:pt idx="379">
                  <c:v>-0.48898432100840022</c:v>
                </c:pt>
                <c:pt idx="380">
                  <c:v>-0.48689917448115283</c:v>
                </c:pt>
                <c:pt idx="381">
                  <c:v>-0.48637844248726497</c:v>
                </c:pt>
                <c:pt idx="382">
                  <c:v>-0.48369785686709948</c:v>
                </c:pt>
                <c:pt idx="383">
                  <c:v>-0.48369785686709948</c:v>
                </c:pt>
                <c:pt idx="384">
                  <c:v>-0.4829421478924707</c:v>
                </c:pt>
                <c:pt idx="385">
                  <c:v>-0.48175992533026424</c:v>
                </c:pt>
                <c:pt idx="386">
                  <c:v>-0.48133179938289944</c:v>
                </c:pt>
                <c:pt idx="387">
                  <c:v>-0.48133179938289944</c:v>
                </c:pt>
                <c:pt idx="388">
                  <c:v>-0.48074155108427075</c:v>
                </c:pt>
                <c:pt idx="389">
                  <c:v>-0.47965104790041574</c:v>
                </c:pt>
                <c:pt idx="390">
                  <c:v>-0.47937340938120637</c:v>
                </c:pt>
                <c:pt idx="391">
                  <c:v>-0.47548073578928784</c:v>
                </c:pt>
                <c:pt idx="392">
                  <c:v>-0.47548073578928784</c:v>
                </c:pt>
                <c:pt idx="393">
                  <c:v>-0.47534899458332369</c:v>
                </c:pt>
                <c:pt idx="394">
                  <c:v>-0.47265946985668167</c:v>
                </c:pt>
                <c:pt idx="395">
                  <c:v>-0.46854592895608227</c:v>
                </c:pt>
                <c:pt idx="396">
                  <c:v>-0.46854592895608227</c:v>
                </c:pt>
                <c:pt idx="397">
                  <c:v>-0.46805335077672483</c:v>
                </c:pt>
                <c:pt idx="398">
                  <c:v>-0.4658109788450091</c:v>
                </c:pt>
                <c:pt idx="399">
                  <c:v>-0.46478412580837247</c:v>
                </c:pt>
                <c:pt idx="400">
                  <c:v>-0.46478412580837247</c:v>
                </c:pt>
                <c:pt idx="401">
                  <c:v>-0.46435705670985217</c:v>
                </c:pt>
                <c:pt idx="402">
                  <c:v>-0.46041212477250204</c:v>
                </c:pt>
                <c:pt idx="403">
                  <c:v>-0.46041212477250204</c:v>
                </c:pt>
                <c:pt idx="404">
                  <c:v>-0.45993644358197311</c:v>
                </c:pt>
                <c:pt idx="405">
                  <c:v>-0.45959416406387732</c:v>
                </c:pt>
                <c:pt idx="406">
                  <c:v>-0.45959416406387732</c:v>
                </c:pt>
                <c:pt idx="407">
                  <c:v>-0.45959416406387732</c:v>
                </c:pt>
                <c:pt idx="408">
                  <c:v>-0.45666068737079146</c:v>
                </c:pt>
                <c:pt idx="409">
                  <c:v>-0.45666068737079146</c:v>
                </c:pt>
                <c:pt idx="410">
                  <c:v>-0.45635470109977444</c:v>
                </c:pt>
                <c:pt idx="411">
                  <c:v>-0.45298205277869574</c:v>
                </c:pt>
                <c:pt idx="412">
                  <c:v>-0.45272244754283181</c:v>
                </c:pt>
                <c:pt idx="413">
                  <c:v>-0.45269968742989625</c:v>
                </c:pt>
                <c:pt idx="414">
                  <c:v>-0.45255227868719822</c:v>
                </c:pt>
                <c:pt idx="415">
                  <c:v>-0.45163692992033361</c:v>
                </c:pt>
                <c:pt idx="416">
                  <c:v>-0.45163692992033361</c:v>
                </c:pt>
                <c:pt idx="417">
                  <c:v>-0.4515617705470043</c:v>
                </c:pt>
                <c:pt idx="418">
                  <c:v>-0.45054014427990074</c:v>
                </c:pt>
                <c:pt idx="419">
                  <c:v>-0.45036469768062187</c:v>
                </c:pt>
                <c:pt idx="420">
                  <c:v>-0.45036469768062187</c:v>
                </c:pt>
                <c:pt idx="421">
                  <c:v>-0.45036469768062187</c:v>
                </c:pt>
                <c:pt idx="422">
                  <c:v>-0.44727681042212425</c:v>
                </c:pt>
                <c:pt idx="423">
                  <c:v>-0.44727681042212425</c:v>
                </c:pt>
                <c:pt idx="424">
                  <c:v>-0.44715365932896373</c:v>
                </c:pt>
                <c:pt idx="425">
                  <c:v>-0.44715365932896373</c:v>
                </c:pt>
                <c:pt idx="426">
                  <c:v>-0.4461850403089076</c:v>
                </c:pt>
                <c:pt idx="427">
                  <c:v>-0.4461850403089076</c:v>
                </c:pt>
                <c:pt idx="428">
                  <c:v>-0.44418728289239562</c:v>
                </c:pt>
                <c:pt idx="429">
                  <c:v>-0.44256062184677686</c:v>
                </c:pt>
                <c:pt idx="430">
                  <c:v>-0.44063151830808417</c:v>
                </c:pt>
                <c:pt idx="431">
                  <c:v>-0.43709091670278988</c:v>
                </c:pt>
                <c:pt idx="432">
                  <c:v>-0.43709091670278988</c:v>
                </c:pt>
                <c:pt idx="433">
                  <c:v>-0.43692083672878151</c:v>
                </c:pt>
                <c:pt idx="434">
                  <c:v>-0.4328415265150149</c:v>
                </c:pt>
                <c:pt idx="435">
                  <c:v>-0.4328415265150149</c:v>
                </c:pt>
                <c:pt idx="436">
                  <c:v>-0.43275805238218362</c:v>
                </c:pt>
                <c:pt idx="437">
                  <c:v>-0.43158897390476125</c:v>
                </c:pt>
                <c:pt idx="438">
                  <c:v>-0.42925040037158424</c:v>
                </c:pt>
                <c:pt idx="439">
                  <c:v>-0.42417406590911949</c:v>
                </c:pt>
                <c:pt idx="440">
                  <c:v>-0.42417406590911949</c:v>
                </c:pt>
                <c:pt idx="441">
                  <c:v>-0.42391284799996282</c:v>
                </c:pt>
                <c:pt idx="442">
                  <c:v>-0.42391284799996282</c:v>
                </c:pt>
                <c:pt idx="443">
                  <c:v>-0.42163303206274233</c:v>
                </c:pt>
                <c:pt idx="444">
                  <c:v>-0.42163303206274233</c:v>
                </c:pt>
                <c:pt idx="445">
                  <c:v>-0.41786855571077325</c:v>
                </c:pt>
                <c:pt idx="446">
                  <c:v>-0.41786855571077325</c:v>
                </c:pt>
                <c:pt idx="447">
                  <c:v>-0.41737808256404674</c:v>
                </c:pt>
                <c:pt idx="448">
                  <c:v>-0.41666485750589444</c:v>
                </c:pt>
                <c:pt idx="449">
                  <c:v>-0.41666485750589444</c:v>
                </c:pt>
                <c:pt idx="450">
                  <c:v>-0.41558744266060921</c:v>
                </c:pt>
                <c:pt idx="451">
                  <c:v>-0.41543296115357359</c:v>
                </c:pt>
                <c:pt idx="452">
                  <c:v>-0.41543296115357359</c:v>
                </c:pt>
                <c:pt idx="453">
                  <c:v>-0.41231285320380667</c:v>
                </c:pt>
                <c:pt idx="454">
                  <c:v>-0.41231285320380667</c:v>
                </c:pt>
                <c:pt idx="455">
                  <c:v>-0.41016404194264705</c:v>
                </c:pt>
                <c:pt idx="456">
                  <c:v>-0.40924572392656011</c:v>
                </c:pt>
                <c:pt idx="457">
                  <c:v>-0.40924572392656011</c:v>
                </c:pt>
                <c:pt idx="458">
                  <c:v>-0.40854778604540021</c:v>
                </c:pt>
                <c:pt idx="459">
                  <c:v>-0.40705390462127794</c:v>
                </c:pt>
                <c:pt idx="460">
                  <c:v>-0.40299297748419266</c:v>
                </c:pt>
                <c:pt idx="461">
                  <c:v>-0.40270195559072658</c:v>
                </c:pt>
                <c:pt idx="462">
                  <c:v>-0.40205801021083598</c:v>
                </c:pt>
                <c:pt idx="463">
                  <c:v>-0.40205801021083598</c:v>
                </c:pt>
                <c:pt idx="464">
                  <c:v>-0.40196679129622659</c:v>
                </c:pt>
                <c:pt idx="465">
                  <c:v>-0.40132412713546189</c:v>
                </c:pt>
                <c:pt idx="466">
                  <c:v>-0.40132412713546189</c:v>
                </c:pt>
                <c:pt idx="467">
                  <c:v>-0.39676475527478017</c:v>
                </c:pt>
                <c:pt idx="468">
                  <c:v>-0.39563939766670192</c:v>
                </c:pt>
                <c:pt idx="469">
                  <c:v>-0.39532667685957384</c:v>
                </c:pt>
                <c:pt idx="470">
                  <c:v>-0.39517925199762977</c:v>
                </c:pt>
                <c:pt idx="471">
                  <c:v>-0.3949517269220077</c:v>
                </c:pt>
                <c:pt idx="472">
                  <c:v>-0.3949517269220077</c:v>
                </c:pt>
                <c:pt idx="473">
                  <c:v>-0.3925599088649695</c:v>
                </c:pt>
                <c:pt idx="474">
                  <c:v>-0.39071397250206774</c:v>
                </c:pt>
                <c:pt idx="475">
                  <c:v>-0.38741800832976958</c:v>
                </c:pt>
                <c:pt idx="476">
                  <c:v>-0.38720291139354673</c:v>
                </c:pt>
                <c:pt idx="477">
                  <c:v>-0.38587379377913261</c:v>
                </c:pt>
                <c:pt idx="478">
                  <c:v>-0.38432227362835497</c:v>
                </c:pt>
                <c:pt idx="479">
                  <c:v>-0.38316150875324578</c:v>
                </c:pt>
                <c:pt idx="480">
                  <c:v>-0.38316150875324578</c:v>
                </c:pt>
                <c:pt idx="481">
                  <c:v>-0.38228518692268643</c:v>
                </c:pt>
                <c:pt idx="482">
                  <c:v>-0.38213435738303553</c:v>
                </c:pt>
                <c:pt idx="483">
                  <c:v>-0.38213435738303553</c:v>
                </c:pt>
                <c:pt idx="484">
                  <c:v>-0.38179770610124431</c:v>
                </c:pt>
                <c:pt idx="485">
                  <c:v>-0.38130881780588466</c:v>
                </c:pt>
                <c:pt idx="486">
                  <c:v>-0.38130881780588466</c:v>
                </c:pt>
                <c:pt idx="487">
                  <c:v>-0.38102989946091359</c:v>
                </c:pt>
                <c:pt idx="488">
                  <c:v>-0.38102989946091359</c:v>
                </c:pt>
                <c:pt idx="489">
                  <c:v>-0.37829888342444373</c:v>
                </c:pt>
                <c:pt idx="490">
                  <c:v>-0.37776573582299472</c:v>
                </c:pt>
                <c:pt idx="491">
                  <c:v>-0.37776573582299472</c:v>
                </c:pt>
                <c:pt idx="492">
                  <c:v>-0.37626695290399481</c:v>
                </c:pt>
                <c:pt idx="493">
                  <c:v>-0.3761934346007772</c:v>
                </c:pt>
                <c:pt idx="494">
                  <c:v>-0.3761934346007772</c:v>
                </c:pt>
                <c:pt idx="495">
                  <c:v>-0.3755218180274732</c:v>
                </c:pt>
                <c:pt idx="496">
                  <c:v>-0.37377299833353383</c:v>
                </c:pt>
                <c:pt idx="497">
                  <c:v>-0.37377299833353383</c:v>
                </c:pt>
                <c:pt idx="498">
                  <c:v>-0.37362391682959428</c:v>
                </c:pt>
                <c:pt idx="499">
                  <c:v>-0.37362391682959428</c:v>
                </c:pt>
                <c:pt idx="500">
                  <c:v>-0.37267816945632282</c:v>
                </c:pt>
                <c:pt idx="501">
                  <c:v>-0.37267816945632282</c:v>
                </c:pt>
                <c:pt idx="502">
                  <c:v>-0.37267816945632282</c:v>
                </c:pt>
                <c:pt idx="503">
                  <c:v>-0.37178053983554937</c:v>
                </c:pt>
                <c:pt idx="504">
                  <c:v>-0.37178053983554937</c:v>
                </c:pt>
                <c:pt idx="505">
                  <c:v>-0.37003748249336321</c:v>
                </c:pt>
                <c:pt idx="506">
                  <c:v>-0.37003748249336321</c:v>
                </c:pt>
                <c:pt idx="507">
                  <c:v>-0.36503796521588067</c:v>
                </c:pt>
                <c:pt idx="508">
                  <c:v>-0.36503796521588067</c:v>
                </c:pt>
                <c:pt idx="509">
                  <c:v>-0.36503796521588067</c:v>
                </c:pt>
                <c:pt idx="510">
                  <c:v>-0.36391852405282543</c:v>
                </c:pt>
                <c:pt idx="511">
                  <c:v>-0.36297856674248646</c:v>
                </c:pt>
                <c:pt idx="512">
                  <c:v>-0.36003332924698517</c:v>
                </c:pt>
                <c:pt idx="513">
                  <c:v>-0.3595731661426031</c:v>
                </c:pt>
                <c:pt idx="514">
                  <c:v>-0.3595731661426031</c:v>
                </c:pt>
                <c:pt idx="515">
                  <c:v>-0.3579574977794957</c:v>
                </c:pt>
                <c:pt idx="516">
                  <c:v>-0.35780237253606018</c:v>
                </c:pt>
                <c:pt idx="517">
                  <c:v>-0.35774488067452709</c:v>
                </c:pt>
                <c:pt idx="518">
                  <c:v>-0.35774488067452709</c:v>
                </c:pt>
                <c:pt idx="519">
                  <c:v>-0.35774488067452709</c:v>
                </c:pt>
                <c:pt idx="520">
                  <c:v>-0.35728098301892741</c:v>
                </c:pt>
                <c:pt idx="521">
                  <c:v>-0.35519188093243886</c:v>
                </c:pt>
                <c:pt idx="522">
                  <c:v>-0.3541437145019537</c:v>
                </c:pt>
                <c:pt idx="523">
                  <c:v>-0.3529990015998406</c:v>
                </c:pt>
                <c:pt idx="524">
                  <c:v>-0.3529990015998406</c:v>
                </c:pt>
                <c:pt idx="525">
                  <c:v>-0.3486145919039686</c:v>
                </c:pt>
                <c:pt idx="526">
                  <c:v>-0.34839576845118175</c:v>
                </c:pt>
                <c:pt idx="527">
                  <c:v>-0.34839576845118175</c:v>
                </c:pt>
                <c:pt idx="528">
                  <c:v>-0.3480720481124544</c:v>
                </c:pt>
                <c:pt idx="529">
                  <c:v>-0.34799513766434459</c:v>
                </c:pt>
                <c:pt idx="530">
                  <c:v>-0.34799513766434459</c:v>
                </c:pt>
                <c:pt idx="531">
                  <c:v>-0.3473776408865451</c:v>
                </c:pt>
                <c:pt idx="532">
                  <c:v>-0.3473776408865451</c:v>
                </c:pt>
                <c:pt idx="533">
                  <c:v>-0.34688595514701903</c:v>
                </c:pt>
                <c:pt idx="534">
                  <c:v>-0.34688595514701903</c:v>
                </c:pt>
                <c:pt idx="535">
                  <c:v>-0.34688595514701903</c:v>
                </c:pt>
                <c:pt idx="536">
                  <c:v>-0.34264690527117753</c:v>
                </c:pt>
                <c:pt idx="537">
                  <c:v>-0.34058944609302738</c:v>
                </c:pt>
                <c:pt idx="538">
                  <c:v>-0.34058944609302738</c:v>
                </c:pt>
                <c:pt idx="539">
                  <c:v>-0.33962030012146205</c:v>
                </c:pt>
                <c:pt idx="540">
                  <c:v>-0.338000385176282</c:v>
                </c:pt>
                <c:pt idx="541">
                  <c:v>-0.33705850464866821</c:v>
                </c:pt>
                <c:pt idx="542">
                  <c:v>-0.33705850464866821</c:v>
                </c:pt>
                <c:pt idx="543">
                  <c:v>-0.33679798137012457</c:v>
                </c:pt>
                <c:pt idx="544">
                  <c:v>-0.33661837697521291</c:v>
                </c:pt>
                <c:pt idx="545">
                  <c:v>-0.33460685617697011</c:v>
                </c:pt>
                <c:pt idx="546">
                  <c:v>-0.33175851335057055</c:v>
                </c:pt>
                <c:pt idx="547">
                  <c:v>-0.33175851335057055</c:v>
                </c:pt>
                <c:pt idx="548">
                  <c:v>-0.33175851335057055</c:v>
                </c:pt>
                <c:pt idx="549">
                  <c:v>-0.33140529706067651</c:v>
                </c:pt>
                <c:pt idx="550">
                  <c:v>-0.33140529706067651</c:v>
                </c:pt>
                <c:pt idx="551">
                  <c:v>-0.33140529706067651</c:v>
                </c:pt>
                <c:pt idx="552">
                  <c:v>-0.32804529998800031</c:v>
                </c:pt>
                <c:pt idx="553">
                  <c:v>-0.32664898772171796</c:v>
                </c:pt>
                <c:pt idx="554">
                  <c:v>-0.32664898772171796</c:v>
                </c:pt>
                <c:pt idx="555">
                  <c:v>-0.32473632488345627</c:v>
                </c:pt>
                <c:pt idx="556">
                  <c:v>-0.31942204281242653</c:v>
                </c:pt>
                <c:pt idx="557">
                  <c:v>-0.31906285602926454</c:v>
                </c:pt>
                <c:pt idx="558">
                  <c:v>-0.31791590974683065</c:v>
                </c:pt>
                <c:pt idx="559">
                  <c:v>-0.31762073171379224</c:v>
                </c:pt>
                <c:pt idx="560">
                  <c:v>-0.31689982206264555</c:v>
                </c:pt>
                <c:pt idx="561">
                  <c:v>-0.31679553006395506</c:v>
                </c:pt>
                <c:pt idx="562">
                  <c:v>-0.31571430632049119</c:v>
                </c:pt>
                <c:pt idx="563">
                  <c:v>-0.31571430632049119</c:v>
                </c:pt>
                <c:pt idx="564">
                  <c:v>-0.3152881596913526</c:v>
                </c:pt>
                <c:pt idx="565">
                  <c:v>-0.31392095767716977</c:v>
                </c:pt>
                <c:pt idx="566">
                  <c:v>-0.31392095767716977</c:v>
                </c:pt>
                <c:pt idx="567">
                  <c:v>-0.31331281295392327</c:v>
                </c:pt>
                <c:pt idx="568">
                  <c:v>-0.31309829869008526</c:v>
                </c:pt>
                <c:pt idx="569">
                  <c:v>-0.31180920338052454</c:v>
                </c:pt>
                <c:pt idx="570">
                  <c:v>-0.31180920338052454</c:v>
                </c:pt>
                <c:pt idx="571">
                  <c:v>-0.31180920338052454</c:v>
                </c:pt>
                <c:pt idx="572">
                  <c:v>-0.31180920338052454</c:v>
                </c:pt>
                <c:pt idx="573">
                  <c:v>-0.31180920338052454</c:v>
                </c:pt>
                <c:pt idx="574">
                  <c:v>-0.31180920338052454</c:v>
                </c:pt>
                <c:pt idx="575">
                  <c:v>-0.31166284276437883</c:v>
                </c:pt>
                <c:pt idx="576">
                  <c:v>-0.3084251738313436</c:v>
                </c:pt>
                <c:pt idx="577">
                  <c:v>-0.3084251738313436</c:v>
                </c:pt>
                <c:pt idx="578">
                  <c:v>-0.30620978311277264</c:v>
                </c:pt>
                <c:pt idx="579">
                  <c:v>-0.30070897659580448</c:v>
                </c:pt>
                <c:pt idx="580">
                  <c:v>-0.29980219402918945</c:v>
                </c:pt>
                <c:pt idx="581">
                  <c:v>-0.29980219402918945</c:v>
                </c:pt>
                <c:pt idx="582">
                  <c:v>-0.29813337799854361</c:v>
                </c:pt>
                <c:pt idx="583">
                  <c:v>-0.29416699873708668</c:v>
                </c:pt>
                <c:pt idx="584">
                  <c:v>-0.29416699873708668</c:v>
                </c:pt>
                <c:pt idx="585">
                  <c:v>-0.29232053432425914</c:v>
                </c:pt>
                <c:pt idx="586">
                  <c:v>-0.28889392610410164</c:v>
                </c:pt>
                <c:pt idx="587">
                  <c:v>-0.28842160833960828</c:v>
                </c:pt>
                <c:pt idx="588">
                  <c:v>-0.28842160833960828</c:v>
                </c:pt>
                <c:pt idx="589">
                  <c:v>-0.28792552603916349</c:v>
                </c:pt>
                <c:pt idx="590">
                  <c:v>-0.28792552603916349</c:v>
                </c:pt>
                <c:pt idx="591">
                  <c:v>-0.28651495581886627</c:v>
                </c:pt>
                <c:pt idx="592">
                  <c:v>-0.28651495581886627</c:v>
                </c:pt>
                <c:pt idx="593">
                  <c:v>-0.2858224904055367</c:v>
                </c:pt>
                <c:pt idx="594">
                  <c:v>-0.28566774373517539</c:v>
                </c:pt>
                <c:pt idx="595">
                  <c:v>-0.28566774373517539</c:v>
                </c:pt>
                <c:pt idx="596">
                  <c:v>-0.285419032218095</c:v>
                </c:pt>
                <c:pt idx="597">
                  <c:v>-0.285419032218095</c:v>
                </c:pt>
                <c:pt idx="598">
                  <c:v>-0.28141340497725414</c:v>
                </c:pt>
                <c:pt idx="599">
                  <c:v>-0.28141340497725414</c:v>
                </c:pt>
                <c:pt idx="600">
                  <c:v>-0.28141340497725414</c:v>
                </c:pt>
                <c:pt idx="601">
                  <c:v>-0.27937301067270259</c:v>
                </c:pt>
                <c:pt idx="602">
                  <c:v>-0.27841775259852136</c:v>
                </c:pt>
                <c:pt idx="603">
                  <c:v>-0.27687936103171124</c:v>
                </c:pt>
                <c:pt idx="604">
                  <c:v>-0.27246408354878382</c:v>
                </c:pt>
                <c:pt idx="605">
                  <c:v>-0.27117946689523525</c:v>
                </c:pt>
                <c:pt idx="606">
                  <c:v>-0.27117946689523525</c:v>
                </c:pt>
                <c:pt idx="607">
                  <c:v>-0.26998511272839942</c:v>
                </c:pt>
                <c:pt idx="608">
                  <c:v>-0.26998511272839942</c:v>
                </c:pt>
                <c:pt idx="609">
                  <c:v>-0.26843568965960518</c:v>
                </c:pt>
                <c:pt idx="610">
                  <c:v>-0.26824698653307355</c:v>
                </c:pt>
                <c:pt idx="611">
                  <c:v>-0.26667130689556845</c:v>
                </c:pt>
                <c:pt idx="612">
                  <c:v>-0.26667130689556845</c:v>
                </c:pt>
                <c:pt idx="613">
                  <c:v>-0.26667130689556845</c:v>
                </c:pt>
                <c:pt idx="614">
                  <c:v>-0.25958585729109918</c:v>
                </c:pt>
                <c:pt idx="615">
                  <c:v>-0.25958585729109918</c:v>
                </c:pt>
                <c:pt idx="616">
                  <c:v>-0.25697710764188086</c:v>
                </c:pt>
                <c:pt idx="617">
                  <c:v>-0.25697710764188086</c:v>
                </c:pt>
                <c:pt idx="618">
                  <c:v>-0.25697710764188086</c:v>
                </c:pt>
                <c:pt idx="619">
                  <c:v>-0.25595060063342573</c:v>
                </c:pt>
                <c:pt idx="620">
                  <c:v>-0.2558503040384762</c:v>
                </c:pt>
                <c:pt idx="621">
                  <c:v>-0.2558503040384762</c:v>
                </c:pt>
                <c:pt idx="622">
                  <c:v>-0.25373867959197705</c:v>
                </c:pt>
                <c:pt idx="623">
                  <c:v>-0.25241721709321124</c:v>
                </c:pt>
                <c:pt idx="624">
                  <c:v>-0.25241721709321124</c:v>
                </c:pt>
                <c:pt idx="625">
                  <c:v>-0.25140917847110233</c:v>
                </c:pt>
                <c:pt idx="626">
                  <c:v>-0.24809404314379857</c:v>
                </c:pt>
                <c:pt idx="627">
                  <c:v>-0.24694148582492043</c:v>
                </c:pt>
                <c:pt idx="628">
                  <c:v>-0.24224757627949361</c:v>
                </c:pt>
                <c:pt idx="629">
                  <c:v>-0.24224757627949361</c:v>
                </c:pt>
                <c:pt idx="630">
                  <c:v>-0.24134452339557291</c:v>
                </c:pt>
                <c:pt idx="631">
                  <c:v>-0.24134452339557291</c:v>
                </c:pt>
                <c:pt idx="632">
                  <c:v>-0.23961005213316486</c:v>
                </c:pt>
                <c:pt idx="633">
                  <c:v>-0.23961005213316486</c:v>
                </c:pt>
                <c:pt idx="634">
                  <c:v>-0.23961005213316486</c:v>
                </c:pt>
                <c:pt idx="635">
                  <c:v>-0.23786121390254589</c:v>
                </c:pt>
                <c:pt idx="636">
                  <c:v>-0.23786121390254589</c:v>
                </c:pt>
                <c:pt idx="637">
                  <c:v>-0.23627892857212451</c:v>
                </c:pt>
                <c:pt idx="638">
                  <c:v>-0.23570784232384312</c:v>
                </c:pt>
                <c:pt idx="639">
                  <c:v>-0.23570784232384312</c:v>
                </c:pt>
                <c:pt idx="640">
                  <c:v>-0.23450103149242113</c:v>
                </c:pt>
                <c:pt idx="641">
                  <c:v>-0.23350881615629918</c:v>
                </c:pt>
                <c:pt idx="642">
                  <c:v>-0.23323724108971436</c:v>
                </c:pt>
                <c:pt idx="643">
                  <c:v>-0.23200558058658372</c:v>
                </c:pt>
                <c:pt idx="644">
                  <c:v>-0.23199641073618377</c:v>
                </c:pt>
                <c:pt idx="645">
                  <c:v>-0.23199641073618377</c:v>
                </c:pt>
                <c:pt idx="646">
                  <c:v>-0.2318905258379855</c:v>
                </c:pt>
                <c:pt idx="647">
                  <c:v>-0.2318905258379855</c:v>
                </c:pt>
                <c:pt idx="648">
                  <c:v>-0.23144399839196417</c:v>
                </c:pt>
                <c:pt idx="649">
                  <c:v>-0.23115013337357221</c:v>
                </c:pt>
                <c:pt idx="650">
                  <c:v>-0.23069288574112187</c:v>
                </c:pt>
                <c:pt idx="651">
                  <c:v>-0.23069288574112187</c:v>
                </c:pt>
                <c:pt idx="652">
                  <c:v>-0.22963085411120368</c:v>
                </c:pt>
                <c:pt idx="653">
                  <c:v>-0.22947106151312896</c:v>
                </c:pt>
                <c:pt idx="654">
                  <c:v>-0.22930950437588429</c:v>
                </c:pt>
                <c:pt idx="655">
                  <c:v>-0.22930950437588429</c:v>
                </c:pt>
                <c:pt idx="656">
                  <c:v>-0.22717574192325446</c:v>
                </c:pt>
                <c:pt idx="657">
                  <c:v>-0.22609533980755678</c:v>
                </c:pt>
                <c:pt idx="658">
                  <c:v>-0.22548260829315983</c:v>
                </c:pt>
                <c:pt idx="659">
                  <c:v>-0.22501704608379414</c:v>
                </c:pt>
                <c:pt idx="660">
                  <c:v>-0.22501704608379414</c:v>
                </c:pt>
                <c:pt idx="661">
                  <c:v>-0.22455736623728606</c:v>
                </c:pt>
                <c:pt idx="662">
                  <c:v>-0.22455736623728606</c:v>
                </c:pt>
                <c:pt idx="663">
                  <c:v>-0.22340761287560257</c:v>
                </c:pt>
                <c:pt idx="664">
                  <c:v>-0.22340761287560257</c:v>
                </c:pt>
                <c:pt idx="665">
                  <c:v>-0.22221983009981089</c:v>
                </c:pt>
                <c:pt idx="666">
                  <c:v>-0.22102401239493238</c:v>
                </c:pt>
                <c:pt idx="667">
                  <c:v>-0.2174347764126015</c:v>
                </c:pt>
                <c:pt idx="668">
                  <c:v>-0.2174347764126015</c:v>
                </c:pt>
                <c:pt idx="669">
                  <c:v>-0.21694530816380458</c:v>
                </c:pt>
                <c:pt idx="670">
                  <c:v>-0.21658471749122019</c:v>
                </c:pt>
                <c:pt idx="671">
                  <c:v>-0.21498952568937293</c:v>
                </c:pt>
                <c:pt idx="672">
                  <c:v>-0.2146759098641316</c:v>
                </c:pt>
                <c:pt idx="673">
                  <c:v>-0.21348454930526783</c:v>
                </c:pt>
                <c:pt idx="674">
                  <c:v>-0.21348454930526783</c:v>
                </c:pt>
                <c:pt idx="675">
                  <c:v>-0.21248082585049299</c:v>
                </c:pt>
                <c:pt idx="676">
                  <c:v>-0.21248082585049299</c:v>
                </c:pt>
                <c:pt idx="677">
                  <c:v>-0.21145270041969072</c:v>
                </c:pt>
                <c:pt idx="678">
                  <c:v>-0.21145270041969072</c:v>
                </c:pt>
                <c:pt idx="679">
                  <c:v>-0.21144187074540577</c:v>
                </c:pt>
                <c:pt idx="680">
                  <c:v>-0.20878616090771368</c:v>
                </c:pt>
                <c:pt idx="681">
                  <c:v>-0.20572982240076629</c:v>
                </c:pt>
                <c:pt idx="682">
                  <c:v>-0.20483934531398948</c:v>
                </c:pt>
                <c:pt idx="683">
                  <c:v>-0.20483934531398948</c:v>
                </c:pt>
                <c:pt idx="684">
                  <c:v>-0.20449289966639791</c:v>
                </c:pt>
                <c:pt idx="685">
                  <c:v>-0.20449289966639791</c:v>
                </c:pt>
                <c:pt idx="686">
                  <c:v>-0.20436520983424508</c:v>
                </c:pt>
                <c:pt idx="687">
                  <c:v>-0.20436520983424508</c:v>
                </c:pt>
                <c:pt idx="688">
                  <c:v>-0.20300230696725061</c:v>
                </c:pt>
                <c:pt idx="689">
                  <c:v>-0.20300230696725061</c:v>
                </c:pt>
                <c:pt idx="690">
                  <c:v>-0.20105214007126232</c:v>
                </c:pt>
                <c:pt idx="691">
                  <c:v>-0.20105214007126232</c:v>
                </c:pt>
                <c:pt idx="692">
                  <c:v>-0.20033444384492713</c:v>
                </c:pt>
                <c:pt idx="693">
                  <c:v>-0.20033444384492713</c:v>
                </c:pt>
                <c:pt idx="694">
                  <c:v>-0.20033444384492713</c:v>
                </c:pt>
                <c:pt idx="695">
                  <c:v>-0.19701575837010013</c:v>
                </c:pt>
                <c:pt idx="696">
                  <c:v>-0.19701575837010013</c:v>
                </c:pt>
                <c:pt idx="697">
                  <c:v>-0.19580850630896279</c:v>
                </c:pt>
                <c:pt idx="698">
                  <c:v>-0.19580850630896279</c:v>
                </c:pt>
                <c:pt idx="699">
                  <c:v>-0.19266888808273305</c:v>
                </c:pt>
                <c:pt idx="700">
                  <c:v>-0.19266888808273305</c:v>
                </c:pt>
                <c:pt idx="701">
                  <c:v>-0.1906279657727307</c:v>
                </c:pt>
                <c:pt idx="702">
                  <c:v>-0.18899658819193454</c:v>
                </c:pt>
                <c:pt idx="703">
                  <c:v>-0.18899658819193454</c:v>
                </c:pt>
                <c:pt idx="704">
                  <c:v>-0.1867590196172296</c:v>
                </c:pt>
                <c:pt idx="705">
                  <c:v>-0.18663210835912203</c:v>
                </c:pt>
                <c:pt idx="706">
                  <c:v>-0.18663210835912203</c:v>
                </c:pt>
                <c:pt idx="707">
                  <c:v>-0.18484054130927763</c:v>
                </c:pt>
                <c:pt idx="708">
                  <c:v>-0.18484054130927763</c:v>
                </c:pt>
                <c:pt idx="709">
                  <c:v>-0.18478138041721393</c:v>
                </c:pt>
                <c:pt idx="710">
                  <c:v>-0.18336589889541474</c:v>
                </c:pt>
                <c:pt idx="711">
                  <c:v>-0.18316992954280231</c:v>
                </c:pt>
                <c:pt idx="712">
                  <c:v>-0.18137557485780073</c:v>
                </c:pt>
                <c:pt idx="713">
                  <c:v>-0.18137557485780073</c:v>
                </c:pt>
                <c:pt idx="714">
                  <c:v>-0.18130905280498469</c:v>
                </c:pt>
                <c:pt idx="715">
                  <c:v>-0.18130905280498469</c:v>
                </c:pt>
                <c:pt idx="716">
                  <c:v>-0.18104097787268933</c:v>
                </c:pt>
                <c:pt idx="717">
                  <c:v>-0.18104097787268933</c:v>
                </c:pt>
                <c:pt idx="718">
                  <c:v>-0.17759546653658972</c:v>
                </c:pt>
                <c:pt idx="719">
                  <c:v>-0.17759546653658972</c:v>
                </c:pt>
                <c:pt idx="720">
                  <c:v>-0.17301685180696336</c:v>
                </c:pt>
                <c:pt idx="721">
                  <c:v>-0.17301685180696336</c:v>
                </c:pt>
                <c:pt idx="722">
                  <c:v>-0.17265850442830394</c:v>
                </c:pt>
                <c:pt idx="723">
                  <c:v>-0.17224548512739332</c:v>
                </c:pt>
                <c:pt idx="724">
                  <c:v>-0.17224548512739332</c:v>
                </c:pt>
                <c:pt idx="725">
                  <c:v>-0.17224548512739332</c:v>
                </c:pt>
                <c:pt idx="726">
                  <c:v>-0.17224548512739332</c:v>
                </c:pt>
                <c:pt idx="727">
                  <c:v>-0.17224548512739332</c:v>
                </c:pt>
                <c:pt idx="728">
                  <c:v>-0.17224548512739332</c:v>
                </c:pt>
                <c:pt idx="729">
                  <c:v>-0.17224548512739332</c:v>
                </c:pt>
                <c:pt idx="730">
                  <c:v>-0.17224548512739332</c:v>
                </c:pt>
                <c:pt idx="731">
                  <c:v>-0.17224548512739332</c:v>
                </c:pt>
                <c:pt idx="732">
                  <c:v>-0.16558534866680394</c:v>
                </c:pt>
                <c:pt idx="733">
                  <c:v>-0.1635751750627604</c:v>
                </c:pt>
                <c:pt idx="734">
                  <c:v>-0.16299315964768676</c:v>
                </c:pt>
                <c:pt idx="735">
                  <c:v>-0.16299315964768676</c:v>
                </c:pt>
                <c:pt idx="736">
                  <c:v>-0.16065005512386146</c:v>
                </c:pt>
                <c:pt idx="737">
                  <c:v>-0.16065005512386146</c:v>
                </c:pt>
                <c:pt idx="738">
                  <c:v>-0.15695779964158371</c:v>
                </c:pt>
                <c:pt idx="739">
                  <c:v>-0.15695779964158371</c:v>
                </c:pt>
                <c:pt idx="740">
                  <c:v>-0.15420247984790483</c:v>
                </c:pt>
                <c:pt idx="741">
                  <c:v>-0.15420247984790483</c:v>
                </c:pt>
                <c:pt idx="742">
                  <c:v>-0.15285080765591424</c:v>
                </c:pt>
                <c:pt idx="743">
                  <c:v>-0.15111369763320748</c:v>
                </c:pt>
                <c:pt idx="744">
                  <c:v>-0.15006547423494745</c:v>
                </c:pt>
                <c:pt idx="745">
                  <c:v>-0.15006547423494745</c:v>
                </c:pt>
                <c:pt idx="746">
                  <c:v>-0.15006547423494745</c:v>
                </c:pt>
                <c:pt idx="747">
                  <c:v>-0.14646728829422603</c:v>
                </c:pt>
                <c:pt idx="748">
                  <c:v>-0.14604137445226667</c:v>
                </c:pt>
                <c:pt idx="749">
                  <c:v>-0.14475297479408714</c:v>
                </c:pt>
                <c:pt idx="750">
                  <c:v>-0.14475297479408714</c:v>
                </c:pt>
                <c:pt idx="751">
                  <c:v>-0.14301336879454152</c:v>
                </c:pt>
                <c:pt idx="752">
                  <c:v>-0.14288401631367798</c:v>
                </c:pt>
                <c:pt idx="753">
                  <c:v>-0.14220328848865796</c:v>
                </c:pt>
                <c:pt idx="754">
                  <c:v>-0.13847904835709576</c:v>
                </c:pt>
                <c:pt idx="755">
                  <c:v>-0.13392379756732573</c:v>
                </c:pt>
                <c:pt idx="756">
                  <c:v>-0.13258915464679888</c:v>
                </c:pt>
                <c:pt idx="757">
                  <c:v>-0.13258915464679888</c:v>
                </c:pt>
                <c:pt idx="758">
                  <c:v>-0.13046253590771847</c:v>
                </c:pt>
                <c:pt idx="759">
                  <c:v>-0.13046253590771847</c:v>
                </c:pt>
                <c:pt idx="760">
                  <c:v>-0.12995647511314506</c:v>
                </c:pt>
                <c:pt idx="761">
                  <c:v>-0.12710285580169378</c:v>
                </c:pt>
                <c:pt idx="762">
                  <c:v>-0.12582168184897641</c:v>
                </c:pt>
                <c:pt idx="763">
                  <c:v>-0.12187303626947875</c:v>
                </c:pt>
                <c:pt idx="764">
                  <c:v>-0.11923210044518498</c:v>
                </c:pt>
                <c:pt idx="765">
                  <c:v>-0.11923210044518498</c:v>
                </c:pt>
                <c:pt idx="766">
                  <c:v>-0.11738322194254558</c:v>
                </c:pt>
                <c:pt idx="767">
                  <c:v>-0.11738322194254558</c:v>
                </c:pt>
                <c:pt idx="768">
                  <c:v>-0.11221488313802357</c:v>
                </c:pt>
                <c:pt idx="769">
                  <c:v>-0.11221488313802357</c:v>
                </c:pt>
                <c:pt idx="770">
                  <c:v>-0.10999303016512223</c:v>
                </c:pt>
                <c:pt idx="771">
                  <c:v>-0.10909795856512398</c:v>
                </c:pt>
                <c:pt idx="772">
                  <c:v>-0.10881808515876498</c:v>
                </c:pt>
                <c:pt idx="773">
                  <c:v>-0.10881808515876498</c:v>
                </c:pt>
                <c:pt idx="774">
                  <c:v>-0.10829371158102022</c:v>
                </c:pt>
                <c:pt idx="775">
                  <c:v>-0.10685823930733836</c:v>
                </c:pt>
                <c:pt idx="776">
                  <c:v>-0.10417697446926492</c:v>
                </c:pt>
                <c:pt idx="777">
                  <c:v>-0.1035392534878289</c:v>
                </c:pt>
                <c:pt idx="778">
                  <c:v>-0.1035392534878289</c:v>
                </c:pt>
                <c:pt idx="779">
                  <c:v>-0.10261967463432305</c:v>
                </c:pt>
                <c:pt idx="780">
                  <c:v>-0.10261967463432305</c:v>
                </c:pt>
                <c:pt idx="781">
                  <c:v>-0.1025169126058232</c:v>
                </c:pt>
                <c:pt idx="782">
                  <c:v>-0.10026019332611855</c:v>
                </c:pt>
                <c:pt idx="783">
                  <c:v>-9.8425718276471785E-2</c:v>
                </c:pt>
                <c:pt idx="784">
                  <c:v>-9.6150409546714236E-2</c:v>
                </c:pt>
                <c:pt idx="785">
                  <c:v>-9.4669971395145366E-2</c:v>
                </c:pt>
                <c:pt idx="786">
                  <c:v>-9.3370939918629089E-2</c:v>
                </c:pt>
                <c:pt idx="787">
                  <c:v>-9.3173682582813722E-2</c:v>
                </c:pt>
                <c:pt idx="788">
                  <c:v>-9.3173682582813722E-2</c:v>
                </c:pt>
                <c:pt idx="789">
                  <c:v>-9.3173682582813722E-2</c:v>
                </c:pt>
                <c:pt idx="790">
                  <c:v>-9.3010577854540893E-2</c:v>
                </c:pt>
                <c:pt idx="791">
                  <c:v>-9.2411797810303148E-2</c:v>
                </c:pt>
                <c:pt idx="792">
                  <c:v>-9.2411797810303148E-2</c:v>
                </c:pt>
                <c:pt idx="793">
                  <c:v>-9.1369049105050823E-2</c:v>
                </c:pt>
                <c:pt idx="794">
                  <c:v>-9.0690329032285702E-2</c:v>
                </c:pt>
                <c:pt idx="795">
                  <c:v>-9.0690329032285702E-2</c:v>
                </c:pt>
                <c:pt idx="796">
                  <c:v>-8.6915404441657615E-2</c:v>
                </c:pt>
                <c:pt idx="797">
                  <c:v>-8.6915404441657615E-2</c:v>
                </c:pt>
                <c:pt idx="798">
                  <c:v>-8.4061443550050727E-2</c:v>
                </c:pt>
                <c:pt idx="799">
                  <c:v>-8.3992646766473722E-2</c:v>
                </c:pt>
                <c:pt idx="800">
                  <c:v>-7.8198984806060037E-2</c:v>
                </c:pt>
                <c:pt idx="801">
                  <c:v>-7.5377614799464684E-2</c:v>
                </c:pt>
                <c:pt idx="802">
                  <c:v>-7.5377614799464684E-2</c:v>
                </c:pt>
                <c:pt idx="803">
                  <c:v>-7.5377614799464684E-2</c:v>
                </c:pt>
                <c:pt idx="804">
                  <c:v>-7.3726307957063975E-2</c:v>
                </c:pt>
                <c:pt idx="805">
                  <c:v>-7.3726307957063975E-2</c:v>
                </c:pt>
                <c:pt idx="806">
                  <c:v>-7.3723708644095998E-2</c:v>
                </c:pt>
                <c:pt idx="807">
                  <c:v>-6.5706792770770545E-2</c:v>
                </c:pt>
                <c:pt idx="808">
                  <c:v>-6.4496584972624546E-2</c:v>
                </c:pt>
                <c:pt idx="809">
                  <c:v>-6.4467541274255524E-2</c:v>
                </c:pt>
                <c:pt idx="810">
                  <c:v>-6.4467541274255524E-2</c:v>
                </c:pt>
                <c:pt idx="811">
                  <c:v>-6.3414056308641942E-2</c:v>
                </c:pt>
                <c:pt idx="812">
                  <c:v>-6.2623487422316396E-2</c:v>
                </c:pt>
                <c:pt idx="813">
                  <c:v>-6.2623487422316396E-2</c:v>
                </c:pt>
                <c:pt idx="814">
                  <c:v>-6.2623487422316396E-2</c:v>
                </c:pt>
                <c:pt idx="815">
                  <c:v>-6.2074488095990261E-2</c:v>
                </c:pt>
                <c:pt idx="816">
                  <c:v>-6.180744284395804E-2</c:v>
                </c:pt>
                <c:pt idx="817">
                  <c:v>-6.084673878753153E-2</c:v>
                </c:pt>
                <c:pt idx="818">
                  <c:v>-5.8066300154809854E-2</c:v>
                </c:pt>
                <c:pt idx="819">
                  <c:v>-5.7853772512384063E-2</c:v>
                </c:pt>
                <c:pt idx="820">
                  <c:v>-5.6869363325763922E-2</c:v>
                </c:pt>
                <c:pt idx="821">
                  <c:v>-5.6869363325763922E-2</c:v>
                </c:pt>
                <c:pt idx="822">
                  <c:v>-5.6869363325763922E-2</c:v>
                </c:pt>
                <c:pt idx="823">
                  <c:v>-5.6869363325763922E-2</c:v>
                </c:pt>
                <c:pt idx="824">
                  <c:v>-5.5472088224115715E-2</c:v>
                </c:pt>
                <c:pt idx="825">
                  <c:v>-5.4874081772017046E-2</c:v>
                </c:pt>
                <c:pt idx="826">
                  <c:v>-5.4874081772017046E-2</c:v>
                </c:pt>
                <c:pt idx="827">
                  <c:v>-5.4874081772017046E-2</c:v>
                </c:pt>
                <c:pt idx="828">
                  <c:v>-5.2918215731720973E-2</c:v>
                </c:pt>
                <c:pt idx="829">
                  <c:v>-4.9887354350499701E-2</c:v>
                </c:pt>
                <c:pt idx="830">
                  <c:v>-4.9887354350499701E-2</c:v>
                </c:pt>
                <c:pt idx="831">
                  <c:v>-4.6985924800390516E-2</c:v>
                </c:pt>
                <c:pt idx="832">
                  <c:v>-4.6985924800390516E-2</c:v>
                </c:pt>
                <c:pt idx="833">
                  <c:v>-4.5452537820939685E-2</c:v>
                </c:pt>
                <c:pt idx="834">
                  <c:v>-4.3586263786945745E-2</c:v>
                </c:pt>
                <c:pt idx="835">
                  <c:v>-4.2388356031684303E-2</c:v>
                </c:pt>
                <c:pt idx="836">
                  <c:v>-4.2388356031684303E-2</c:v>
                </c:pt>
                <c:pt idx="837">
                  <c:v>-4.2034078062963089E-2</c:v>
                </c:pt>
                <c:pt idx="838">
                  <c:v>-4.1577648715566594E-2</c:v>
                </c:pt>
                <c:pt idx="839">
                  <c:v>-3.9361569603772455E-2</c:v>
                </c:pt>
                <c:pt idx="840">
                  <c:v>-3.9361569603772455E-2</c:v>
                </c:pt>
                <c:pt idx="841">
                  <c:v>-3.7255040602558652E-2</c:v>
                </c:pt>
                <c:pt idx="842">
                  <c:v>-3.7255040602558652E-2</c:v>
                </c:pt>
                <c:pt idx="843">
                  <c:v>-3.6562791235302386E-2</c:v>
                </c:pt>
                <c:pt idx="844">
                  <c:v>-3.4835969979113104E-2</c:v>
                </c:pt>
                <c:pt idx="845">
                  <c:v>-3.4069895425310144E-2</c:v>
                </c:pt>
                <c:pt idx="846">
                  <c:v>-3.4068614404421549E-2</c:v>
                </c:pt>
                <c:pt idx="847">
                  <c:v>-3.4068614404421549E-2</c:v>
                </c:pt>
                <c:pt idx="848">
                  <c:v>-3.2223583370565148E-2</c:v>
                </c:pt>
                <c:pt idx="849">
                  <c:v>-3.1371500674513893E-2</c:v>
                </c:pt>
                <c:pt idx="850">
                  <c:v>-3.1371500674513893E-2</c:v>
                </c:pt>
                <c:pt idx="851">
                  <c:v>-2.9939708195283771E-2</c:v>
                </c:pt>
                <c:pt idx="852">
                  <c:v>-2.9939708195283771E-2</c:v>
                </c:pt>
                <c:pt idx="853">
                  <c:v>-2.6835440878319204E-2</c:v>
                </c:pt>
                <c:pt idx="854">
                  <c:v>-1.7700468260020259E-2</c:v>
                </c:pt>
                <c:pt idx="855">
                  <c:v>-1.7700468260020259E-2</c:v>
                </c:pt>
                <c:pt idx="856">
                  <c:v>-1.2594645096900354E-2</c:v>
                </c:pt>
                <c:pt idx="857">
                  <c:v>-8.6797532581834938E-3</c:v>
                </c:pt>
                <c:pt idx="858">
                  <c:v>-7.6466562900102467E-3</c:v>
                </c:pt>
                <c:pt idx="859">
                  <c:v>-5.8478041459676952E-3</c:v>
                </c:pt>
                <c:pt idx="860">
                  <c:v>-5.8478041459676952E-3</c:v>
                </c:pt>
                <c:pt idx="861">
                  <c:v>-5.3621385082110542E-4</c:v>
                </c:pt>
                <c:pt idx="862">
                  <c:v>1.7458073457078699E-3</c:v>
                </c:pt>
                <c:pt idx="863">
                  <c:v>1.7458073457078699E-3</c:v>
                </c:pt>
                <c:pt idx="864">
                  <c:v>3.5379750697217848E-3</c:v>
                </c:pt>
                <c:pt idx="865">
                  <c:v>4.903387989526887E-3</c:v>
                </c:pt>
                <c:pt idx="866">
                  <c:v>4.903387989526887E-3</c:v>
                </c:pt>
                <c:pt idx="867">
                  <c:v>4.903387989526887E-3</c:v>
                </c:pt>
                <c:pt idx="868">
                  <c:v>4.903387989526887E-3</c:v>
                </c:pt>
                <c:pt idx="869">
                  <c:v>5.1812868768774346E-3</c:v>
                </c:pt>
                <c:pt idx="870">
                  <c:v>5.2552144292587338E-3</c:v>
                </c:pt>
                <c:pt idx="871">
                  <c:v>8.9015293549067863E-3</c:v>
                </c:pt>
                <c:pt idx="872">
                  <c:v>8.9015293549067863E-3</c:v>
                </c:pt>
                <c:pt idx="873">
                  <c:v>1.2834168117757679E-2</c:v>
                </c:pt>
                <c:pt idx="874">
                  <c:v>1.4284108813659492E-2</c:v>
                </c:pt>
                <c:pt idx="875">
                  <c:v>1.4284108813659492E-2</c:v>
                </c:pt>
                <c:pt idx="876">
                  <c:v>1.4284108813659492E-2</c:v>
                </c:pt>
                <c:pt idx="877">
                  <c:v>1.453155478243222E-2</c:v>
                </c:pt>
                <c:pt idx="878">
                  <c:v>1.453155478243222E-2</c:v>
                </c:pt>
                <c:pt idx="879">
                  <c:v>2.2272140336625067E-2</c:v>
                </c:pt>
                <c:pt idx="880">
                  <c:v>2.2787123022224881E-2</c:v>
                </c:pt>
                <c:pt idx="881">
                  <c:v>2.4692501052785632E-2</c:v>
                </c:pt>
                <c:pt idx="882">
                  <c:v>2.8772260793199639E-2</c:v>
                </c:pt>
                <c:pt idx="883">
                  <c:v>3.2246482250266897E-2</c:v>
                </c:pt>
                <c:pt idx="884">
                  <c:v>3.2246482250266897E-2</c:v>
                </c:pt>
                <c:pt idx="885">
                  <c:v>3.2246482250266897E-2</c:v>
                </c:pt>
                <c:pt idx="886">
                  <c:v>3.4233406453669915E-2</c:v>
                </c:pt>
                <c:pt idx="887">
                  <c:v>3.4233406453669915E-2</c:v>
                </c:pt>
                <c:pt idx="888">
                  <c:v>3.4768247759976723E-2</c:v>
                </c:pt>
                <c:pt idx="889">
                  <c:v>3.4768247759976723E-2</c:v>
                </c:pt>
                <c:pt idx="890">
                  <c:v>3.4993877331278567E-2</c:v>
                </c:pt>
                <c:pt idx="891">
                  <c:v>3.8207981913384946E-2</c:v>
                </c:pt>
                <c:pt idx="892">
                  <c:v>4.1765496407344879E-2</c:v>
                </c:pt>
                <c:pt idx="893">
                  <c:v>4.1909979705009585E-2</c:v>
                </c:pt>
                <c:pt idx="894">
                  <c:v>4.375350808609265E-2</c:v>
                </c:pt>
                <c:pt idx="895">
                  <c:v>4.375350808609265E-2</c:v>
                </c:pt>
                <c:pt idx="896">
                  <c:v>4.4424200421738023E-2</c:v>
                </c:pt>
                <c:pt idx="897">
                  <c:v>5.1208016191339793E-2</c:v>
                </c:pt>
                <c:pt idx="898">
                  <c:v>5.4712050483666334E-2</c:v>
                </c:pt>
                <c:pt idx="899">
                  <c:v>5.4712050483666334E-2</c:v>
                </c:pt>
                <c:pt idx="900">
                  <c:v>5.5957970855353895E-2</c:v>
                </c:pt>
                <c:pt idx="901">
                  <c:v>5.5957970855353895E-2</c:v>
                </c:pt>
                <c:pt idx="902">
                  <c:v>5.9757981234272887E-2</c:v>
                </c:pt>
                <c:pt idx="903">
                  <c:v>5.9757981234272887E-2</c:v>
                </c:pt>
                <c:pt idx="904">
                  <c:v>6.0746640146941318E-2</c:v>
                </c:pt>
                <c:pt idx="905">
                  <c:v>6.1323239221416338E-2</c:v>
                </c:pt>
                <c:pt idx="906">
                  <c:v>6.5485433103910987E-2</c:v>
                </c:pt>
                <c:pt idx="907">
                  <c:v>6.5725532333625394E-2</c:v>
                </c:pt>
                <c:pt idx="908">
                  <c:v>6.5905966605529859E-2</c:v>
                </c:pt>
                <c:pt idx="909">
                  <c:v>6.5905966605529859E-2</c:v>
                </c:pt>
                <c:pt idx="910">
                  <c:v>6.5905966605529859E-2</c:v>
                </c:pt>
                <c:pt idx="911">
                  <c:v>6.6306188431703508E-2</c:v>
                </c:pt>
                <c:pt idx="912">
                  <c:v>6.7741958258793256E-2</c:v>
                </c:pt>
                <c:pt idx="913">
                  <c:v>7.1174543198980728E-2</c:v>
                </c:pt>
                <c:pt idx="914">
                  <c:v>7.1332214364421012E-2</c:v>
                </c:pt>
                <c:pt idx="915">
                  <c:v>7.282710193596742E-2</c:v>
                </c:pt>
                <c:pt idx="916">
                  <c:v>7.282710193596742E-2</c:v>
                </c:pt>
                <c:pt idx="917">
                  <c:v>7.5067644268802039E-2</c:v>
                </c:pt>
                <c:pt idx="918">
                  <c:v>7.5067644268802039E-2</c:v>
                </c:pt>
                <c:pt idx="919">
                  <c:v>7.5067644268802039E-2</c:v>
                </c:pt>
                <c:pt idx="920">
                  <c:v>7.6163716321800023E-2</c:v>
                </c:pt>
                <c:pt idx="921">
                  <c:v>7.7657990502149998E-2</c:v>
                </c:pt>
                <c:pt idx="922">
                  <c:v>7.7991079530614862E-2</c:v>
                </c:pt>
                <c:pt idx="923">
                  <c:v>7.7991079530614862E-2</c:v>
                </c:pt>
                <c:pt idx="924">
                  <c:v>7.8343096744192528E-2</c:v>
                </c:pt>
                <c:pt idx="925">
                  <c:v>8.2063031235897407E-2</c:v>
                </c:pt>
                <c:pt idx="926">
                  <c:v>8.3050953735662153E-2</c:v>
                </c:pt>
                <c:pt idx="927">
                  <c:v>8.4579099135038915E-2</c:v>
                </c:pt>
                <c:pt idx="928">
                  <c:v>8.4579099135038915E-2</c:v>
                </c:pt>
                <c:pt idx="929">
                  <c:v>8.5696150882751773E-2</c:v>
                </c:pt>
                <c:pt idx="930">
                  <c:v>8.5696150882751773E-2</c:v>
                </c:pt>
                <c:pt idx="931">
                  <c:v>8.6166757305621774E-2</c:v>
                </c:pt>
                <c:pt idx="932">
                  <c:v>8.6166757305621774E-2</c:v>
                </c:pt>
                <c:pt idx="933">
                  <c:v>8.6895695316988236E-2</c:v>
                </c:pt>
                <c:pt idx="934">
                  <c:v>8.9912046703500739E-2</c:v>
                </c:pt>
                <c:pt idx="935">
                  <c:v>9.078208915739483E-2</c:v>
                </c:pt>
                <c:pt idx="936">
                  <c:v>9.1373958762320157E-2</c:v>
                </c:pt>
                <c:pt idx="937">
                  <c:v>9.3510915687709292E-2</c:v>
                </c:pt>
                <c:pt idx="938">
                  <c:v>9.8972551221713181E-2</c:v>
                </c:pt>
                <c:pt idx="939">
                  <c:v>9.8972551221713181E-2</c:v>
                </c:pt>
                <c:pt idx="940">
                  <c:v>0.10212589037199896</c:v>
                </c:pt>
                <c:pt idx="941">
                  <c:v>0.1021490862607652</c:v>
                </c:pt>
                <c:pt idx="942">
                  <c:v>0.11028692074464681</c:v>
                </c:pt>
                <c:pt idx="943">
                  <c:v>0.1124853478100572</c:v>
                </c:pt>
                <c:pt idx="944">
                  <c:v>0.11358764136345148</c:v>
                </c:pt>
                <c:pt idx="945">
                  <c:v>0.11573929900393087</c:v>
                </c:pt>
                <c:pt idx="946">
                  <c:v>0.11573929900393087</c:v>
                </c:pt>
                <c:pt idx="947">
                  <c:v>0.12011040055071412</c:v>
                </c:pt>
                <c:pt idx="948">
                  <c:v>0.12011040055071412</c:v>
                </c:pt>
                <c:pt idx="949">
                  <c:v>0.1210199327601231</c:v>
                </c:pt>
                <c:pt idx="950">
                  <c:v>0.1210199327601231</c:v>
                </c:pt>
                <c:pt idx="951">
                  <c:v>0.12535744019540193</c:v>
                </c:pt>
                <c:pt idx="952">
                  <c:v>0.12800778547761579</c:v>
                </c:pt>
                <c:pt idx="953">
                  <c:v>0.12981390872620771</c:v>
                </c:pt>
                <c:pt idx="954">
                  <c:v>0.13074787314778236</c:v>
                </c:pt>
                <c:pt idx="955">
                  <c:v>0.13760795840175588</c:v>
                </c:pt>
                <c:pt idx="956">
                  <c:v>0.13925085115915284</c:v>
                </c:pt>
                <c:pt idx="957">
                  <c:v>0.14183654664564074</c:v>
                </c:pt>
                <c:pt idx="958">
                  <c:v>0.14187639592234852</c:v>
                </c:pt>
                <c:pt idx="959">
                  <c:v>0.14224106819453733</c:v>
                </c:pt>
                <c:pt idx="960">
                  <c:v>0.14224106819453733</c:v>
                </c:pt>
                <c:pt idx="961">
                  <c:v>0.14247663317154455</c:v>
                </c:pt>
                <c:pt idx="962">
                  <c:v>0.14408695549226347</c:v>
                </c:pt>
                <c:pt idx="963">
                  <c:v>0.14586758232322633</c:v>
                </c:pt>
                <c:pt idx="964">
                  <c:v>0.1566428813033337</c:v>
                </c:pt>
                <c:pt idx="965">
                  <c:v>0.1566428813033337</c:v>
                </c:pt>
                <c:pt idx="966">
                  <c:v>0.15823220501494081</c:v>
                </c:pt>
                <c:pt idx="967">
                  <c:v>0.16027366347892341</c:v>
                </c:pt>
                <c:pt idx="968">
                  <c:v>0.16027366347892341</c:v>
                </c:pt>
                <c:pt idx="969">
                  <c:v>0.16032325125629004</c:v>
                </c:pt>
                <c:pt idx="970">
                  <c:v>0.16491110562730044</c:v>
                </c:pt>
                <c:pt idx="971">
                  <c:v>0.16491110562730044</c:v>
                </c:pt>
                <c:pt idx="972">
                  <c:v>0.16913035504574697</c:v>
                </c:pt>
                <c:pt idx="973">
                  <c:v>0.1755280091804364</c:v>
                </c:pt>
                <c:pt idx="974">
                  <c:v>0.17735311635874465</c:v>
                </c:pt>
                <c:pt idx="975">
                  <c:v>0.17786060299638196</c:v>
                </c:pt>
                <c:pt idx="976">
                  <c:v>0.17799515670969104</c:v>
                </c:pt>
                <c:pt idx="977">
                  <c:v>0.18013507878704241</c:v>
                </c:pt>
                <c:pt idx="978">
                  <c:v>0.18013507878704241</c:v>
                </c:pt>
                <c:pt idx="979">
                  <c:v>0.18333432432815214</c:v>
                </c:pt>
                <c:pt idx="980">
                  <c:v>0.18526558586522598</c:v>
                </c:pt>
                <c:pt idx="981">
                  <c:v>0.18652581227391107</c:v>
                </c:pt>
                <c:pt idx="982">
                  <c:v>0.19174802245808548</c:v>
                </c:pt>
                <c:pt idx="983">
                  <c:v>0.19437931225184352</c:v>
                </c:pt>
                <c:pt idx="984">
                  <c:v>0.19437931225184352</c:v>
                </c:pt>
                <c:pt idx="985">
                  <c:v>0.19637559124846804</c:v>
                </c:pt>
                <c:pt idx="986">
                  <c:v>0.19637559124846804</c:v>
                </c:pt>
                <c:pt idx="987">
                  <c:v>0.20191414140867853</c:v>
                </c:pt>
                <c:pt idx="988">
                  <c:v>0.20202247108921281</c:v>
                </c:pt>
                <c:pt idx="989">
                  <c:v>0.20255216501073656</c:v>
                </c:pt>
                <c:pt idx="990">
                  <c:v>0.20255216501073656</c:v>
                </c:pt>
                <c:pt idx="991">
                  <c:v>0.20255216501073656</c:v>
                </c:pt>
                <c:pt idx="992">
                  <c:v>0.20255216501073656</c:v>
                </c:pt>
                <c:pt idx="993">
                  <c:v>0.20255216501073656</c:v>
                </c:pt>
                <c:pt idx="994">
                  <c:v>0.20503839863471882</c:v>
                </c:pt>
                <c:pt idx="995">
                  <c:v>0.20574257340639468</c:v>
                </c:pt>
                <c:pt idx="996">
                  <c:v>0.20574257340639468</c:v>
                </c:pt>
                <c:pt idx="997">
                  <c:v>0.21213328128901424</c:v>
                </c:pt>
                <c:pt idx="998">
                  <c:v>0.21213328128901424</c:v>
                </c:pt>
                <c:pt idx="999">
                  <c:v>0.21348481852820131</c:v>
                </c:pt>
                <c:pt idx="1000">
                  <c:v>0.21348481852820131</c:v>
                </c:pt>
                <c:pt idx="1001">
                  <c:v>0.22428917226866155</c:v>
                </c:pt>
                <c:pt idx="1002">
                  <c:v>0.22428917226866155</c:v>
                </c:pt>
                <c:pt idx="1003">
                  <c:v>0.22462894379182421</c:v>
                </c:pt>
                <c:pt idx="1004">
                  <c:v>0.22462894379182421</c:v>
                </c:pt>
                <c:pt idx="1005">
                  <c:v>0.24751728414322308</c:v>
                </c:pt>
                <c:pt idx="1006">
                  <c:v>0.24751728414322308</c:v>
                </c:pt>
                <c:pt idx="1007">
                  <c:v>0.24930580277477427</c:v>
                </c:pt>
                <c:pt idx="1008">
                  <c:v>0.25812943448779935</c:v>
                </c:pt>
                <c:pt idx="1009">
                  <c:v>0.25909109124222612</c:v>
                </c:pt>
                <c:pt idx="1010">
                  <c:v>0.25909109124222612</c:v>
                </c:pt>
                <c:pt idx="1011">
                  <c:v>0.26179509799203127</c:v>
                </c:pt>
                <c:pt idx="1012">
                  <c:v>0.26179509799203127</c:v>
                </c:pt>
                <c:pt idx="1013">
                  <c:v>0.27051942869008749</c:v>
                </c:pt>
                <c:pt idx="1014">
                  <c:v>0.27051942869008749</c:v>
                </c:pt>
                <c:pt idx="1015">
                  <c:v>0.27141229312302806</c:v>
                </c:pt>
                <c:pt idx="1016">
                  <c:v>0.27737282362507898</c:v>
                </c:pt>
                <c:pt idx="1017">
                  <c:v>0.31833257627321787</c:v>
                </c:pt>
                <c:pt idx="1018">
                  <c:v>0.32895691788353026</c:v>
                </c:pt>
                <c:pt idx="1019">
                  <c:v>0.33429687900438632</c:v>
                </c:pt>
                <c:pt idx="1020">
                  <c:v>0.33429687900438632</c:v>
                </c:pt>
                <c:pt idx="1021">
                  <c:v>0.36073214495651013</c:v>
                </c:pt>
                <c:pt idx="1022">
                  <c:v>0.36073214495651013</c:v>
                </c:pt>
                <c:pt idx="1023">
                  <c:v>0.37138075806272369</c:v>
                </c:pt>
                <c:pt idx="1024">
                  <c:v>0.37138075806272369</c:v>
                </c:pt>
                <c:pt idx="1025">
                  <c:v>0.38420029231216718</c:v>
                </c:pt>
                <c:pt idx="1026">
                  <c:v>0.38420029231216718</c:v>
                </c:pt>
                <c:pt idx="1027">
                  <c:v>0.38420029231216718</c:v>
                </c:pt>
                <c:pt idx="1028">
                  <c:v>0.38420029231216718</c:v>
                </c:pt>
                <c:pt idx="1029">
                  <c:v>0.39376283981078697</c:v>
                </c:pt>
                <c:pt idx="1030">
                  <c:v>0.40045015318855715</c:v>
                </c:pt>
                <c:pt idx="1031">
                  <c:v>0.40045015318855715</c:v>
                </c:pt>
                <c:pt idx="1032">
                  <c:v>0.40676096556592517</c:v>
                </c:pt>
                <c:pt idx="1033">
                  <c:v>0.4215861488595582</c:v>
                </c:pt>
                <c:pt idx="1034">
                  <c:v>0.4424195932950879</c:v>
                </c:pt>
                <c:pt idx="1035">
                  <c:v>0.45308454127716674</c:v>
                </c:pt>
                <c:pt idx="1036">
                  <c:v>0.45728598256841052</c:v>
                </c:pt>
                <c:pt idx="1037">
                  <c:v>0.45728598256841052</c:v>
                </c:pt>
                <c:pt idx="1038">
                  <c:v>0.45902401160464745</c:v>
                </c:pt>
                <c:pt idx="1039">
                  <c:v>0.45956520786647675</c:v>
                </c:pt>
                <c:pt idx="1040">
                  <c:v>0.47664957315935419</c:v>
                </c:pt>
                <c:pt idx="1041">
                  <c:v>0.47664957315935419</c:v>
                </c:pt>
                <c:pt idx="1042">
                  <c:v>0.47977540278990216</c:v>
                </c:pt>
                <c:pt idx="1043">
                  <c:v>0.50294218794946421</c:v>
                </c:pt>
                <c:pt idx="1044">
                  <c:v>0.50294218794946421</c:v>
                </c:pt>
                <c:pt idx="1045">
                  <c:v>0.52631968674152962</c:v>
                </c:pt>
                <c:pt idx="1046">
                  <c:v>0.52631968674152962</c:v>
                </c:pt>
              </c:numCache>
            </c:numRef>
          </c:yVal>
          <c:smooth val="1"/>
          <c:extLst>
            <c:ext xmlns:c16="http://schemas.microsoft.com/office/drawing/2014/chart" uri="{C3380CC4-5D6E-409C-BE32-E72D297353CC}">
              <c16:uniqueId val="{00000002-0CD7-4591-AC29-8E0C818DA434}"/>
            </c:ext>
          </c:extLst>
        </c:ser>
        <c:dLbls>
          <c:showLegendKey val="0"/>
          <c:showVal val="0"/>
          <c:showCatName val="0"/>
          <c:showSerName val="0"/>
          <c:showPercent val="0"/>
          <c:showBubbleSize val="0"/>
        </c:dLbls>
        <c:axId val="48281199"/>
        <c:axId val="48279119"/>
      </c:scatterChart>
      <c:valAx>
        <c:axId val="4828119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9119"/>
        <c:crosses val="autoZero"/>
        <c:crossBetween val="midCat"/>
      </c:valAx>
      <c:valAx>
        <c:axId val="48279119"/>
        <c:scaling>
          <c:orientation val="minMax"/>
        </c:scaling>
        <c:delete val="0"/>
        <c:axPos val="l"/>
        <c:majorGridlines>
          <c:spPr>
            <a:ln w="9525" cap="flat" cmpd="sng" algn="ctr">
              <a:solidFill>
                <a:schemeClr val="tx1">
                  <a:lumMod val="15000"/>
                  <a:lumOff val="85000"/>
                </a:schemeClr>
              </a:solidFill>
              <a:round/>
            </a:ln>
            <a:effectLst/>
          </c:spPr>
        </c:majorGridlines>
        <c:numFmt formatCode="0.00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81199"/>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sz="1800" b="0" i="0" baseline="0">
                <a:effectLst/>
              </a:rPr>
              <a:t>Data Fitting for STI ETF Ask Spread</a:t>
            </a:r>
            <a:endParaRPr lang="en-SG">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'Data Fitting for Spread'!$BF$11</c:f>
              <c:strCache>
                <c:ptCount val="1"/>
                <c:pt idx="0">
                  <c:v>Empirical</c:v>
                </c:pt>
              </c:strCache>
            </c:strRef>
          </c:tx>
          <c:spPr>
            <a:ln w="19050" cap="rnd">
              <a:solidFill>
                <a:schemeClr val="accent1"/>
              </a:solidFill>
              <a:round/>
            </a:ln>
            <a:effectLst/>
          </c:spPr>
          <c:marker>
            <c:symbol val="none"/>
          </c:marker>
          <c:xVal>
            <c:numRef>
              <c:f>'Data Fitting for Spread'!$BE$12:$BE$1058</c:f>
              <c:numCache>
                <c:formatCode>General</c:formatCode>
                <c:ptCount val="1047"/>
                <c:pt idx="0">
                  <c:v>-12.998151078651167</c:v>
                </c:pt>
                <c:pt idx="1">
                  <c:v>-12.754571022810874</c:v>
                </c:pt>
                <c:pt idx="2">
                  <c:v>-12.489926603093627</c:v>
                </c:pt>
                <c:pt idx="3">
                  <c:v>-12.107498675377878</c:v>
                </c:pt>
                <c:pt idx="4">
                  <c:v>-11.725415230451574</c:v>
                </c:pt>
                <c:pt idx="5">
                  <c:v>-11.346521959178254</c:v>
                </c:pt>
                <c:pt idx="6">
                  <c:v>-11.278158378549431</c:v>
                </c:pt>
                <c:pt idx="7">
                  <c:v>-11.242405202137723</c:v>
                </c:pt>
                <c:pt idx="8">
                  <c:v>-11.106885522973069</c:v>
                </c:pt>
                <c:pt idx="9">
                  <c:v>-11.060619797341083</c:v>
                </c:pt>
                <c:pt idx="10">
                  <c:v>-10.988770814527216</c:v>
                </c:pt>
                <c:pt idx="11">
                  <c:v>-10.649774219228881</c:v>
                </c:pt>
                <c:pt idx="12">
                  <c:v>-10.649774219228881</c:v>
                </c:pt>
                <c:pt idx="13">
                  <c:v>-10.649774219228881</c:v>
                </c:pt>
                <c:pt idx="14">
                  <c:v>-10.613341314242973</c:v>
                </c:pt>
                <c:pt idx="15">
                  <c:v>-10.613341314242973</c:v>
                </c:pt>
                <c:pt idx="16">
                  <c:v>-10.613341314242973</c:v>
                </c:pt>
                <c:pt idx="17">
                  <c:v>-10.584363338226517</c:v>
                </c:pt>
                <c:pt idx="18">
                  <c:v>-10.53245937960704</c:v>
                </c:pt>
                <c:pt idx="19">
                  <c:v>-10.509059378309269</c:v>
                </c:pt>
                <c:pt idx="20">
                  <c:v>-10.505190233229646</c:v>
                </c:pt>
                <c:pt idx="21">
                  <c:v>-10.495019354818533</c:v>
                </c:pt>
                <c:pt idx="22">
                  <c:v>-10.461685698369525</c:v>
                </c:pt>
                <c:pt idx="23">
                  <c:v>-10.412921227803578</c:v>
                </c:pt>
                <c:pt idx="24">
                  <c:v>-10.283124709286561</c:v>
                </c:pt>
                <c:pt idx="25">
                  <c:v>-10.283124709286561</c:v>
                </c:pt>
                <c:pt idx="26">
                  <c:v>-10.246390199142587</c:v>
                </c:pt>
                <c:pt idx="27">
                  <c:v>-10.173478581471862</c:v>
                </c:pt>
                <c:pt idx="28">
                  <c:v>-10.126853625749188</c:v>
                </c:pt>
                <c:pt idx="29">
                  <c:v>-10.092325180799449</c:v>
                </c:pt>
                <c:pt idx="30">
                  <c:v>-10.054808321882657</c:v>
                </c:pt>
                <c:pt idx="31">
                  <c:v>-10.054808321882657</c:v>
                </c:pt>
                <c:pt idx="32">
                  <c:v>-10.046767854707372</c:v>
                </c:pt>
                <c:pt idx="33">
                  <c:v>-9.9462167286228453</c:v>
                </c:pt>
                <c:pt idx="34">
                  <c:v>-9.8201918116537215</c:v>
                </c:pt>
                <c:pt idx="35">
                  <c:v>-9.7159575257181263</c:v>
                </c:pt>
                <c:pt idx="36">
                  <c:v>-9.6714012286876425</c:v>
                </c:pt>
                <c:pt idx="37">
                  <c:v>-9.6714012286876425</c:v>
                </c:pt>
                <c:pt idx="38">
                  <c:v>-9.6714012286876425</c:v>
                </c:pt>
                <c:pt idx="39">
                  <c:v>-9.6505081194322901</c:v>
                </c:pt>
                <c:pt idx="40">
                  <c:v>-9.6249174117122429</c:v>
                </c:pt>
                <c:pt idx="41">
                  <c:v>-9.6173851953344602</c:v>
                </c:pt>
                <c:pt idx="42">
                  <c:v>-9.49108659798177</c:v>
                </c:pt>
                <c:pt idx="43">
                  <c:v>-9.466989579886059</c:v>
                </c:pt>
                <c:pt idx="44">
                  <c:v>-9.3422136720108018</c:v>
                </c:pt>
                <c:pt idx="45">
                  <c:v>-9.2919907591034825</c:v>
                </c:pt>
                <c:pt idx="46">
                  <c:v>-9.2873894871887543</c:v>
                </c:pt>
                <c:pt idx="47">
                  <c:v>-9.2873894871887543</c:v>
                </c:pt>
                <c:pt idx="48">
                  <c:v>-9.2832706301100512</c:v>
                </c:pt>
                <c:pt idx="49">
                  <c:v>-9.2253860605673719</c:v>
                </c:pt>
                <c:pt idx="50">
                  <c:v>-9.187815580491911</c:v>
                </c:pt>
                <c:pt idx="51">
                  <c:v>-9.1465915814781962</c:v>
                </c:pt>
                <c:pt idx="52">
                  <c:v>-9.1465915814781962</c:v>
                </c:pt>
                <c:pt idx="53">
                  <c:v>-9.1430411417421524</c:v>
                </c:pt>
                <c:pt idx="54">
                  <c:v>-9.1186989235850664</c:v>
                </c:pt>
                <c:pt idx="55">
                  <c:v>-9.0895552681516332</c:v>
                </c:pt>
                <c:pt idx="56">
                  <c:v>-9.0698920537951526</c:v>
                </c:pt>
                <c:pt idx="57">
                  <c:v>-9.0575806730444182</c:v>
                </c:pt>
                <c:pt idx="58">
                  <c:v>-9.0431149985950032</c:v>
                </c:pt>
                <c:pt idx="59">
                  <c:v>-9.0195927857909037</c:v>
                </c:pt>
                <c:pt idx="60">
                  <c:v>-8.9655689807258465</c:v>
                </c:pt>
                <c:pt idx="61">
                  <c:v>-8.859558414540242</c:v>
                </c:pt>
                <c:pt idx="62">
                  <c:v>-8.8322089366412797</c:v>
                </c:pt>
                <c:pt idx="63">
                  <c:v>-8.8210239279403577</c:v>
                </c:pt>
                <c:pt idx="64">
                  <c:v>-8.7956825957561851</c:v>
                </c:pt>
                <c:pt idx="65">
                  <c:v>-8.7373752985565929</c:v>
                </c:pt>
                <c:pt idx="66">
                  <c:v>-8.7343174097158407</c:v>
                </c:pt>
                <c:pt idx="67">
                  <c:v>-8.6465120960943818</c:v>
                </c:pt>
                <c:pt idx="68">
                  <c:v>-8.5852995101407767</c:v>
                </c:pt>
                <c:pt idx="69">
                  <c:v>-8.5395744822230313</c:v>
                </c:pt>
                <c:pt idx="70">
                  <c:v>-8.5144733570978843</c:v>
                </c:pt>
                <c:pt idx="71">
                  <c:v>-8.5040033604517706</c:v>
                </c:pt>
                <c:pt idx="72">
                  <c:v>-8.4818679028840034</c:v>
                </c:pt>
                <c:pt idx="73">
                  <c:v>-8.4408039410365276</c:v>
                </c:pt>
                <c:pt idx="74">
                  <c:v>-8.4408039410365276</c:v>
                </c:pt>
                <c:pt idx="75">
                  <c:v>-8.4191347491806905</c:v>
                </c:pt>
                <c:pt idx="76">
                  <c:v>-8.3907237971959692</c:v>
                </c:pt>
                <c:pt idx="77">
                  <c:v>-8.3604469651178004</c:v>
                </c:pt>
                <c:pt idx="78">
                  <c:v>-8.357990323427952</c:v>
                </c:pt>
                <c:pt idx="79">
                  <c:v>-8.357990323427952</c:v>
                </c:pt>
                <c:pt idx="80">
                  <c:v>-8.3573741678960918</c:v>
                </c:pt>
                <c:pt idx="81">
                  <c:v>-8.3341457931679042</c:v>
                </c:pt>
                <c:pt idx="82">
                  <c:v>-8.3302400479077274</c:v>
                </c:pt>
                <c:pt idx="83">
                  <c:v>-8.3223858487102333</c:v>
                </c:pt>
                <c:pt idx="84">
                  <c:v>-8.2832200154018096</c:v>
                </c:pt>
                <c:pt idx="85">
                  <c:v>-8.2735823384824947</c:v>
                </c:pt>
                <c:pt idx="86">
                  <c:v>-8.2602315723995545</c:v>
                </c:pt>
                <c:pt idx="87">
                  <c:v>-8.1214982161686518</c:v>
                </c:pt>
                <c:pt idx="88">
                  <c:v>-8.0172347280723031</c:v>
                </c:pt>
                <c:pt idx="89">
                  <c:v>-8.0123115254999355</c:v>
                </c:pt>
                <c:pt idx="90">
                  <c:v>-7.9916556493365123</c:v>
                </c:pt>
                <c:pt idx="91">
                  <c:v>-7.98172186982098</c:v>
                </c:pt>
                <c:pt idx="92">
                  <c:v>-7.98172186982098</c:v>
                </c:pt>
                <c:pt idx="93">
                  <c:v>-7.9554533819679394</c:v>
                </c:pt>
                <c:pt idx="94">
                  <c:v>-7.9086594614215509</c:v>
                </c:pt>
                <c:pt idx="95">
                  <c:v>-7.9074752106033159</c:v>
                </c:pt>
                <c:pt idx="96">
                  <c:v>-7.9046758554196899</c:v>
                </c:pt>
                <c:pt idx="97">
                  <c:v>-7.7574317328523303</c:v>
                </c:pt>
                <c:pt idx="98">
                  <c:v>-7.6714598239090357</c:v>
                </c:pt>
                <c:pt idx="99">
                  <c:v>-7.6317704851209927</c:v>
                </c:pt>
                <c:pt idx="100">
                  <c:v>-7.5205333862411923</c:v>
                </c:pt>
                <c:pt idx="101">
                  <c:v>-7.4579994889103274</c:v>
                </c:pt>
                <c:pt idx="102">
                  <c:v>-7.4167348470263379</c:v>
                </c:pt>
                <c:pt idx="103">
                  <c:v>-7.3726001294101318</c:v>
                </c:pt>
                <c:pt idx="104">
                  <c:v>-7.3329272400408083</c:v>
                </c:pt>
                <c:pt idx="105">
                  <c:v>-7.2610775540475005</c:v>
                </c:pt>
                <c:pt idx="106">
                  <c:v>-7.2562218872827486</c:v>
                </c:pt>
                <c:pt idx="107">
                  <c:v>-7.2455209101261895</c:v>
                </c:pt>
                <c:pt idx="108">
                  <c:v>-7.2452889893046617</c:v>
                </c:pt>
                <c:pt idx="109">
                  <c:v>-7.2368381633767305</c:v>
                </c:pt>
                <c:pt idx="110">
                  <c:v>-7.2286798309981739</c:v>
                </c:pt>
                <c:pt idx="111">
                  <c:v>-7.1935830212841054</c:v>
                </c:pt>
                <c:pt idx="112">
                  <c:v>-7.1522142385678933</c:v>
                </c:pt>
                <c:pt idx="113">
                  <c:v>-6.9847666337025958</c:v>
                </c:pt>
                <c:pt idx="114">
                  <c:v>-6.9390594303012714</c:v>
                </c:pt>
                <c:pt idx="115">
                  <c:v>-6.9385609028922781</c:v>
                </c:pt>
                <c:pt idx="116">
                  <c:v>-6.929626298667368</c:v>
                </c:pt>
                <c:pt idx="117">
                  <c:v>-6.9233817778080038</c:v>
                </c:pt>
                <c:pt idx="118">
                  <c:v>-6.8932809512474522</c:v>
                </c:pt>
                <c:pt idx="119">
                  <c:v>-6.8821023518416649</c:v>
                </c:pt>
                <c:pt idx="120">
                  <c:v>-6.8753487322594991</c:v>
                </c:pt>
                <c:pt idx="121">
                  <c:v>-6.8745386148616419</c:v>
                </c:pt>
                <c:pt idx="122">
                  <c:v>-6.8397544927457874</c:v>
                </c:pt>
                <c:pt idx="123">
                  <c:v>-6.8146994660332005</c:v>
                </c:pt>
                <c:pt idx="124">
                  <c:v>-6.8146994660332005</c:v>
                </c:pt>
                <c:pt idx="125">
                  <c:v>-6.7397101553569367</c:v>
                </c:pt>
                <c:pt idx="126">
                  <c:v>-6.7397101553569367</c:v>
                </c:pt>
                <c:pt idx="127">
                  <c:v>-6.735496793449637</c:v>
                </c:pt>
                <c:pt idx="128">
                  <c:v>-6.6476430648969558</c:v>
                </c:pt>
                <c:pt idx="129">
                  <c:v>-6.6246422869580828</c:v>
                </c:pt>
                <c:pt idx="130">
                  <c:v>-6.5904509553660473</c:v>
                </c:pt>
                <c:pt idx="131">
                  <c:v>-6.5672205869349698</c:v>
                </c:pt>
                <c:pt idx="132">
                  <c:v>-6.5672205869349698</c:v>
                </c:pt>
                <c:pt idx="133">
                  <c:v>-6.5672205869349698</c:v>
                </c:pt>
                <c:pt idx="134">
                  <c:v>-6.5402985015088815</c:v>
                </c:pt>
                <c:pt idx="135">
                  <c:v>-6.5090999591197827</c:v>
                </c:pt>
                <c:pt idx="136">
                  <c:v>-6.5002779620163302</c:v>
                </c:pt>
                <c:pt idx="137">
                  <c:v>-6.4515382356628717</c:v>
                </c:pt>
                <c:pt idx="138">
                  <c:v>-6.4491953779590503</c:v>
                </c:pt>
                <c:pt idx="139">
                  <c:v>-6.4391158934025592</c:v>
                </c:pt>
                <c:pt idx="140">
                  <c:v>-6.4372430000084888</c:v>
                </c:pt>
                <c:pt idx="141">
                  <c:v>-6.3999248013598029</c:v>
                </c:pt>
                <c:pt idx="142">
                  <c:v>-6.3733818124056061</c:v>
                </c:pt>
                <c:pt idx="143">
                  <c:v>-6.372676802360373</c:v>
                </c:pt>
                <c:pt idx="144">
                  <c:v>-6.369927535201068</c:v>
                </c:pt>
                <c:pt idx="145">
                  <c:v>-6.3623136393221991</c:v>
                </c:pt>
                <c:pt idx="146">
                  <c:v>-6.3605313203608898</c:v>
                </c:pt>
                <c:pt idx="147">
                  <c:v>-6.3504897696379707</c:v>
                </c:pt>
                <c:pt idx="148">
                  <c:v>-6.3503763381107152</c:v>
                </c:pt>
                <c:pt idx="149">
                  <c:v>-6.330569706540131</c:v>
                </c:pt>
                <c:pt idx="150">
                  <c:v>-6.2854433159931276</c:v>
                </c:pt>
                <c:pt idx="151">
                  <c:v>-6.2808985962663622</c:v>
                </c:pt>
                <c:pt idx="152">
                  <c:v>-6.2564677126811894</c:v>
                </c:pt>
                <c:pt idx="153">
                  <c:v>-6.2488048023225211</c:v>
                </c:pt>
                <c:pt idx="154">
                  <c:v>-6.2435348489967417</c:v>
                </c:pt>
                <c:pt idx="155">
                  <c:v>-6.2103227830408816</c:v>
                </c:pt>
                <c:pt idx="156">
                  <c:v>-6.1871991652608855</c:v>
                </c:pt>
                <c:pt idx="157">
                  <c:v>-6.1644033335174715</c:v>
                </c:pt>
                <c:pt idx="158">
                  <c:v>-6.1560984765114757</c:v>
                </c:pt>
                <c:pt idx="159">
                  <c:v>-6.1548079129822462</c:v>
                </c:pt>
                <c:pt idx="160">
                  <c:v>-6.1225294912995443</c:v>
                </c:pt>
                <c:pt idx="161">
                  <c:v>-6.0742563072921012</c:v>
                </c:pt>
                <c:pt idx="162">
                  <c:v>-6.0267722508880279</c:v>
                </c:pt>
                <c:pt idx="163">
                  <c:v>-6.0267722508880279</c:v>
                </c:pt>
                <c:pt idx="164">
                  <c:v>-5.9905170883912691</c:v>
                </c:pt>
                <c:pt idx="165">
                  <c:v>-5.9905170883912691</c:v>
                </c:pt>
                <c:pt idx="166">
                  <c:v>-5.9826326099841305</c:v>
                </c:pt>
                <c:pt idx="167">
                  <c:v>-5.9741606758876094</c:v>
                </c:pt>
                <c:pt idx="168">
                  <c:v>-5.9503583948194887</c:v>
                </c:pt>
                <c:pt idx="169">
                  <c:v>-5.9357112334894824</c:v>
                </c:pt>
                <c:pt idx="170">
                  <c:v>-5.9232472965851573</c:v>
                </c:pt>
                <c:pt idx="171">
                  <c:v>-5.9051896648659401</c:v>
                </c:pt>
                <c:pt idx="172">
                  <c:v>-5.9039430883482016</c:v>
                </c:pt>
                <c:pt idx="173">
                  <c:v>-5.8994172400946914</c:v>
                </c:pt>
                <c:pt idx="174">
                  <c:v>-5.897943286282981</c:v>
                </c:pt>
                <c:pt idx="175">
                  <c:v>-5.8835443826708946</c:v>
                </c:pt>
                <c:pt idx="176">
                  <c:v>-5.8835443826708946</c:v>
                </c:pt>
                <c:pt idx="177">
                  <c:v>-5.869805914185644</c:v>
                </c:pt>
                <c:pt idx="178">
                  <c:v>-5.862560535539032</c:v>
                </c:pt>
                <c:pt idx="179">
                  <c:v>-5.849224372798373</c:v>
                </c:pt>
                <c:pt idx="180">
                  <c:v>-5.8057191860297275</c:v>
                </c:pt>
                <c:pt idx="181">
                  <c:v>-5.8057191860297275</c:v>
                </c:pt>
                <c:pt idx="182">
                  <c:v>-5.8057191860297275</c:v>
                </c:pt>
                <c:pt idx="183">
                  <c:v>-5.7813892245989384</c:v>
                </c:pt>
                <c:pt idx="184">
                  <c:v>-5.764193440448147</c:v>
                </c:pt>
                <c:pt idx="185">
                  <c:v>-5.7452296112155921</c:v>
                </c:pt>
                <c:pt idx="186">
                  <c:v>-5.725679444366838</c:v>
                </c:pt>
                <c:pt idx="187">
                  <c:v>-5.6957352428118959</c:v>
                </c:pt>
                <c:pt idx="188">
                  <c:v>-5.6889468569077835</c:v>
                </c:pt>
                <c:pt idx="189">
                  <c:v>-5.6785579803886206</c:v>
                </c:pt>
                <c:pt idx="190">
                  <c:v>-5.6697519420715734</c:v>
                </c:pt>
                <c:pt idx="191">
                  <c:v>-5.6676223772137835</c:v>
                </c:pt>
                <c:pt idx="192">
                  <c:v>-5.6442821836977339</c:v>
                </c:pt>
                <c:pt idx="193">
                  <c:v>-5.6230627833103286</c:v>
                </c:pt>
                <c:pt idx="194">
                  <c:v>-5.6079775624318691</c:v>
                </c:pt>
                <c:pt idx="195">
                  <c:v>-5.5763916203188932</c:v>
                </c:pt>
                <c:pt idx="196">
                  <c:v>-5.5697201578858646</c:v>
                </c:pt>
                <c:pt idx="197">
                  <c:v>-5.5056775714816126</c:v>
                </c:pt>
                <c:pt idx="198">
                  <c:v>-5.4953722711686597</c:v>
                </c:pt>
                <c:pt idx="199">
                  <c:v>-5.4953722711686597</c:v>
                </c:pt>
                <c:pt idx="200">
                  <c:v>-5.4926871637969024</c:v>
                </c:pt>
                <c:pt idx="201">
                  <c:v>-5.4926871637969024</c:v>
                </c:pt>
                <c:pt idx="202">
                  <c:v>-5.483205749209878</c:v>
                </c:pt>
                <c:pt idx="203">
                  <c:v>-5.4437520841882652</c:v>
                </c:pt>
                <c:pt idx="204">
                  <c:v>-5.4437520841882652</c:v>
                </c:pt>
                <c:pt idx="205">
                  <c:v>-5.4261554152485392</c:v>
                </c:pt>
                <c:pt idx="206">
                  <c:v>-5.4261554152485392</c:v>
                </c:pt>
                <c:pt idx="207">
                  <c:v>-5.398072566222937</c:v>
                </c:pt>
                <c:pt idx="208">
                  <c:v>-5.3892749233501611</c:v>
                </c:pt>
                <c:pt idx="209">
                  <c:v>-5.3882057557473173</c:v>
                </c:pt>
                <c:pt idx="210">
                  <c:v>-5.3790123404349783</c:v>
                </c:pt>
                <c:pt idx="211">
                  <c:v>-5.3599766652856209</c:v>
                </c:pt>
                <c:pt idx="212">
                  <c:v>-5.3552987904165006</c:v>
                </c:pt>
                <c:pt idx="213">
                  <c:v>-5.3125755911946104</c:v>
                </c:pt>
                <c:pt idx="214">
                  <c:v>-5.3090147721138203</c:v>
                </c:pt>
                <c:pt idx="215">
                  <c:v>-5.2884305793812789</c:v>
                </c:pt>
                <c:pt idx="216">
                  <c:v>-5.270934231969167</c:v>
                </c:pt>
                <c:pt idx="217">
                  <c:v>-5.2659452959891464</c:v>
                </c:pt>
                <c:pt idx="218">
                  <c:v>-5.2581161676702823</c:v>
                </c:pt>
                <c:pt idx="219">
                  <c:v>-5.2057530139246611</c:v>
                </c:pt>
                <c:pt idx="220">
                  <c:v>-5.2028686494680683</c:v>
                </c:pt>
                <c:pt idx="221">
                  <c:v>-5.2012965633545161</c:v>
                </c:pt>
                <c:pt idx="222">
                  <c:v>-5.1881390987924423</c:v>
                </c:pt>
                <c:pt idx="223">
                  <c:v>-5.1758309038906383</c:v>
                </c:pt>
                <c:pt idx="224">
                  <c:v>-5.1519435668363887</c:v>
                </c:pt>
                <c:pt idx="225">
                  <c:v>-5.1350036162693407</c:v>
                </c:pt>
                <c:pt idx="226">
                  <c:v>-5.1319963723349913</c:v>
                </c:pt>
                <c:pt idx="227">
                  <c:v>-5.1238185666037115</c:v>
                </c:pt>
                <c:pt idx="228">
                  <c:v>-5.1156512755019268</c:v>
                </c:pt>
                <c:pt idx="229">
                  <c:v>-5.0713670746552069</c:v>
                </c:pt>
                <c:pt idx="230">
                  <c:v>-5.0592955688791408</c:v>
                </c:pt>
                <c:pt idx="231">
                  <c:v>-5.0260721269601847</c:v>
                </c:pt>
                <c:pt idx="232">
                  <c:v>-4.9871688486680394</c:v>
                </c:pt>
                <c:pt idx="233">
                  <c:v>-4.9859113061437137</c:v>
                </c:pt>
                <c:pt idx="234">
                  <c:v>-4.9758502098951922</c:v>
                </c:pt>
                <c:pt idx="235">
                  <c:v>-4.9701652579199225</c:v>
                </c:pt>
                <c:pt idx="236">
                  <c:v>-4.9520603803958565</c:v>
                </c:pt>
                <c:pt idx="237">
                  <c:v>-4.9259785054553165</c:v>
                </c:pt>
                <c:pt idx="238">
                  <c:v>-4.9129839117733827</c:v>
                </c:pt>
                <c:pt idx="239">
                  <c:v>-4.8987206529445695</c:v>
                </c:pt>
                <c:pt idx="240">
                  <c:v>-4.8921619093745097</c:v>
                </c:pt>
                <c:pt idx="241">
                  <c:v>-4.8762535418458306</c:v>
                </c:pt>
                <c:pt idx="242">
                  <c:v>-4.8632590682345578</c:v>
                </c:pt>
                <c:pt idx="243">
                  <c:v>-4.8468397158745322</c:v>
                </c:pt>
                <c:pt idx="244">
                  <c:v>-4.8112155348532211</c:v>
                </c:pt>
                <c:pt idx="245">
                  <c:v>-4.8056935640705083</c:v>
                </c:pt>
                <c:pt idx="246">
                  <c:v>-4.7833296366613425</c:v>
                </c:pt>
                <c:pt idx="247">
                  <c:v>-4.7823968657456</c:v>
                </c:pt>
                <c:pt idx="248">
                  <c:v>-4.7772224087030564</c:v>
                </c:pt>
                <c:pt idx="249">
                  <c:v>-4.7531027099717562</c:v>
                </c:pt>
                <c:pt idx="250">
                  <c:v>-4.6898791212517166</c:v>
                </c:pt>
                <c:pt idx="251">
                  <c:v>-4.6757587645560452</c:v>
                </c:pt>
                <c:pt idx="252">
                  <c:v>-4.6625635168312485</c:v>
                </c:pt>
                <c:pt idx="253">
                  <c:v>-4.6616265979833109</c:v>
                </c:pt>
                <c:pt idx="254">
                  <c:v>-4.6532832101114687</c:v>
                </c:pt>
                <c:pt idx="255">
                  <c:v>-4.6453654606826023</c:v>
                </c:pt>
                <c:pt idx="256">
                  <c:v>-4.6448462553826637</c:v>
                </c:pt>
                <c:pt idx="257">
                  <c:v>-4.6448462553826637</c:v>
                </c:pt>
                <c:pt idx="258">
                  <c:v>-4.6448462553826637</c:v>
                </c:pt>
                <c:pt idx="259">
                  <c:v>-4.6448462553826637</c:v>
                </c:pt>
                <c:pt idx="260">
                  <c:v>-4.6423243816526707</c:v>
                </c:pt>
                <c:pt idx="261">
                  <c:v>-4.6386381521934483</c:v>
                </c:pt>
                <c:pt idx="262">
                  <c:v>-4.625582740577145</c:v>
                </c:pt>
                <c:pt idx="263">
                  <c:v>-4.6161102192101193</c:v>
                </c:pt>
                <c:pt idx="264">
                  <c:v>-4.6147708098717484</c:v>
                </c:pt>
                <c:pt idx="265">
                  <c:v>-4.6087822082590026</c:v>
                </c:pt>
                <c:pt idx="266">
                  <c:v>-4.6087822082590026</c:v>
                </c:pt>
                <c:pt idx="267">
                  <c:v>-4.6087822082590026</c:v>
                </c:pt>
                <c:pt idx="268">
                  <c:v>-4.5925060546327678</c:v>
                </c:pt>
                <c:pt idx="269">
                  <c:v>-4.5875522801585955</c:v>
                </c:pt>
                <c:pt idx="270">
                  <c:v>-4.5697272971929381</c:v>
                </c:pt>
                <c:pt idx="271">
                  <c:v>-4.5567106884503401</c:v>
                </c:pt>
                <c:pt idx="272">
                  <c:v>-4.5342039983121367</c:v>
                </c:pt>
                <c:pt idx="273">
                  <c:v>-4.4608651177611751</c:v>
                </c:pt>
                <c:pt idx="274">
                  <c:v>-4.4128772893420587</c:v>
                </c:pt>
                <c:pt idx="275">
                  <c:v>-4.4128772893420587</c:v>
                </c:pt>
                <c:pt idx="276">
                  <c:v>-4.3758223266145784</c:v>
                </c:pt>
                <c:pt idx="277">
                  <c:v>-4.3448717259983853</c:v>
                </c:pt>
                <c:pt idx="278">
                  <c:v>-4.3282167462118837</c:v>
                </c:pt>
                <c:pt idx="279">
                  <c:v>-4.3020155024922913</c:v>
                </c:pt>
                <c:pt idx="280">
                  <c:v>-4.2807605568349061</c:v>
                </c:pt>
                <c:pt idx="281">
                  <c:v>-4.2697951888227301</c:v>
                </c:pt>
                <c:pt idx="282">
                  <c:v>-4.2672105890290366</c:v>
                </c:pt>
                <c:pt idx="283">
                  <c:v>-4.2589819896036305</c:v>
                </c:pt>
                <c:pt idx="284">
                  <c:v>-4.2476135545167004</c:v>
                </c:pt>
                <c:pt idx="285">
                  <c:v>-4.2370831516385268</c:v>
                </c:pt>
                <c:pt idx="286">
                  <c:v>-4.2248863490232074</c:v>
                </c:pt>
                <c:pt idx="287">
                  <c:v>-4.2154190673341265</c:v>
                </c:pt>
                <c:pt idx="288">
                  <c:v>-4.2133444242233038</c:v>
                </c:pt>
                <c:pt idx="289">
                  <c:v>-4.1813566914517546</c:v>
                </c:pt>
                <c:pt idx="290">
                  <c:v>-4.1633677592541547</c:v>
                </c:pt>
                <c:pt idx="291">
                  <c:v>-4.1416075175192901</c:v>
                </c:pt>
                <c:pt idx="292">
                  <c:v>-4.111107234011306</c:v>
                </c:pt>
                <c:pt idx="293">
                  <c:v>-4.1017578787724034</c:v>
                </c:pt>
                <c:pt idx="294">
                  <c:v>-4.0763145121039726</c:v>
                </c:pt>
                <c:pt idx="295">
                  <c:v>-4.0667481788636834</c:v>
                </c:pt>
                <c:pt idx="296">
                  <c:v>-4.0600099701947148</c:v>
                </c:pt>
                <c:pt idx="297">
                  <c:v>-4.0331669964946988</c:v>
                </c:pt>
                <c:pt idx="298">
                  <c:v>-4.0194642287362328</c:v>
                </c:pt>
                <c:pt idx="299">
                  <c:v>-3.9765051631121131</c:v>
                </c:pt>
                <c:pt idx="300">
                  <c:v>-3.9578255405489959</c:v>
                </c:pt>
                <c:pt idx="301">
                  <c:v>-3.9227829697482322</c:v>
                </c:pt>
                <c:pt idx="302">
                  <c:v>-3.9160487820917327</c:v>
                </c:pt>
                <c:pt idx="303">
                  <c:v>-3.9140105786442021</c:v>
                </c:pt>
                <c:pt idx="304">
                  <c:v>-3.9092421508587258</c:v>
                </c:pt>
                <c:pt idx="305">
                  <c:v>-3.8859553200120316</c:v>
                </c:pt>
                <c:pt idx="306">
                  <c:v>-3.8806871526109203</c:v>
                </c:pt>
                <c:pt idx="307">
                  <c:v>-3.8621183062025288</c:v>
                </c:pt>
                <c:pt idx="308">
                  <c:v>-3.8465226079033901</c:v>
                </c:pt>
                <c:pt idx="309">
                  <c:v>-3.8301329212388824</c:v>
                </c:pt>
                <c:pt idx="310">
                  <c:v>-3.8147844736318843</c:v>
                </c:pt>
                <c:pt idx="311">
                  <c:v>-3.7950742146555116</c:v>
                </c:pt>
                <c:pt idx="312">
                  <c:v>-3.7724701266525145</c:v>
                </c:pt>
                <c:pt idx="313">
                  <c:v>-3.7688531233182272</c:v>
                </c:pt>
                <c:pt idx="314">
                  <c:v>-3.7430493244671585</c:v>
                </c:pt>
                <c:pt idx="315">
                  <c:v>-3.7357019496982553</c:v>
                </c:pt>
                <c:pt idx="316">
                  <c:v>-3.7104636460015432</c:v>
                </c:pt>
                <c:pt idx="317">
                  <c:v>-3.6978796776222915</c:v>
                </c:pt>
                <c:pt idx="318">
                  <c:v>-3.6978796776222915</c:v>
                </c:pt>
                <c:pt idx="319">
                  <c:v>-3.691781170894445</c:v>
                </c:pt>
                <c:pt idx="320">
                  <c:v>-3.687216846995419</c:v>
                </c:pt>
                <c:pt idx="321">
                  <c:v>-3.6705360355093992</c:v>
                </c:pt>
                <c:pt idx="322">
                  <c:v>-3.6561670754144999</c:v>
                </c:pt>
                <c:pt idx="323">
                  <c:v>-3.640780397291187</c:v>
                </c:pt>
                <c:pt idx="324">
                  <c:v>-3.6368629997145865</c:v>
                </c:pt>
                <c:pt idx="325">
                  <c:v>-3.632086493296478</c:v>
                </c:pt>
                <c:pt idx="326">
                  <c:v>-3.5800796944968809</c:v>
                </c:pt>
                <c:pt idx="327">
                  <c:v>-3.5622508719076764</c:v>
                </c:pt>
                <c:pt idx="328">
                  <c:v>-3.5446496962708838</c:v>
                </c:pt>
                <c:pt idx="329">
                  <c:v>-3.5421312942664098</c:v>
                </c:pt>
                <c:pt idx="330">
                  <c:v>-3.5277810711978814</c:v>
                </c:pt>
                <c:pt idx="331">
                  <c:v>-3.5033407045196161</c:v>
                </c:pt>
                <c:pt idx="332">
                  <c:v>-3.4840904460399442</c:v>
                </c:pt>
                <c:pt idx="333">
                  <c:v>-3.4840904460399442</c:v>
                </c:pt>
                <c:pt idx="334">
                  <c:v>-3.4771403132860454</c:v>
                </c:pt>
                <c:pt idx="335">
                  <c:v>-3.450379189792335</c:v>
                </c:pt>
                <c:pt idx="336">
                  <c:v>-3.4413514770333902</c:v>
                </c:pt>
                <c:pt idx="337">
                  <c:v>-3.4249866947564511</c:v>
                </c:pt>
                <c:pt idx="338">
                  <c:v>-3.3951123400345438</c:v>
                </c:pt>
                <c:pt idx="339">
                  <c:v>-3.382296630807514</c:v>
                </c:pt>
                <c:pt idx="340">
                  <c:v>-3.3792443181532028</c:v>
                </c:pt>
                <c:pt idx="341">
                  <c:v>-3.3792443181532028</c:v>
                </c:pt>
                <c:pt idx="342">
                  <c:v>-3.3792443181532028</c:v>
                </c:pt>
                <c:pt idx="343">
                  <c:v>-3.3626131480182218</c:v>
                </c:pt>
                <c:pt idx="344">
                  <c:v>-3.3120758185448995</c:v>
                </c:pt>
                <c:pt idx="345">
                  <c:v>-3.3018638555865167</c:v>
                </c:pt>
                <c:pt idx="346">
                  <c:v>-3.2654656001218862</c:v>
                </c:pt>
                <c:pt idx="347">
                  <c:v>-3.2605046542353024</c:v>
                </c:pt>
                <c:pt idx="348">
                  <c:v>-3.2584247603752603</c:v>
                </c:pt>
                <c:pt idx="349">
                  <c:v>-3.246486315382604</c:v>
                </c:pt>
                <c:pt idx="350">
                  <c:v>-3.246486315382604</c:v>
                </c:pt>
                <c:pt idx="351">
                  <c:v>-3.2444489828100735</c:v>
                </c:pt>
                <c:pt idx="352">
                  <c:v>-3.191404170351102</c:v>
                </c:pt>
                <c:pt idx="353">
                  <c:v>-3.191404170351102</c:v>
                </c:pt>
                <c:pt idx="354">
                  <c:v>-3.1695617693018296</c:v>
                </c:pt>
                <c:pt idx="355">
                  <c:v>-3.1695617693018296</c:v>
                </c:pt>
                <c:pt idx="356">
                  <c:v>-3.1403971381701612</c:v>
                </c:pt>
                <c:pt idx="357">
                  <c:v>-3.1399342458828179</c:v>
                </c:pt>
                <c:pt idx="358">
                  <c:v>-3.1152392977561232</c:v>
                </c:pt>
                <c:pt idx="359">
                  <c:v>-3.1034136317585856</c:v>
                </c:pt>
                <c:pt idx="360">
                  <c:v>-3.0902263491701065</c:v>
                </c:pt>
                <c:pt idx="361">
                  <c:v>-3.0378697270857939</c:v>
                </c:pt>
                <c:pt idx="362">
                  <c:v>-2.9791340683677316</c:v>
                </c:pt>
                <c:pt idx="363">
                  <c:v>-2.9626387160392751</c:v>
                </c:pt>
                <c:pt idx="364">
                  <c:v>-2.9514308138086536</c:v>
                </c:pt>
                <c:pt idx="365">
                  <c:v>-2.9514308138086536</c:v>
                </c:pt>
                <c:pt idx="366">
                  <c:v>-2.9306190204446616</c:v>
                </c:pt>
                <c:pt idx="367">
                  <c:v>-2.8553077389196591</c:v>
                </c:pt>
                <c:pt idx="368">
                  <c:v>-2.8553077389196591</c:v>
                </c:pt>
                <c:pt idx="369">
                  <c:v>-2.8221633145864913</c:v>
                </c:pt>
                <c:pt idx="370">
                  <c:v>-2.8221633145864913</c:v>
                </c:pt>
                <c:pt idx="371">
                  <c:v>-2.7621272327697071</c:v>
                </c:pt>
                <c:pt idx="372">
                  <c:v>-2.752063837667571</c:v>
                </c:pt>
                <c:pt idx="373">
                  <c:v>-2.752063837667571</c:v>
                </c:pt>
                <c:pt idx="374">
                  <c:v>-2.7098960223008359</c:v>
                </c:pt>
                <c:pt idx="375">
                  <c:v>-2.7098960223008359</c:v>
                </c:pt>
                <c:pt idx="376">
                  <c:v>-2.6796033526759686</c:v>
                </c:pt>
                <c:pt idx="377">
                  <c:v>-2.6715690140897927</c:v>
                </c:pt>
                <c:pt idx="378">
                  <c:v>-2.6603392484214274</c:v>
                </c:pt>
                <c:pt idx="379">
                  <c:v>-2.637534354658595</c:v>
                </c:pt>
                <c:pt idx="380">
                  <c:v>-2.5649250485689508</c:v>
                </c:pt>
                <c:pt idx="381">
                  <c:v>-2.5591576450503002</c:v>
                </c:pt>
                <c:pt idx="382">
                  <c:v>-2.5550514120122911</c:v>
                </c:pt>
                <c:pt idx="383">
                  <c:v>-2.5446784607594237</c:v>
                </c:pt>
                <c:pt idx="384">
                  <c:v>-2.5356106590973333</c:v>
                </c:pt>
                <c:pt idx="385">
                  <c:v>-2.5356106590973333</c:v>
                </c:pt>
                <c:pt idx="386">
                  <c:v>-2.480953956466128</c:v>
                </c:pt>
                <c:pt idx="387">
                  <c:v>-2.4712792675861195</c:v>
                </c:pt>
                <c:pt idx="388">
                  <c:v>-2.455400803822346</c:v>
                </c:pt>
                <c:pt idx="389">
                  <c:v>-2.4519653391481766</c:v>
                </c:pt>
                <c:pt idx="390">
                  <c:v>-2.4504286427737205</c:v>
                </c:pt>
                <c:pt idx="391">
                  <c:v>-2.4504286427737205</c:v>
                </c:pt>
                <c:pt idx="392">
                  <c:v>-2.4504286427737205</c:v>
                </c:pt>
                <c:pt idx="393">
                  <c:v>-2.448908284217937</c:v>
                </c:pt>
                <c:pt idx="394">
                  <c:v>-2.4466749066915399</c:v>
                </c:pt>
                <c:pt idx="395">
                  <c:v>-2.4466749066915399</c:v>
                </c:pt>
                <c:pt idx="396">
                  <c:v>-2.4119501255683846</c:v>
                </c:pt>
                <c:pt idx="397">
                  <c:v>-2.3393994263604014</c:v>
                </c:pt>
                <c:pt idx="398">
                  <c:v>-2.3363644720640986</c:v>
                </c:pt>
                <c:pt idx="399">
                  <c:v>-2.3176110147392692</c:v>
                </c:pt>
                <c:pt idx="400">
                  <c:v>-2.2957195232559906</c:v>
                </c:pt>
                <c:pt idx="401">
                  <c:v>-2.2793414734028805</c:v>
                </c:pt>
                <c:pt idx="402">
                  <c:v>-2.2793414734028805</c:v>
                </c:pt>
                <c:pt idx="403">
                  <c:v>-2.2600986204330371</c:v>
                </c:pt>
                <c:pt idx="404">
                  <c:v>-2.2541775038131777</c:v>
                </c:pt>
                <c:pt idx="405">
                  <c:v>-2.2541775038131777</c:v>
                </c:pt>
                <c:pt idx="406">
                  <c:v>-2.2475889361195267</c:v>
                </c:pt>
                <c:pt idx="407">
                  <c:v>-2.2107312649447501</c:v>
                </c:pt>
                <c:pt idx="408">
                  <c:v>-2.1961093544315271</c:v>
                </c:pt>
                <c:pt idx="409">
                  <c:v>-2.1961093544315271</c:v>
                </c:pt>
                <c:pt idx="410">
                  <c:v>-2.1961093544315271</c:v>
                </c:pt>
                <c:pt idx="411">
                  <c:v>-2.1895527055505988</c:v>
                </c:pt>
                <c:pt idx="412">
                  <c:v>-2.1820613249115985</c:v>
                </c:pt>
                <c:pt idx="413">
                  <c:v>-2.1715476916886645</c:v>
                </c:pt>
                <c:pt idx="414">
                  <c:v>-2.1535550406059287</c:v>
                </c:pt>
                <c:pt idx="415">
                  <c:v>-2.1478493252230701</c:v>
                </c:pt>
                <c:pt idx="416">
                  <c:v>-2.1478493252230701</c:v>
                </c:pt>
                <c:pt idx="417">
                  <c:v>-2.1324016143524984</c:v>
                </c:pt>
                <c:pt idx="418">
                  <c:v>-2.1324016143524984</c:v>
                </c:pt>
                <c:pt idx="419">
                  <c:v>-2.1324016143524984</c:v>
                </c:pt>
                <c:pt idx="420">
                  <c:v>-2.1197363265260649</c:v>
                </c:pt>
                <c:pt idx="421">
                  <c:v>-2.1197363265260649</c:v>
                </c:pt>
                <c:pt idx="422">
                  <c:v>-1.9945661174949423</c:v>
                </c:pt>
                <c:pt idx="423">
                  <c:v>-1.9717606432239612</c:v>
                </c:pt>
                <c:pt idx="424">
                  <c:v>-1.96395609019544</c:v>
                </c:pt>
                <c:pt idx="425">
                  <c:v>-1.96395609019544</c:v>
                </c:pt>
                <c:pt idx="426">
                  <c:v>-1.9530096855551557</c:v>
                </c:pt>
                <c:pt idx="427">
                  <c:v>-1.9474939028716602</c:v>
                </c:pt>
                <c:pt idx="428">
                  <c:v>-1.9474939028716602</c:v>
                </c:pt>
                <c:pt idx="429">
                  <c:v>-1.921697336953841</c:v>
                </c:pt>
                <c:pt idx="430">
                  <c:v>-1.921697336953841</c:v>
                </c:pt>
                <c:pt idx="431">
                  <c:v>-1.921697336953841</c:v>
                </c:pt>
                <c:pt idx="432">
                  <c:v>-1.9215315447058094</c:v>
                </c:pt>
                <c:pt idx="433">
                  <c:v>-1.9141748924779531</c:v>
                </c:pt>
                <c:pt idx="434">
                  <c:v>-1.8846982785189639</c:v>
                </c:pt>
                <c:pt idx="435">
                  <c:v>-1.869908959492381</c:v>
                </c:pt>
                <c:pt idx="436">
                  <c:v>-1.7918946712453834</c:v>
                </c:pt>
                <c:pt idx="437">
                  <c:v>-1.7684811171356969</c:v>
                </c:pt>
                <c:pt idx="438">
                  <c:v>-1.7684811171356969</c:v>
                </c:pt>
                <c:pt idx="439">
                  <c:v>-1.7684811171356969</c:v>
                </c:pt>
                <c:pt idx="440">
                  <c:v>-1.7076923738848611</c:v>
                </c:pt>
                <c:pt idx="441">
                  <c:v>-1.6421313465058063</c:v>
                </c:pt>
                <c:pt idx="442">
                  <c:v>-1.6288416902044118</c:v>
                </c:pt>
                <c:pt idx="443">
                  <c:v>-1.6288416902044118</c:v>
                </c:pt>
                <c:pt idx="444">
                  <c:v>-1.6261427979525633</c:v>
                </c:pt>
                <c:pt idx="445">
                  <c:v>-1.6226316186109657</c:v>
                </c:pt>
                <c:pt idx="446">
                  <c:v>-1.5942496537353588</c:v>
                </c:pt>
                <c:pt idx="447">
                  <c:v>-1.5762977109081393</c:v>
                </c:pt>
                <c:pt idx="448">
                  <c:v>-1.5550373982613577</c:v>
                </c:pt>
                <c:pt idx="449">
                  <c:v>-1.5550373982613577</c:v>
                </c:pt>
                <c:pt idx="450">
                  <c:v>-1.5550373982613577</c:v>
                </c:pt>
                <c:pt idx="451">
                  <c:v>-1.5500536211299407</c:v>
                </c:pt>
                <c:pt idx="452">
                  <c:v>-1.5500536211299407</c:v>
                </c:pt>
                <c:pt idx="453">
                  <c:v>-1.5500536211299407</c:v>
                </c:pt>
                <c:pt idx="454">
                  <c:v>-1.5016680321844618</c:v>
                </c:pt>
                <c:pt idx="455">
                  <c:v>-1.4819664781505053</c:v>
                </c:pt>
                <c:pt idx="456">
                  <c:v>-1.4819664781505053</c:v>
                </c:pt>
                <c:pt idx="457">
                  <c:v>-1.4549793699178462</c:v>
                </c:pt>
                <c:pt idx="458">
                  <c:v>-1.37999641810805</c:v>
                </c:pt>
                <c:pt idx="459">
                  <c:v>-1.3759054373735637</c:v>
                </c:pt>
                <c:pt idx="460">
                  <c:v>-1.359722365366685</c:v>
                </c:pt>
                <c:pt idx="461">
                  <c:v>-1.3545804500623093</c:v>
                </c:pt>
                <c:pt idx="462">
                  <c:v>-1.345385669385095</c:v>
                </c:pt>
                <c:pt idx="463">
                  <c:v>-1.3439141402033028</c:v>
                </c:pt>
                <c:pt idx="464">
                  <c:v>-1.3216685471535543</c:v>
                </c:pt>
                <c:pt idx="465">
                  <c:v>-1.3096378726968225</c:v>
                </c:pt>
                <c:pt idx="466">
                  <c:v>-1.3023777301864634</c:v>
                </c:pt>
                <c:pt idx="467">
                  <c:v>-1.3023777301864634</c:v>
                </c:pt>
                <c:pt idx="468">
                  <c:v>-1.2947740343113074</c:v>
                </c:pt>
                <c:pt idx="469">
                  <c:v>-1.2778689592224191</c:v>
                </c:pt>
                <c:pt idx="470">
                  <c:v>-1.2705163951230098</c:v>
                </c:pt>
                <c:pt idx="471">
                  <c:v>-1.2258108953432874</c:v>
                </c:pt>
                <c:pt idx="472">
                  <c:v>-1.2258108953432874</c:v>
                </c:pt>
                <c:pt idx="473">
                  <c:v>-1.1159605759039497</c:v>
                </c:pt>
                <c:pt idx="474">
                  <c:v>-0.91666421496877437</c:v>
                </c:pt>
                <c:pt idx="475">
                  <c:v>-0.91666421496877437</c:v>
                </c:pt>
                <c:pt idx="476">
                  <c:v>-0.90591664867113064</c:v>
                </c:pt>
                <c:pt idx="477">
                  <c:v>-0.90022397270439514</c:v>
                </c:pt>
                <c:pt idx="478">
                  <c:v>-0.90022397270439514</c:v>
                </c:pt>
                <c:pt idx="479">
                  <c:v>-0.84468284506419178</c:v>
                </c:pt>
                <c:pt idx="480">
                  <c:v>-0.84468284506419178</c:v>
                </c:pt>
                <c:pt idx="481">
                  <c:v>-0.84468284506419178</c:v>
                </c:pt>
                <c:pt idx="482">
                  <c:v>-0.81796592973895366</c:v>
                </c:pt>
                <c:pt idx="483">
                  <c:v>-0.77973173226973613</c:v>
                </c:pt>
                <c:pt idx="484">
                  <c:v>-0.73396155519215178</c:v>
                </c:pt>
                <c:pt idx="485">
                  <c:v>-0.68180663580227063</c:v>
                </c:pt>
                <c:pt idx="486">
                  <c:v>-0.66157112947049401</c:v>
                </c:pt>
                <c:pt idx="487">
                  <c:v>-0.66086097048808023</c:v>
                </c:pt>
                <c:pt idx="488">
                  <c:v>-0.63667621176126188</c:v>
                </c:pt>
                <c:pt idx="489">
                  <c:v>-0.63667621176126188</c:v>
                </c:pt>
                <c:pt idx="490">
                  <c:v>-0.63667621176126188</c:v>
                </c:pt>
                <c:pt idx="491">
                  <c:v>-0.5396639497126966</c:v>
                </c:pt>
                <c:pt idx="492">
                  <c:v>-0.5396639497126966</c:v>
                </c:pt>
                <c:pt idx="493">
                  <c:v>-0.53670261848459166</c:v>
                </c:pt>
                <c:pt idx="494">
                  <c:v>-0.53670261848459166</c:v>
                </c:pt>
                <c:pt idx="495">
                  <c:v>-0.49989393435718044</c:v>
                </c:pt>
                <c:pt idx="496">
                  <c:v>-0.49989393435718044</c:v>
                </c:pt>
                <c:pt idx="497">
                  <c:v>-0.49989393435718044</c:v>
                </c:pt>
                <c:pt idx="498">
                  <c:v>-0.48443309900028947</c:v>
                </c:pt>
                <c:pt idx="499">
                  <c:v>-0.48301794364246875</c:v>
                </c:pt>
                <c:pt idx="500">
                  <c:v>-0.48301794364246875</c:v>
                </c:pt>
                <c:pt idx="501">
                  <c:v>-0.46975206783458417</c:v>
                </c:pt>
                <c:pt idx="502">
                  <c:v>-0.4551264935475246</c:v>
                </c:pt>
                <c:pt idx="503">
                  <c:v>-0.4551264935475246</c:v>
                </c:pt>
                <c:pt idx="504">
                  <c:v>-0.43457809992793311</c:v>
                </c:pt>
                <c:pt idx="505">
                  <c:v>-0.43457809992793311</c:v>
                </c:pt>
                <c:pt idx="506">
                  <c:v>-0.41111779954985367</c:v>
                </c:pt>
                <c:pt idx="507">
                  <c:v>-0.40042834572836483</c:v>
                </c:pt>
                <c:pt idx="508">
                  <c:v>-0.37357939124415407</c:v>
                </c:pt>
                <c:pt idx="509">
                  <c:v>-0.35731714758746358</c:v>
                </c:pt>
                <c:pt idx="510">
                  <c:v>-0.30415327458526786</c:v>
                </c:pt>
                <c:pt idx="511">
                  <c:v>-0.30415327458526786</c:v>
                </c:pt>
                <c:pt idx="512">
                  <c:v>-0.29108746904575217</c:v>
                </c:pt>
                <c:pt idx="513">
                  <c:v>-0.29108746904575217</c:v>
                </c:pt>
                <c:pt idx="514">
                  <c:v>-0.25484992998707506</c:v>
                </c:pt>
                <c:pt idx="515">
                  <c:v>-0.25484992998707506</c:v>
                </c:pt>
                <c:pt idx="516">
                  <c:v>-0.25484992998707506</c:v>
                </c:pt>
                <c:pt idx="517">
                  <c:v>-0.23285645266291555</c:v>
                </c:pt>
                <c:pt idx="518">
                  <c:v>-0.23285645266291555</c:v>
                </c:pt>
                <c:pt idx="519">
                  <c:v>-0.23285645266291555</c:v>
                </c:pt>
                <c:pt idx="520">
                  <c:v>-0.20589384699003196</c:v>
                </c:pt>
                <c:pt idx="521">
                  <c:v>-0.18949810325982194</c:v>
                </c:pt>
                <c:pt idx="522">
                  <c:v>-0.18949810325982194</c:v>
                </c:pt>
                <c:pt idx="523">
                  <c:v>-0.16680837442440591</c:v>
                </c:pt>
                <c:pt idx="524">
                  <c:v>-0.16395429841327774</c:v>
                </c:pt>
                <c:pt idx="525">
                  <c:v>-0.13450582443135023</c:v>
                </c:pt>
                <c:pt idx="526">
                  <c:v>-0.10983684235561311</c:v>
                </c:pt>
                <c:pt idx="527">
                  <c:v>-0.1050669710843834</c:v>
                </c:pt>
                <c:pt idx="528">
                  <c:v>-0.1025906975062931</c:v>
                </c:pt>
                <c:pt idx="529">
                  <c:v>-0.1025906975062931</c:v>
                </c:pt>
                <c:pt idx="530">
                  <c:v>-0.1025906975062931</c:v>
                </c:pt>
                <c:pt idx="531">
                  <c:v>-5.7052953645722444E-2</c:v>
                </c:pt>
                <c:pt idx="532">
                  <c:v>-5.7052953645722444E-2</c:v>
                </c:pt>
                <c:pt idx="533">
                  <c:v>-4.2460994706690139E-2</c:v>
                </c:pt>
                <c:pt idx="534">
                  <c:v>-4.2460994706690139E-2</c:v>
                </c:pt>
                <c:pt idx="535">
                  <c:v>7.3935804659583087E-3</c:v>
                </c:pt>
                <c:pt idx="536">
                  <c:v>7.5569307075924021E-3</c:v>
                </c:pt>
                <c:pt idx="537">
                  <c:v>5.9013814969223997E-2</c:v>
                </c:pt>
                <c:pt idx="538">
                  <c:v>5.9013814969223997E-2</c:v>
                </c:pt>
                <c:pt idx="539">
                  <c:v>6.6897858410290958E-2</c:v>
                </c:pt>
                <c:pt idx="540">
                  <c:v>7.0030715427581325E-2</c:v>
                </c:pt>
                <c:pt idx="541">
                  <c:v>9.8918401863909877E-2</c:v>
                </c:pt>
                <c:pt idx="542">
                  <c:v>0.113773169416129</c:v>
                </c:pt>
                <c:pt idx="543">
                  <c:v>0.113773169416129</c:v>
                </c:pt>
                <c:pt idx="544">
                  <c:v>0.14259475829735052</c:v>
                </c:pt>
                <c:pt idx="545">
                  <c:v>0.18104322758916738</c:v>
                </c:pt>
                <c:pt idx="546">
                  <c:v>0.2367316309352529</c:v>
                </c:pt>
                <c:pt idx="547">
                  <c:v>0.2367316309352529</c:v>
                </c:pt>
                <c:pt idx="548">
                  <c:v>0.24342154263993948</c:v>
                </c:pt>
                <c:pt idx="549">
                  <c:v>0.24342154263993948</c:v>
                </c:pt>
                <c:pt idx="550">
                  <c:v>0.26265169990885467</c:v>
                </c:pt>
                <c:pt idx="551">
                  <c:v>0.26265169990885467</c:v>
                </c:pt>
                <c:pt idx="552">
                  <c:v>0.2993172588142346</c:v>
                </c:pt>
                <c:pt idx="553">
                  <c:v>0.2993172588142346</c:v>
                </c:pt>
                <c:pt idx="554">
                  <c:v>0.2993172588142346</c:v>
                </c:pt>
                <c:pt idx="555">
                  <c:v>0.31255681411129072</c:v>
                </c:pt>
                <c:pt idx="556">
                  <c:v>0.36415410435031692</c:v>
                </c:pt>
                <c:pt idx="557">
                  <c:v>0.36415410435031692</c:v>
                </c:pt>
                <c:pt idx="558">
                  <c:v>0.38825949895527867</c:v>
                </c:pt>
                <c:pt idx="559">
                  <c:v>0.40747597799076185</c:v>
                </c:pt>
                <c:pt idx="560">
                  <c:v>0.40747597799076185</c:v>
                </c:pt>
                <c:pt idx="561">
                  <c:v>0.43643247569366928</c:v>
                </c:pt>
                <c:pt idx="562">
                  <c:v>0.43643247569366928</c:v>
                </c:pt>
                <c:pt idx="563">
                  <c:v>0.43725000257043445</c:v>
                </c:pt>
                <c:pt idx="564">
                  <c:v>0.47776725006216636</c:v>
                </c:pt>
                <c:pt idx="565">
                  <c:v>0.47776725006216636</c:v>
                </c:pt>
                <c:pt idx="566">
                  <c:v>0.51065789826006514</c:v>
                </c:pt>
                <c:pt idx="567">
                  <c:v>0.53873839734147888</c:v>
                </c:pt>
                <c:pt idx="568">
                  <c:v>0.54248069295342916</c:v>
                </c:pt>
                <c:pt idx="569">
                  <c:v>0.56873711459058718</c:v>
                </c:pt>
                <c:pt idx="570">
                  <c:v>0.56873711459058718</c:v>
                </c:pt>
                <c:pt idx="571">
                  <c:v>0.57921547210966495</c:v>
                </c:pt>
                <c:pt idx="572">
                  <c:v>0.57921547210966495</c:v>
                </c:pt>
                <c:pt idx="573">
                  <c:v>0.61043141950311519</c:v>
                </c:pt>
                <c:pt idx="574">
                  <c:v>0.62113472098083777</c:v>
                </c:pt>
                <c:pt idx="575">
                  <c:v>0.62113472098083777</c:v>
                </c:pt>
                <c:pt idx="576">
                  <c:v>0.68573762369440605</c:v>
                </c:pt>
                <c:pt idx="577">
                  <c:v>0.68573762369440605</c:v>
                </c:pt>
                <c:pt idx="578">
                  <c:v>0.69564413870914077</c:v>
                </c:pt>
                <c:pt idx="579">
                  <c:v>0.69564413870914077</c:v>
                </c:pt>
                <c:pt idx="580">
                  <c:v>0.69564413870914077</c:v>
                </c:pt>
                <c:pt idx="581">
                  <c:v>0.69564413870914077</c:v>
                </c:pt>
                <c:pt idx="582">
                  <c:v>0.69564413870914077</c:v>
                </c:pt>
                <c:pt idx="583">
                  <c:v>0.69564413870914077</c:v>
                </c:pt>
                <c:pt idx="584">
                  <c:v>0.69564413870914077</c:v>
                </c:pt>
                <c:pt idx="585">
                  <c:v>0.69564413870914077</c:v>
                </c:pt>
                <c:pt idx="586">
                  <c:v>0.69564413870914077</c:v>
                </c:pt>
                <c:pt idx="587">
                  <c:v>0.73932653132960902</c:v>
                </c:pt>
                <c:pt idx="588">
                  <c:v>0.79059394001051442</c:v>
                </c:pt>
                <c:pt idx="589">
                  <c:v>0.84369878247946251</c:v>
                </c:pt>
                <c:pt idx="590">
                  <c:v>0.84369878247946251</c:v>
                </c:pt>
                <c:pt idx="591">
                  <c:v>0.85829138508793312</c:v>
                </c:pt>
                <c:pt idx="592">
                  <c:v>0.87600865739342171</c:v>
                </c:pt>
                <c:pt idx="593">
                  <c:v>0.87600865739342171</c:v>
                </c:pt>
                <c:pt idx="594">
                  <c:v>0.89244765417829641</c:v>
                </c:pt>
                <c:pt idx="595">
                  <c:v>0.89244765417829641</c:v>
                </c:pt>
                <c:pt idx="596">
                  <c:v>0.92207944020917876</c:v>
                </c:pt>
                <c:pt idx="597">
                  <c:v>0.92207944020917876</c:v>
                </c:pt>
                <c:pt idx="598">
                  <c:v>0.94427108136596605</c:v>
                </c:pt>
                <c:pt idx="599">
                  <c:v>0.94427108136596605</c:v>
                </c:pt>
                <c:pt idx="600">
                  <c:v>1.0085975166337853</c:v>
                </c:pt>
                <c:pt idx="601">
                  <c:v>1.0085975166337853</c:v>
                </c:pt>
                <c:pt idx="602">
                  <c:v>1.0085975166337853</c:v>
                </c:pt>
                <c:pt idx="603">
                  <c:v>1.0331120601943442</c:v>
                </c:pt>
                <c:pt idx="604">
                  <c:v>1.0331120601943442</c:v>
                </c:pt>
                <c:pt idx="605">
                  <c:v>1.066353648869284</c:v>
                </c:pt>
                <c:pt idx="606">
                  <c:v>1.1016231474184783</c:v>
                </c:pt>
                <c:pt idx="607">
                  <c:v>1.1016231474184783</c:v>
                </c:pt>
                <c:pt idx="608">
                  <c:v>1.1016231474184783</c:v>
                </c:pt>
                <c:pt idx="609">
                  <c:v>1.1017206654704774</c:v>
                </c:pt>
                <c:pt idx="610">
                  <c:v>1.1017206654704774</c:v>
                </c:pt>
                <c:pt idx="611">
                  <c:v>1.1017206654704774</c:v>
                </c:pt>
                <c:pt idx="612">
                  <c:v>1.1090779151536663</c:v>
                </c:pt>
                <c:pt idx="613">
                  <c:v>1.110903040487518</c:v>
                </c:pt>
                <c:pt idx="614">
                  <c:v>1.1205079092198942</c:v>
                </c:pt>
                <c:pt idx="615">
                  <c:v>1.3366105538991018</c:v>
                </c:pt>
                <c:pt idx="616">
                  <c:v>1.3366105538991018</c:v>
                </c:pt>
                <c:pt idx="617">
                  <c:v>1.3431348001378136</c:v>
                </c:pt>
                <c:pt idx="618">
                  <c:v>1.3548921913180263</c:v>
                </c:pt>
                <c:pt idx="619">
                  <c:v>1.3548921913180263</c:v>
                </c:pt>
                <c:pt idx="620">
                  <c:v>1.4044316685991269</c:v>
                </c:pt>
                <c:pt idx="621">
                  <c:v>1.4446245938549152</c:v>
                </c:pt>
                <c:pt idx="622">
                  <c:v>1.4446245938549152</c:v>
                </c:pt>
                <c:pt idx="623">
                  <c:v>1.4467898898167146</c:v>
                </c:pt>
                <c:pt idx="624">
                  <c:v>1.4467898898167146</c:v>
                </c:pt>
                <c:pt idx="625">
                  <c:v>1.5403037630513845</c:v>
                </c:pt>
                <c:pt idx="626">
                  <c:v>1.5749851491129512</c:v>
                </c:pt>
                <c:pt idx="627">
                  <c:v>1.5915632764335006</c:v>
                </c:pt>
                <c:pt idx="628">
                  <c:v>1.5915632764335006</c:v>
                </c:pt>
                <c:pt idx="629">
                  <c:v>1.602684175462133</c:v>
                </c:pt>
                <c:pt idx="630">
                  <c:v>1.6629718823570061</c:v>
                </c:pt>
                <c:pt idx="631">
                  <c:v>1.6790210198199942</c:v>
                </c:pt>
                <c:pt idx="632">
                  <c:v>1.6790210198199942</c:v>
                </c:pt>
                <c:pt idx="633">
                  <c:v>1.694813469738873</c:v>
                </c:pt>
                <c:pt idx="634">
                  <c:v>1.7331906018803405</c:v>
                </c:pt>
                <c:pt idx="635">
                  <c:v>1.7352663093947607</c:v>
                </c:pt>
                <c:pt idx="636">
                  <c:v>1.7693230950398318</c:v>
                </c:pt>
                <c:pt idx="637">
                  <c:v>1.7920186322698157</c:v>
                </c:pt>
                <c:pt idx="638">
                  <c:v>1.8113238299821812</c:v>
                </c:pt>
                <c:pt idx="639">
                  <c:v>1.8113238299821812</c:v>
                </c:pt>
                <c:pt idx="640">
                  <c:v>1.8113238299821812</c:v>
                </c:pt>
                <c:pt idx="641">
                  <c:v>1.8367584378038655</c:v>
                </c:pt>
                <c:pt idx="642">
                  <c:v>1.8473405659871471</c:v>
                </c:pt>
                <c:pt idx="643">
                  <c:v>1.8473405659871471</c:v>
                </c:pt>
                <c:pt idx="644">
                  <c:v>1.9320284262805534</c:v>
                </c:pt>
                <c:pt idx="645">
                  <c:v>1.9398948212043368</c:v>
                </c:pt>
                <c:pt idx="646">
                  <c:v>2.0190388581112138</c:v>
                </c:pt>
                <c:pt idx="647">
                  <c:v>2.0190388581112138</c:v>
                </c:pt>
                <c:pt idx="648">
                  <c:v>2.0224658791132151</c:v>
                </c:pt>
                <c:pt idx="649">
                  <c:v>2.0224658791132151</c:v>
                </c:pt>
                <c:pt idx="650">
                  <c:v>2.0624210703569297</c:v>
                </c:pt>
                <c:pt idx="651">
                  <c:v>2.0624210703569297</c:v>
                </c:pt>
                <c:pt idx="652">
                  <c:v>2.0624210703569297</c:v>
                </c:pt>
                <c:pt idx="653">
                  <c:v>2.1823509020719585</c:v>
                </c:pt>
                <c:pt idx="654">
                  <c:v>2.2173363630671994</c:v>
                </c:pt>
                <c:pt idx="655">
                  <c:v>2.2173363630671994</c:v>
                </c:pt>
                <c:pt idx="656">
                  <c:v>2.2235906932539087</c:v>
                </c:pt>
                <c:pt idx="657">
                  <c:v>2.2235906932539087</c:v>
                </c:pt>
                <c:pt idx="658">
                  <c:v>2.2548695669397705</c:v>
                </c:pt>
                <c:pt idx="659">
                  <c:v>2.3108057339496759</c:v>
                </c:pt>
                <c:pt idx="660">
                  <c:v>2.4284057898618796</c:v>
                </c:pt>
                <c:pt idx="661">
                  <c:v>2.4284057898618796</c:v>
                </c:pt>
                <c:pt idx="662">
                  <c:v>2.4375697347292662</c:v>
                </c:pt>
                <c:pt idx="663">
                  <c:v>2.4375697347292662</c:v>
                </c:pt>
                <c:pt idx="664">
                  <c:v>2.4639968127943543</c:v>
                </c:pt>
                <c:pt idx="665">
                  <c:v>2.4639968127943543</c:v>
                </c:pt>
                <c:pt idx="666">
                  <c:v>2.4758431807919301</c:v>
                </c:pt>
                <c:pt idx="667">
                  <c:v>2.4944644923204393</c:v>
                </c:pt>
                <c:pt idx="668">
                  <c:v>2.5247402377704948</c:v>
                </c:pt>
                <c:pt idx="669">
                  <c:v>2.5288671514061174</c:v>
                </c:pt>
                <c:pt idx="670">
                  <c:v>2.5288671514061174</c:v>
                </c:pt>
                <c:pt idx="671">
                  <c:v>2.571574214717621</c:v>
                </c:pt>
                <c:pt idx="672">
                  <c:v>2.571574214717621</c:v>
                </c:pt>
                <c:pt idx="673">
                  <c:v>2.6012967173008059</c:v>
                </c:pt>
                <c:pt idx="674">
                  <c:v>2.6012967173008059</c:v>
                </c:pt>
                <c:pt idx="675">
                  <c:v>2.6743681987253112</c:v>
                </c:pt>
                <c:pt idx="676">
                  <c:v>2.7045138988571926</c:v>
                </c:pt>
                <c:pt idx="677">
                  <c:v>2.7045138988571926</c:v>
                </c:pt>
                <c:pt idx="678">
                  <c:v>2.7317803807359082</c:v>
                </c:pt>
                <c:pt idx="679">
                  <c:v>2.8863889449778637</c:v>
                </c:pt>
                <c:pt idx="680">
                  <c:v>2.8863889449778637</c:v>
                </c:pt>
                <c:pt idx="681">
                  <c:v>2.911076092483051</c:v>
                </c:pt>
                <c:pt idx="682">
                  <c:v>2.927100966285626</c:v>
                </c:pt>
                <c:pt idx="683">
                  <c:v>2.927100966285626</c:v>
                </c:pt>
                <c:pt idx="684">
                  <c:v>2.9667594386943481</c:v>
                </c:pt>
                <c:pt idx="685">
                  <c:v>2.9667594386943481</c:v>
                </c:pt>
                <c:pt idx="686">
                  <c:v>2.9793551163052343</c:v>
                </c:pt>
                <c:pt idx="687">
                  <c:v>2.9798141117065846</c:v>
                </c:pt>
                <c:pt idx="688">
                  <c:v>2.9814400808816828</c:v>
                </c:pt>
                <c:pt idx="689">
                  <c:v>2.9814400808816828</c:v>
                </c:pt>
                <c:pt idx="690">
                  <c:v>2.9848913171480715</c:v>
                </c:pt>
                <c:pt idx="691">
                  <c:v>2.9848913171480715</c:v>
                </c:pt>
                <c:pt idx="692">
                  <c:v>2.9892368940729761</c:v>
                </c:pt>
                <c:pt idx="693">
                  <c:v>3.0444435556181579</c:v>
                </c:pt>
                <c:pt idx="694">
                  <c:v>3.0444435556181579</c:v>
                </c:pt>
                <c:pt idx="695">
                  <c:v>3.0494795709198739</c:v>
                </c:pt>
                <c:pt idx="696">
                  <c:v>3.0733766593174776</c:v>
                </c:pt>
                <c:pt idx="697">
                  <c:v>3.0735790468739332</c:v>
                </c:pt>
                <c:pt idx="698">
                  <c:v>3.0735790468739332</c:v>
                </c:pt>
                <c:pt idx="699">
                  <c:v>3.1038218714765984</c:v>
                </c:pt>
                <c:pt idx="700">
                  <c:v>3.1194278968112843</c:v>
                </c:pt>
                <c:pt idx="701">
                  <c:v>3.1421143666029154</c:v>
                </c:pt>
                <c:pt idx="702">
                  <c:v>3.1515871729369671</c:v>
                </c:pt>
                <c:pt idx="703">
                  <c:v>3.1515871729369671</c:v>
                </c:pt>
                <c:pt idx="704">
                  <c:v>3.1593724331764883</c:v>
                </c:pt>
                <c:pt idx="705">
                  <c:v>3.1883977876527165</c:v>
                </c:pt>
                <c:pt idx="706">
                  <c:v>3.196139704038341</c:v>
                </c:pt>
                <c:pt idx="707">
                  <c:v>3.196139704038341</c:v>
                </c:pt>
                <c:pt idx="708">
                  <c:v>3.196139704038341</c:v>
                </c:pt>
                <c:pt idx="709">
                  <c:v>3.196139704038341</c:v>
                </c:pt>
                <c:pt idx="710">
                  <c:v>3.2156502258930271</c:v>
                </c:pt>
                <c:pt idx="711">
                  <c:v>3.2156502258930271</c:v>
                </c:pt>
                <c:pt idx="712">
                  <c:v>3.2568853551677113</c:v>
                </c:pt>
                <c:pt idx="713">
                  <c:v>3.2568853551677113</c:v>
                </c:pt>
                <c:pt idx="714">
                  <c:v>3.2756453878997602</c:v>
                </c:pt>
                <c:pt idx="715">
                  <c:v>3.2756453878997602</c:v>
                </c:pt>
                <c:pt idx="716">
                  <c:v>3.3129319254715939</c:v>
                </c:pt>
                <c:pt idx="717">
                  <c:v>3.3129319254715939</c:v>
                </c:pt>
                <c:pt idx="718">
                  <c:v>3.3129319254715939</c:v>
                </c:pt>
                <c:pt idx="719">
                  <c:v>3.3319902962725627</c:v>
                </c:pt>
                <c:pt idx="720">
                  <c:v>3.3319902962725627</c:v>
                </c:pt>
                <c:pt idx="721">
                  <c:v>3.3980172295662823</c:v>
                </c:pt>
                <c:pt idx="722">
                  <c:v>3.3980172295662823</c:v>
                </c:pt>
                <c:pt idx="723">
                  <c:v>3.4237055142722075</c:v>
                </c:pt>
                <c:pt idx="724">
                  <c:v>3.4597910399725964</c:v>
                </c:pt>
                <c:pt idx="725">
                  <c:v>3.4870417928961492</c:v>
                </c:pt>
                <c:pt idx="726">
                  <c:v>3.4870417928961492</c:v>
                </c:pt>
                <c:pt idx="727">
                  <c:v>3.5214288187010037</c:v>
                </c:pt>
                <c:pt idx="728">
                  <c:v>3.5214288187010037</c:v>
                </c:pt>
                <c:pt idx="729">
                  <c:v>3.5809651721217555</c:v>
                </c:pt>
                <c:pt idx="730">
                  <c:v>3.5809651721217555</c:v>
                </c:pt>
                <c:pt idx="731">
                  <c:v>3.5809651721217555</c:v>
                </c:pt>
                <c:pt idx="732">
                  <c:v>3.5903015469998873</c:v>
                </c:pt>
                <c:pt idx="733">
                  <c:v>3.5903015469998873</c:v>
                </c:pt>
                <c:pt idx="734">
                  <c:v>3.6051401931986016</c:v>
                </c:pt>
                <c:pt idx="735">
                  <c:v>3.6099776094566942</c:v>
                </c:pt>
                <c:pt idx="736">
                  <c:v>3.6099776094566942</c:v>
                </c:pt>
                <c:pt idx="737">
                  <c:v>3.6218828608046381</c:v>
                </c:pt>
                <c:pt idx="738">
                  <c:v>3.647003601758477</c:v>
                </c:pt>
                <c:pt idx="739">
                  <c:v>3.647003601758477</c:v>
                </c:pt>
                <c:pt idx="740">
                  <c:v>3.7025879943698965</c:v>
                </c:pt>
                <c:pt idx="741">
                  <c:v>3.7025879943698965</c:v>
                </c:pt>
                <c:pt idx="742">
                  <c:v>3.8169866077771246</c:v>
                </c:pt>
                <c:pt idx="743">
                  <c:v>3.8493168106324149</c:v>
                </c:pt>
                <c:pt idx="744">
                  <c:v>3.8989252335961941</c:v>
                </c:pt>
                <c:pt idx="745">
                  <c:v>3.8989252335961941</c:v>
                </c:pt>
                <c:pt idx="746">
                  <c:v>3.914063616373233</c:v>
                </c:pt>
                <c:pt idx="747">
                  <c:v>3.9187814423364031</c:v>
                </c:pt>
                <c:pt idx="748">
                  <c:v>3.9665684032019088</c:v>
                </c:pt>
                <c:pt idx="749">
                  <c:v>3.9915563051245306</c:v>
                </c:pt>
                <c:pt idx="750">
                  <c:v>3.9915563051245306</c:v>
                </c:pt>
                <c:pt idx="751">
                  <c:v>4.0368189798035079</c:v>
                </c:pt>
                <c:pt idx="752">
                  <c:v>4.0459791124916613</c:v>
                </c:pt>
                <c:pt idx="753">
                  <c:v>4.0654281063832283</c:v>
                </c:pt>
                <c:pt idx="754">
                  <c:v>4.0794328265165714</c:v>
                </c:pt>
                <c:pt idx="755">
                  <c:v>4.0794328265165714</c:v>
                </c:pt>
                <c:pt idx="756">
                  <c:v>4.111711253761932</c:v>
                </c:pt>
                <c:pt idx="757">
                  <c:v>4.111711253761932</c:v>
                </c:pt>
                <c:pt idx="758">
                  <c:v>4.1159274703505861</c:v>
                </c:pt>
                <c:pt idx="759">
                  <c:v>4.1249852514865424</c:v>
                </c:pt>
                <c:pt idx="760">
                  <c:v>4.1545232639462588</c:v>
                </c:pt>
                <c:pt idx="761">
                  <c:v>4.1545232639462588</c:v>
                </c:pt>
                <c:pt idx="762">
                  <c:v>4.1555255560504269</c:v>
                </c:pt>
                <c:pt idx="763">
                  <c:v>4.1851590728976662</c:v>
                </c:pt>
                <c:pt idx="764">
                  <c:v>4.1851590728976662</c:v>
                </c:pt>
                <c:pt idx="765">
                  <c:v>4.1851590728976662</c:v>
                </c:pt>
                <c:pt idx="766">
                  <c:v>4.2098819284705087</c:v>
                </c:pt>
                <c:pt idx="767">
                  <c:v>4.2098819284705087</c:v>
                </c:pt>
                <c:pt idx="768">
                  <c:v>4.2147612638412877</c:v>
                </c:pt>
                <c:pt idx="769">
                  <c:v>4.2147612638412877</c:v>
                </c:pt>
                <c:pt idx="770">
                  <c:v>4.2487371766005477</c:v>
                </c:pt>
                <c:pt idx="771">
                  <c:v>4.2683031472239819</c:v>
                </c:pt>
                <c:pt idx="772">
                  <c:v>4.2915884237442041</c:v>
                </c:pt>
                <c:pt idx="773">
                  <c:v>4.320340476482003</c:v>
                </c:pt>
                <c:pt idx="774">
                  <c:v>4.320340476482003</c:v>
                </c:pt>
                <c:pt idx="775">
                  <c:v>4.3306301041410036</c:v>
                </c:pt>
                <c:pt idx="776">
                  <c:v>4.3328981317474016</c:v>
                </c:pt>
                <c:pt idx="777">
                  <c:v>4.3427418647606224</c:v>
                </c:pt>
                <c:pt idx="778">
                  <c:v>4.3427418647606224</c:v>
                </c:pt>
                <c:pt idx="779">
                  <c:v>4.3814177780171502</c:v>
                </c:pt>
                <c:pt idx="780">
                  <c:v>4.3814177780171502</c:v>
                </c:pt>
                <c:pt idx="781">
                  <c:v>4.3864428942854889</c:v>
                </c:pt>
                <c:pt idx="782">
                  <c:v>4.3864428942854889</c:v>
                </c:pt>
                <c:pt idx="783">
                  <c:v>4.3885603563323761</c:v>
                </c:pt>
                <c:pt idx="784">
                  <c:v>4.3913262782065514</c:v>
                </c:pt>
                <c:pt idx="785">
                  <c:v>4.4029048311707699</c:v>
                </c:pt>
                <c:pt idx="786">
                  <c:v>4.4029048311707699</c:v>
                </c:pt>
                <c:pt idx="787">
                  <c:v>4.4521531948226087</c:v>
                </c:pt>
                <c:pt idx="788">
                  <c:v>4.4735520568205578</c:v>
                </c:pt>
                <c:pt idx="789">
                  <c:v>4.4735520568205578</c:v>
                </c:pt>
                <c:pt idx="790">
                  <c:v>4.4800027676718086</c:v>
                </c:pt>
                <c:pt idx="791">
                  <c:v>4.5660201524896236</c:v>
                </c:pt>
                <c:pt idx="792">
                  <c:v>4.5660201524896236</c:v>
                </c:pt>
                <c:pt idx="793">
                  <c:v>4.591792489673912</c:v>
                </c:pt>
                <c:pt idx="794">
                  <c:v>4.7131053581755147</c:v>
                </c:pt>
                <c:pt idx="795">
                  <c:v>4.7160433769584884</c:v>
                </c:pt>
                <c:pt idx="796">
                  <c:v>4.7524140755906581</c:v>
                </c:pt>
                <c:pt idx="797">
                  <c:v>4.7600017014459226</c:v>
                </c:pt>
                <c:pt idx="798">
                  <c:v>4.7600017014459226</c:v>
                </c:pt>
                <c:pt idx="799">
                  <c:v>4.7847323413940774</c:v>
                </c:pt>
                <c:pt idx="800">
                  <c:v>4.7847323413940774</c:v>
                </c:pt>
                <c:pt idx="801">
                  <c:v>4.8051394133552465</c:v>
                </c:pt>
                <c:pt idx="802">
                  <c:v>4.8865965981811215</c:v>
                </c:pt>
                <c:pt idx="803">
                  <c:v>4.9184686219617957</c:v>
                </c:pt>
                <c:pt idx="804">
                  <c:v>4.9184686219617957</c:v>
                </c:pt>
                <c:pt idx="805">
                  <c:v>4.9293100881160052</c:v>
                </c:pt>
                <c:pt idx="806">
                  <c:v>4.9293100881160052</c:v>
                </c:pt>
                <c:pt idx="807">
                  <c:v>4.9331860519034771</c:v>
                </c:pt>
                <c:pt idx="808">
                  <c:v>4.9844444187336769</c:v>
                </c:pt>
                <c:pt idx="809">
                  <c:v>4.9844444187336769</c:v>
                </c:pt>
                <c:pt idx="810">
                  <c:v>4.9844444187336769</c:v>
                </c:pt>
                <c:pt idx="811">
                  <c:v>4.9844444187336769</c:v>
                </c:pt>
                <c:pt idx="812">
                  <c:v>4.9844444187336769</c:v>
                </c:pt>
                <c:pt idx="813">
                  <c:v>4.9844444187336769</c:v>
                </c:pt>
                <c:pt idx="814">
                  <c:v>5.0310877351965857</c:v>
                </c:pt>
                <c:pt idx="815">
                  <c:v>5.0310877351965857</c:v>
                </c:pt>
                <c:pt idx="816">
                  <c:v>5.0353618079263276</c:v>
                </c:pt>
                <c:pt idx="817">
                  <c:v>5.111688416796615</c:v>
                </c:pt>
                <c:pt idx="818">
                  <c:v>5.1190692830899618</c:v>
                </c:pt>
                <c:pt idx="819">
                  <c:v>5.1207198338631637</c:v>
                </c:pt>
                <c:pt idx="820">
                  <c:v>5.1775270313231658</c:v>
                </c:pt>
                <c:pt idx="821">
                  <c:v>5.215319726052404</c:v>
                </c:pt>
                <c:pt idx="822">
                  <c:v>5.2172402400135613</c:v>
                </c:pt>
                <c:pt idx="823">
                  <c:v>5.2172402400135613</c:v>
                </c:pt>
                <c:pt idx="824">
                  <c:v>5.2335264938003592</c:v>
                </c:pt>
                <c:pt idx="825">
                  <c:v>5.2335264938003592</c:v>
                </c:pt>
                <c:pt idx="826">
                  <c:v>5.2595958653318213</c:v>
                </c:pt>
                <c:pt idx="827">
                  <c:v>5.3079745517356685</c:v>
                </c:pt>
                <c:pt idx="828">
                  <c:v>5.3124659361528721</c:v>
                </c:pt>
                <c:pt idx="829">
                  <c:v>5.314642986392708</c:v>
                </c:pt>
                <c:pt idx="830">
                  <c:v>5.314642986392708</c:v>
                </c:pt>
                <c:pt idx="831">
                  <c:v>5.3216469414706582</c:v>
                </c:pt>
                <c:pt idx="832">
                  <c:v>5.3216469414706582</c:v>
                </c:pt>
                <c:pt idx="833">
                  <c:v>5.3277448232824129</c:v>
                </c:pt>
                <c:pt idx="834">
                  <c:v>5.33713917729124</c:v>
                </c:pt>
                <c:pt idx="835">
                  <c:v>5.33713917729124</c:v>
                </c:pt>
                <c:pt idx="836">
                  <c:v>5.3535235188424872</c:v>
                </c:pt>
                <c:pt idx="837">
                  <c:v>5.3535235188424872</c:v>
                </c:pt>
                <c:pt idx="838">
                  <c:v>5.3622217412800683</c:v>
                </c:pt>
                <c:pt idx="839">
                  <c:v>5.3622217412800683</c:v>
                </c:pt>
                <c:pt idx="840">
                  <c:v>5.3699703751682941</c:v>
                </c:pt>
                <c:pt idx="841">
                  <c:v>5.3708628756172851</c:v>
                </c:pt>
                <c:pt idx="842">
                  <c:v>5.3708628756172851</c:v>
                </c:pt>
                <c:pt idx="843">
                  <c:v>5.4062230671920863</c:v>
                </c:pt>
                <c:pt idx="844">
                  <c:v>5.4538013825995204</c:v>
                </c:pt>
                <c:pt idx="845">
                  <c:v>5.4538013825995204</c:v>
                </c:pt>
                <c:pt idx="846">
                  <c:v>5.4729252563089981</c:v>
                </c:pt>
                <c:pt idx="847">
                  <c:v>5.4992029605821457</c:v>
                </c:pt>
                <c:pt idx="848">
                  <c:v>5.5749392858977584</c:v>
                </c:pt>
                <c:pt idx="849">
                  <c:v>5.5749392858977584</c:v>
                </c:pt>
                <c:pt idx="850">
                  <c:v>5.5812549822089519</c:v>
                </c:pt>
                <c:pt idx="851">
                  <c:v>5.6118484940759918</c:v>
                </c:pt>
                <c:pt idx="852">
                  <c:v>5.6218748913112089</c:v>
                </c:pt>
                <c:pt idx="853">
                  <c:v>5.6686071513812601</c:v>
                </c:pt>
                <c:pt idx="854">
                  <c:v>5.6686071513812601</c:v>
                </c:pt>
                <c:pt idx="855">
                  <c:v>5.6972088463299446</c:v>
                </c:pt>
                <c:pt idx="856">
                  <c:v>5.7300451318418588</c:v>
                </c:pt>
                <c:pt idx="857">
                  <c:v>5.7544176675864041</c:v>
                </c:pt>
                <c:pt idx="858">
                  <c:v>5.86958908218263</c:v>
                </c:pt>
                <c:pt idx="859">
                  <c:v>5.86958908218263</c:v>
                </c:pt>
                <c:pt idx="860">
                  <c:v>5.8977559897351677</c:v>
                </c:pt>
                <c:pt idx="861">
                  <c:v>5.8977559897351677</c:v>
                </c:pt>
                <c:pt idx="862">
                  <c:v>5.9793024347407595</c:v>
                </c:pt>
                <c:pt idx="863">
                  <c:v>5.9793024347407595</c:v>
                </c:pt>
                <c:pt idx="864">
                  <c:v>6.0024789737772446</c:v>
                </c:pt>
                <c:pt idx="865">
                  <c:v>6.0060383698629938</c:v>
                </c:pt>
                <c:pt idx="866">
                  <c:v>6.0060383698629938</c:v>
                </c:pt>
                <c:pt idx="867">
                  <c:v>6.0284816600222983</c:v>
                </c:pt>
                <c:pt idx="868">
                  <c:v>6.0284816600222983</c:v>
                </c:pt>
                <c:pt idx="869">
                  <c:v>6.029921343843843</c:v>
                </c:pt>
                <c:pt idx="870">
                  <c:v>6.029921343843843</c:v>
                </c:pt>
                <c:pt idx="871">
                  <c:v>6.0450136344724328</c:v>
                </c:pt>
                <c:pt idx="872">
                  <c:v>6.1002686983966115</c:v>
                </c:pt>
                <c:pt idx="873">
                  <c:v>6.1200923462084376</c:v>
                </c:pt>
                <c:pt idx="874">
                  <c:v>6.1200923462084376</c:v>
                </c:pt>
                <c:pt idx="875">
                  <c:v>6.1226227190852285</c:v>
                </c:pt>
                <c:pt idx="876">
                  <c:v>6.1226227190852285</c:v>
                </c:pt>
                <c:pt idx="877">
                  <c:v>6.1381704835667126</c:v>
                </c:pt>
                <c:pt idx="878">
                  <c:v>6.1492192660822473</c:v>
                </c:pt>
                <c:pt idx="879">
                  <c:v>6.1492192660822473</c:v>
                </c:pt>
                <c:pt idx="880">
                  <c:v>6.1770150369317109</c:v>
                </c:pt>
                <c:pt idx="881">
                  <c:v>6.209822486605975</c:v>
                </c:pt>
                <c:pt idx="882">
                  <c:v>6.209822486605975</c:v>
                </c:pt>
                <c:pt idx="883">
                  <c:v>6.2325453248951632</c:v>
                </c:pt>
                <c:pt idx="884">
                  <c:v>6.2325453248951632</c:v>
                </c:pt>
                <c:pt idx="885">
                  <c:v>6.3192254145523918</c:v>
                </c:pt>
                <c:pt idx="886">
                  <c:v>6.3717333058290118</c:v>
                </c:pt>
                <c:pt idx="887">
                  <c:v>6.3717333058290118</c:v>
                </c:pt>
                <c:pt idx="888">
                  <c:v>6.401331168951601</c:v>
                </c:pt>
                <c:pt idx="889">
                  <c:v>6.401331168951601</c:v>
                </c:pt>
                <c:pt idx="890">
                  <c:v>6.4039177262269762</c:v>
                </c:pt>
                <c:pt idx="891">
                  <c:v>6.499593356060152</c:v>
                </c:pt>
                <c:pt idx="892">
                  <c:v>6.499593356060152</c:v>
                </c:pt>
                <c:pt idx="893">
                  <c:v>6.5481718391399726</c:v>
                </c:pt>
                <c:pt idx="894">
                  <c:v>6.5481718391399726</c:v>
                </c:pt>
                <c:pt idx="895">
                  <c:v>6.5677160265523868</c:v>
                </c:pt>
                <c:pt idx="896">
                  <c:v>6.6051596334778315</c:v>
                </c:pt>
                <c:pt idx="897">
                  <c:v>6.6051596334778315</c:v>
                </c:pt>
                <c:pt idx="898">
                  <c:v>6.6193501848765139</c:v>
                </c:pt>
                <c:pt idx="899">
                  <c:v>6.6193501848765139</c:v>
                </c:pt>
                <c:pt idx="900">
                  <c:v>6.6951119221498878</c:v>
                </c:pt>
                <c:pt idx="901">
                  <c:v>6.751761554483358</c:v>
                </c:pt>
                <c:pt idx="902">
                  <c:v>6.751761554483358</c:v>
                </c:pt>
                <c:pt idx="903">
                  <c:v>6.7826531876831107</c:v>
                </c:pt>
                <c:pt idx="904">
                  <c:v>6.7826531876831107</c:v>
                </c:pt>
                <c:pt idx="905">
                  <c:v>6.8259761041175313</c:v>
                </c:pt>
                <c:pt idx="906">
                  <c:v>6.8259761041175313</c:v>
                </c:pt>
                <c:pt idx="907">
                  <c:v>6.8355787726497432</c:v>
                </c:pt>
                <c:pt idx="908">
                  <c:v>6.8376180250183376</c:v>
                </c:pt>
                <c:pt idx="909">
                  <c:v>6.8497817056761345</c:v>
                </c:pt>
                <c:pt idx="910">
                  <c:v>6.8636377773250592</c:v>
                </c:pt>
                <c:pt idx="911">
                  <c:v>6.8636377773250592</c:v>
                </c:pt>
                <c:pt idx="912">
                  <c:v>6.92639536830354</c:v>
                </c:pt>
                <c:pt idx="913">
                  <c:v>6.92639536830354</c:v>
                </c:pt>
                <c:pt idx="914">
                  <c:v>6.9688514840720295</c:v>
                </c:pt>
                <c:pt idx="915">
                  <c:v>7.0358928407953787</c:v>
                </c:pt>
                <c:pt idx="916">
                  <c:v>7.0358928407953787</c:v>
                </c:pt>
                <c:pt idx="917">
                  <c:v>7.0855088676134832</c:v>
                </c:pt>
                <c:pt idx="918">
                  <c:v>7.0855088676134832</c:v>
                </c:pt>
                <c:pt idx="919">
                  <c:v>7.1116187994388929</c:v>
                </c:pt>
                <c:pt idx="920">
                  <c:v>7.170364439043011</c:v>
                </c:pt>
                <c:pt idx="921">
                  <c:v>7.1707193061316534</c:v>
                </c:pt>
                <c:pt idx="922">
                  <c:v>7.1707193061316534</c:v>
                </c:pt>
                <c:pt idx="923">
                  <c:v>7.1762998928505475</c:v>
                </c:pt>
                <c:pt idx="924">
                  <c:v>7.1762998928505475</c:v>
                </c:pt>
                <c:pt idx="925">
                  <c:v>7.1762998928505475</c:v>
                </c:pt>
                <c:pt idx="926">
                  <c:v>7.1788902105683965</c:v>
                </c:pt>
                <c:pt idx="927">
                  <c:v>7.2506611337065481</c:v>
                </c:pt>
                <c:pt idx="928">
                  <c:v>7.3421691867710983</c:v>
                </c:pt>
                <c:pt idx="929">
                  <c:v>7.35183884789737</c:v>
                </c:pt>
                <c:pt idx="930">
                  <c:v>7.4556206227517565</c:v>
                </c:pt>
                <c:pt idx="931">
                  <c:v>7.4556206227517565</c:v>
                </c:pt>
                <c:pt idx="932">
                  <c:v>7.4725511183058337</c:v>
                </c:pt>
                <c:pt idx="933">
                  <c:v>7.5357577967640896</c:v>
                </c:pt>
                <c:pt idx="934">
                  <c:v>7.542595122135225</c:v>
                </c:pt>
                <c:pt idx="935">
                  <c:v>7.6622516688623978</c:v>
                </c:pt>
                <c:pt idx="936">
                  <c:v>7.6976091637386688</c:v>
                </c:pt>
                <c:pt idx="937">
                  <c:v>7.7518972727956381</c:v>
                </c:pt>
                <c:pt idx="938">
                  <c:v>7.8024237168039017</c:v>
                </c:pt>
                <c:pt idx="939">
                  <c:v>7.8024237168039017</c:v>
                </c:pt>
                <c:pt idx="940">
                  <c:v>7.8026973194838289</c:v>
                </c:pt>
                <c:pt idx="941">
                  <c:v>7.840198467563825</c:v>
                </c:pt>
                <c:pt idx="942">
                  <c:v>7.8437846602349799</c:v>
                </c:pt>
                <c:pt idx="943">
                  <c:v>7.8437846602349799</c:v>
                </c:pt>
                <c:pt idx="944">
                  <c:v>8.0154042065955533</c:v>
                </c:pt>
                <c:pt idx="945">
                  <c:v>8.052811456995455</c:v>
                </c:pt>
                <c:pt idx="946">
                  <c:v>8.0530422682424536</c:v>
                </c:pt>
                <c:pt idx="947">
                  <c:v>8.0559735393067573</c:v>
                </c:pt>
                <c:pt idx="948">
                  <c:v>8.0914853408412526</c:v>
                </c:pt>
                <c:pt idx="949">
                  <c:v>8.2114972614580584</c:v>
                </c:pt>
                <c:pt idx="950">
                  <c:v>8.216778461932666</c:v>
                </c:pt>
                <c:pt idx="951">
                  <c:v>8.216778461932666</c:v>
                </c:pt>
                <c:pt idx="952">
                  <c:v>8.2485544747397057</c:v>
                </c:pt>
                <c:pt idx="953">
                  <c:v>8.2537014973149212</c:v>
                </c:pt>
                <c:pt idx="954">
                  <c:v>8.2537014973149212</c:v>
                </c:pt>
                <c:pt idx="955">
                  <c:v>8.2699488658306279</c:v>
                </c:pt>
                <c:pt idx="956">
                  <c:v>8.2797545436177611</c:v>
                </c:pt>
                <c:pt idx="957">
                  <c:v>8.4794020742300233</c:v>
                </c:pt>
                <c:pt idx="958">
                  <c:v>8.4849939702876149</c:v>
                </c:pt>
                <c:pt idx="959">
                  <c:v>8.5089153194938945</c:v>
                </c:pt>
                <c:pt idx="960">
                  <c:v>8.5100790131198725</c:v>
                </c:pt>
                <c:pt idx="961">
                  <c:v>8.5479070958129224</c:v>
                </c:pt>
                <c:pt idx="962">
                  <c:v>8.5479070958129224</c:v>
                </c:pt>
                <c:pt idx="963">
                  <c:v>8.5479070958129224</c:v>
                </c:pt>
                <c:pt idx="964">
                  <c:v>8.5479070958129224</c:v>
                </c:pt>
                <c:pt idx="965">
                  <c:v>8.5493346629224316</c:v>
                </c:pt>
                <c:pt idx="966">
                  <c:v>8.5838213481713339</c:v>
                </c:pt>
                <c:pt idx="967">
                  <c:v>8.5838213481713339</c:v>
                </c:pt>
                <c:pt idx="968">
                  <c:v>8.5838213481713339</c:v>
                </c:pt>
                <c:pt idx="969">
                  <c:v>8.5838213481713339</c:v>
                </c:pt>
                <c:pt idx="970">
                  <c:v>8.5944040291200725</c:v>
                </c:pt>
                <c:pt idx="971">
                  <c:v>8.5944040291200725</c:v>
                </c:pt>
                <c:pt idx="972">
                  <c:v>8.5944040291200725</c:v>
                </c:pt>
                <c:pt idx="973">
                  <c:v>8.6332197031381757</c:v>
                </c:pt>
                <c:pt idx="974">
                  <c:v>8.6823970828281638</c:v>
                </c:pt>
                <c:pt idx="975">
                  <c:v>8.6823970828281638</c:v>
                </c:pt>
                <c:pt idx="976">
                  <c:v>8.7235168624533479</c:v>
                </c:pt>
                <c:pt idx="977">
                  <c:v>8.7564393354382446</c:v>
                </c:pt>
                <c:pt idx="978">
                  <c:v>8.7756857460169435</c:v>
                </c:pt>
                <c:pt idx="979">
                  <c:v>8.7771878375433179</c:v>
                </c:pt>
                <c:pt idx="980">
                  <c:v>8.7771878375433179</c:v>
                </c:pt>
                <c:pt idx="981">
                  <c:v>8.8502453916716153</c:v>
                </c:pt>
                <c:pt idx="982">
                  <c:v>8.8609540378208855</c:v>
                </c:pt>
                <c:pt idx="983">
                  <c:v>8.8787410051064732</c:v>
                </c:pt>
                <c:pt idx="984">
                  <c:v>8.8881462219342389</c:v>
                </c:pt>
                <c:pt idx="985">
                  <c:v>8.8881462219342389</c:v>
                </c:pt>
                <c:pt idx="986">
                  <c:v>8.9141953104800358</c:v>
                </c:pt>
                <c:pt idx="987">
                  <c:v>8.9438138019093074</c:v>
                </c:pt>
                <c:pt idx="988">
                  <c:v>8.9438138019093074</c:v>
                </c:pt>
                <c:pt idx="989">
                  <c:v>8.9524478256144562</c:v>
                </c:pt>
                <c:pt idx="990">
                  <c:v>9.0959334913245282</c:v>
                </c:pt>
                <c:pt idx="991">
                  <c:v>9.0974624677611775</c:v>
                </c:pt>
                <c:pt idx="992">
                  <c:v>9.1049386231476888</c:v>
                </c:pt>
                <c:pt idx="993">
                  <c:v>9.1049386231476888</c:v>
                </c:pt>
                <c:pt idx="994">
                  <c:v>9.1049386231476888</c:v>
                </c:pt>
                <c:pt idx="995">
                  <c:v>9.1049386231476888</c:v>
                </c:pt>
                <c:pt idx="996">
                  <c:v>9.1049386231476888</c:v>
                </c:pt>
                <c:pt idx="997">
                  <c:v>9.1515522019776672</c:v>
                </c:pt>
                <c:pt idx="998">
                  <c:v>9.4165325869339913</c:v>
                </c:pt>
                <c:pt idx="999">
                  <c:v>9.4165325869339913</c:v>
                </c:pt>
                <c:pt idx="1000">
                  <c:v>9.4433400807102714</c:v>
                </c:pt>
                <c:pt idx="1001">
                  <c:v>9.5032985146270299</c:v>
                </c:pt>
                <c:pt idx="1002">
                  <c:v>9.5323219622659892</c:v>
                </c:pt>
                <c:pt idx="1003">
                  <c:v>9.5791246181842329</c:v>
                </c:pt>
                <c:pt idx="1004">
                  <c:v>9.5791246181842329</c:v>
                </c:pt>
                <c:pt idx="1005">
                  <c:v>9.5871025497238929</c:v>
                </c:pt>
                <c:pt idx="1006">
                  <c:v>9.7648243545210285</c:v>
                </c:pt>
                <c:pt idx="1007">
                  <c:v>9.7753657278829724</c:v>
                </c:pt>
                <c:pt idx="1008">
                  <c:v>9.8281734177531774</c:v>
                </c:pt>
                <c:pt idx="1009">
                  <c:v>9.8776101225737456</c:v>
                </c:pt>
                <c:pt idx="1010">
                  <c:v>9.8776101225737456</c:v>
                </c:pt>
                <c:pt idx="1011">
                  <c:v>9.8798980717675953</c:v>
                </c:pt>
                <c:pt idx="1012">
                  <c:v>9.8893620150065029</c:v>
                </c:pt>
                <c:pt idx="1013">
                  <c:v>9.9085840480319831</c:v>
                </c:pt>
                <c:pt idx="1014">
                  <c:v>9.9410995729408551</c:v>
                </c:pt>
                <c:pt idx="1015">
                  <c:v>10.16096522113655</c:v>
                </c:pt>
                <c:pt idx="1016">
                  <c:v>10.223320203241375</c:v>
                </c:pt>
                <c:pt idx="1017">
                  <c:v>10.223320203241375</c:v>
                </c:pt>
                <c:pt idx="1018">
                  <c:v>10.230428536992054</c:v>
                </c:pt>
                <c:pt idx="1019">
                  <c:v>10.230428536992054</c:v>
                </c:pt>
                <c:pt idx="1020">
                  <c:v>10.444462452396253</c:v>
                </c:pt>
                <c:pt idx="1021">
                  <c:v>10.541699980620711</c:v>
                </c:pt>
                <c:pt idx="1022">
                  <c:v>10.553169812639197</c:v>
                </c:pt>
                <c:pt idx="1023">
                  <c:v>10.553169812639197</c:v>
                </c:pt>
                <c:pt idx="1024">
                  <c:v>10.638568388230423</c:v>
                </c:pt>
                <c:pt idx="1025">
                  <c:v>10.739075452248413</c:v>
                </c:pt>
                <c:pt idx="1026">
                  <c:v>10.766489209145391</c:v>
                </c:pt>
                <c:pt idx="1027">
                  <c:v>10.766489209145391</c:v>
                </c:pt>
                <c:pt idx="1028">
                  <c:v>10.957269758833693</c:v>
                </c:pt>
                <c:pt idx="1029">
                  <c:v>11.027033156770825</c:v>
                </c:pt>
                <c:pt idx="1030">
                  <c:v>11.077765379225079</c:v>
                </c:pt>
                <c:pt idx="1031">
                  <c:v>11.077765379225079</c:v>
                </c:pt>
                <c:pt idx="1032">
                  <c:v>11.274071661971169</c:v>
                </c:pt>
                <c:pt idx="1033">
                  <c:v>11.428577160570196</c:v>
                </c:pt>
                <c:pt idx="1034">
                  <c:v>11.48780303607548</c:v>
                </c:pt>
                <c:pt idx="1035">
                  <c:v>11.48780303607548</c:v>
                </c:pt>
                <c:pt idx="1036">
                  <c:v>11.803706077856312</c:v>
                </c:pt>
                <c:pt idx="1037">
                  <c:v>12.196407170625552</c:v>
                </c:pt>
                <c:pt idx="1038">
                  <c:v>12.535773138797708</c:v>
                </c:pt>
                <c:pt idx="1039">
                  <c:v>12.535773138797708</c:v>
                </c:pt>
                <c:pt idx="1040">
                  <c:v>12.732447580061432</c:v>
                </c:pt>
                <c:pt idx="1041">
                  <c:v>12.97357809793124</c:v>
                </c:pt>
                <c:pt idx="1042">
                  <c:v>12.97357809793124</c:v>
                </c:pt>
                <c:pt idx="1043">
                  <c:v>13.06530091487963</c:v>
                </c:pt>
                <c:pt idx="1044">
                  <c:v>13.201081377610336</c:v>
                </c:pt>
                <c:pt idx="1045">
                  <c:v>15.112002922193627</c:v>
                </c:pt>
                <c:pt idx="1046">
                  <c:v>15.615449603628058</c:v>
                </c:pt>
              </c:numCache>
            </c:numRef>
          </c:xVal>
          <c:yVal>
            <c:numRef>
              <c:f>'Data Fitting for Spread'!$BF$12:$BF$1058</c:f>
              <c:numCache>
                <c:formatCode>0.0000000</c:formatCode>
                <c:ptCount val="1047"/>
                <c:pt idx="0">
                  <c:v>9.5510983763132757E-4</c:v>
                </c:pt>
                <c:pt idx="1">
                  <c:v>1.9102196752626551E-3</c:v>
                </c:pt>
                <c:pt idx="2">
                  <c:v>2.8653295128939827E-3</c:v>
                </c:pt>
                <c:pt idx="3">
                  <c:v>3.8204393505253103E-3</c:v>
                </c:pt>
                <c:pt idx="4">
                  <c:v>4.7755491881566383E-3</c:v>
                </c:pt>
                <c:pt idx="5">
                  <c:v>5.7306590257879654E-3</c:v>
                </c:pt>
                <c:pt idx="6">
                  <c:v>6.6857688634192934E-3</c:v>
                </c:pt>
                <c:pt idx="7">
                  <c:v>7.6408787010506206E-3</c:v>
                </c:pt>
                <c:pt idx="8">
                  <c:v>8.5959885386819486E-3</c:v>
                </c:pt>
                <c:pt idx="9">
                  <c:v>9.5510983763132766E-3</c:v>
                </c:pt>
                <c:pt idx="10">
                  <c:v>1.0506208213944603E-2</c:v>
                </c:pt>
                <c:pt idx="11">
                  <c:v>1.1461318051575931E-2</c:v>
                </c:pt>
                <c:pt idx="12">
                  <c:v>1.2416427889207259E-2</c:v>
                </c:pt>
                <c:pt idx="13">
                  <c:v>1.3371537726838587E-2</c:v>
                </c:pt>
                <c:pt idx="14">
                  <c:v>1.4326647564469915E-2</c:v>
                </c:pt>
                <c:pt idx="15">
                  <c:v>1.5281757402101241E-2</c:v>
                </c:pt>
                <c:pt idx="16">
                  <c:v>1.6236867239732569E-2</c:v>
                </c:pt>
                <c:pt idx="17">
                  <c:v>1.7191977077363897E-2</c:v>
                </c:pt>
                <c:pt idx="18">
                  <c:v>1.8147086914995225E-2</c:v>
                </c:pt>
                <c:pt idx="19">
                  <c:v>1.9102196752626553E-2</c:v>
                </c:pt>
                <c:pt idx="20">
                  <c:v>2.0057306590257881E-2</c:v>
                </c:pt>
                <c:pt idx="21">
                  <c:v>2.1012416427889206E-2</c:v>
                </c:pt>
                <c:pt idx="22">
                  <c:v>2.1967526265520534E-2</c:v>
                </c:pt>
                <c:pt idx="23">
                  <c:v>2.2922636103151862E-2</c:v>
                </c:pt>
                <c:pt idx="24">
                  <c:v>2.387774594078319E-2</c:v>
                </c:pt>
                <c:pt idx="25">
                  <c:v>2.4832855778414518E-2</c:v>
                </c:pt>
                <c:pt idx="26">
                  <c:v>2.5787965616045846E-2</c:v>
                </c:pt>
                <c:pt idx="27">
                  <c:v>2.6743075453677174E-2</c:v>
                </c:pt>
                <c:pt idx="28">
                  <c:v>2.7698185291308502E-2</c:v>
                </c:pt>
                <c:pt idx="29">
                  <c:v>2.865329512893983E-2</c:v>
                </c:pt>
                <c:pt idx="30">
                  <c:v>2.9608404966571154E-2</c:v>
                </c:pt>
                <c:pt idx="31">
                  <c:v>3.0563514804202482E-2</c:v>
                </c:pt>
                <c:pt idx="32">
                  <c:v>3.151862464183381E-2</c:v>
                </c:pt>
                <c:pt idx="33">
                  <c:v>3.2473734479465138E-2</c:v>
                </c:pt>
                <c:pt idx="34">
                  <c:v>3.3428844317096466E-2</c:v>
                </c:pt>
                <c:pt idx="35">
                  <c:v>3.4383954154727794E-2</c:v>
                </c:pt>
                <c:pt idx="36">
                  <c:v>3.5339063992359122E-2</c:v>
                </c:pt>
                <c:pt idx="37">
                  <c:v>3.629417382999045E-2</c:v>
                </c:pt>
                <c:pt idx="38">
                  <c:v>3.7249283667621778E-2</c:v>
                </c:pt>
                <c:pt idx="39">
                  <c:v>3.8204393505253106E-2</c:v>
                </c:pt>
                <c:pt idx="40">
                  <c:v>3.9159503342884434E-2</c:v>
                </c:pt>
                <c:pt idx="41">
                  <c:v>4.0114613180515762E-2</c:v>
                </c:pt>
                <c:pt idx="42">
                  <c:v>4.1069723018147083E-2</c:v>
                </c:pt>
                <c:pt idx="43">
                  <c:v>4.2024832855778411E-2</c:v>
                </c:pt>
                <c:pt idx="44">
                  <c:v>4.2979942693409739E-2</c:v>
                </c:pt>
                <c:pt idx="45">
                  <c:v>4.3935052531041068E-2</c:v>
                </c:pt>
                <c:pt idx="46">
                  <c:v>4.4890162368672396E-2</c:v>
                </c:pt>
                <c:pt idx="47">
                  <c:v>4.5845272206303724E-2</c:v>
                </c:pt>
                <c:pt idx="48">
                  <c:v>4.6800382043935052E-2</c:v>
                </c:pt>
                <c:pt idx="49">
                  <c:v>4.775549188156638E-2</c:v>
                </c:pt>
                <c:pt idx="50">
                  <c:v>4.8710601719197708E-2</c:v>
                </c:pt>
                <c:pt idx="51">
                  <c:v>4.9665711556829036E-2</c:v>
                </c:pt>
                <c:pt idx="52">
                  <c:v>5.0620821394460364E-2</c:v>
                </c:pt>
                <c:pt idx="53">
                  <c:v>5.1575931232091692E-2</c:v>
                </c:pt>
                <c:pt idx="54">
                  <c:v>5.253104106972302E-2</c:v>
                </c:pt>
                <c:pt idx="55">
                  <c:v>5.3486150907354348E-2</c:v>
                </c:pt>
                <c:pt idx="56">
                  <c:v>5.4441260744985676E-2</c:v>
                </c:pt>
                <c:pt idx="57">
                  <c:v>5.5396370582617004E-2</c:v>
                </c:pt>
                <c:pt idx="58">
                  <c:v>5.6351480420248332E-2</c:v>
                </c:pt>
                <c:pt idx="59">
                  <c:v>5.730659025787966E-2</c:v>
                </c:pt>
                <c:pt idx="60">
                  <c:v>5.8261700095510981E-2</c:v>
                </c:pt>
                <c:pt idx="61">
                  <c:v>5.9216809933142309E-2</c:v>
                </c:pt>
                <c:pt idx="62">
                  <c:v>6.0171919770773637E-2</c:v>
                </c:pt>
                <c:pt idx="63">
                  <c:v>6.1127029608404965E-2</c:v>
                </c:pt>
                <c:pt idx="64">
                  <c:v>6.2082139446036293E-2</c:v>
                </c:pt>
                <c:pt idx="65">
                  <c:v>6.3037249283667621E-2</c:v>
                </c:pt>
                <c:pt idx="66">
                  <c:v>6.3992359121298956E-2</c:v>
                </c:pt>
                <c:pt idx="67">
                  <c:v>6.4947468958930277E-2</c:v>
                </c:pt>
                <c:pt idx="68">
                  <c:v>6.5902578796561598E-2</c:v>
                </c:pt>
                <c:pt idx="69">
                  <c:v>6.6857688634192933E-2</c:v>
                </c:pt>
                <c:pt idx="70">
                  <c:v>6.7812798471824254E-2</c:v>
                </c:pt>
                <c:pt idx="71">
                  <c:v>6.8767908309455589E-2</c:v>
                </c:pt>
                <c:pt idx="72">
                  <c:v>6.972301814708691E-2</c:v>
                </c:pt>
                <c:pt idx="73">
                  <c:v>7.0678127984718245E-2</c:v>
                </c:pt>
                <c:pt idx="74">
                  <c:v>7.1633237822349566E-2</c:v>
                </c:pt>
                <c:pt idx="75">
                  <c:v>7.2588347659980901E-2</c:v>
                </c:pt>
                <c:pt idx="76">
                  <c:v>7.3543457497612222E-2</c:v>
                </c:pt>
                <c:pt idx="77">
                  <c:v>7.4498567335243557E-2</c:v>
                </c:pt>
                <c:pt idx="78">
                  <c:v>7.5453677172874878E-2</c:v>
                </c:pt>
                <c:pt idx="79">
                  <c:v>7.6408787010506213E-2</c:v>
                </c:pt>
                <c:pt idx="80">
                  <c:v>7.7363896848137534E-2</c:v>
                </c:pt>
                <c:pt idx="81">
                  <c:v>7.8319006685768869E-2</c:v>
                </c:pt>
                <c:pt idx="82">
                  <c:v>7.927411652340019E-2</c:v>
                </c:pt>
                <c:pt idx="83">
                  <c:v>8.0229226361031525E-2</c:v>
                </c:pt>
                <c:pt idx="84">
                  <c:v>8.1184336198662846E-2</c:v>
                </c:pt>
                <c:pt idx="85">
                  <c:v>8.2139446036294167E-2</c:v>
                </c:pt>
                <c:pt idx="86">
                  <c:v>8.3094555873925502E-2</c:v>
                </c:pt>
                <c:pt idx="87">
                  <c:v>8.4049665711556823E-2</c:v>
                </c:pt>
                <c:pt idx="88">
                  <c:v>8.5004775549188158E-2</c:v>
                </c:pt>
                <c:pt idx="89">
                  <c:v>8.5959885386819479E-2</c:v>
                </c:pt>
                <c:pt idx="90">
                  <c:v>8.6914995224450814E-2</c:v>
                </c:pt>
                <c:pt idx="91">
                  <c:v>8.7870105062082135E-2</c:v>
                </c:pt>
                <c:pt idx="92">
                  <c:v>8.882521489971347E-2</c:v>
                </c:pt>
                <c:pt idx="93">
                  <c:v>8.9780324737344791E-2</c:v>
                </c:pt>
                <c:pt idx="94">
                  <c:v>9.0735434574976126E-2</c:v>
                </c:pt>
                <c:pt idx="95">
                  <c:v>9.1690544412607447E-2</c:v>
                </c:pt>
                <c:pt idx="96">
                  <c:v>9.2645654250238782E-2</c:v>
                </c:pt>
                <c:pt idx="97">
                  <c:v>9.3600764087870103E-2</c:v>
                </c:pt>
                <c:pt idx="98">
                  <c:v>9.4555873925501438E-2</c:v>
                </c:pt>
                <c:pt idx="99">
                  <c:v>9.5510983763132759E-2</c:v>
                </c:pt>
                <c:pt idx="100">
                  <c:v>9.6466093600764094E-2</c:v>
                </c:pt>
                <c:pt idx="101">
                  <c:v>9.7421203438395415E-2</c:v>
                </c:pt>
                <c:pt idx="102">
                  <c:v>9.8376313276026736E-2</c:v>
                </c:pt>
                <c:pt idx="103">
                  <c:v>9.9331423113658071E-2</c:v>
                </c:pt>
                <c:pt idx="104">
                  <c:v>0.10028653295128939</c:v>
                </c:pt>
                <c:pt idx="105">
                  <c:v>0.10124164278892073</c:v>
                </c:pt>
                <c:pt idx="106">
                  <c:v>0.10219675262655205</c:v>
                </c:pt>
                <c:pt idx="107">
                  <c:v>0.10315186246418338</c:v>
                </c:pt>
                <c:pt idx="108">
                  <c:v>0.1041069723018147</c:v>
                </c:pt>
                <c:pt idx="109">
                  <c:v>0.10506208213944604</c:v>
                </c:pt>
                <c:pt idx="110">
                  <c:v>0.10601719197707736</c:v>
                </c:pt>
                <c:pt idx="111">
                  <c:v>0.1069723018147087</c:v>
                </c:pt>
                <c:pt idx="112">
                  <c:v>0.10792741165234002</c:v>
                </c:pt>
                <c:pt idx="113">
                  <c:v>0.10888252148997135</c:v>
                </c:pt>
                <c:pt idx="114">
                  <c:v>0.10983763132760267</c:v>
                </c:pt>
                <c:pt idx="115">
                  <c:v>0.11079274116523401</c:v>
                </c:pt>
                <c:pt idx="116">
                  <c:v>0.11174785100286533</c:v>
                </c:pt>
                <c:pt idx="117">
                  <c:v>0.11270296084049666</c:v>
                </c:pt>
                <c:pt idx="118">
                  <c:v>0.11365807067812798</c:v>
                </c:pt>
                <c:pt idx="119">
                  <c:v>0.11461318051575932</c:v>
                </c:pt>
                <c:pt idx="120">
                  <c:v>0.11556829035339064</c:v>
                </c:pt>
                <c:pt idx="121">
                  <c:v>0.11652340019102196</c:v>
                </c:pt>
                <c:pt idx="122">
                  <c:v>0.1174785100286533</c:v>
                </c:pt>
                <c:pt idx="123">
                  <c:v>0.11843361986628462</c:v>
                </c:pt>
                <c:pt idx="124">
                  <c:v>0.11938872970391595</c:v>
                </c:pt>
                <c:pt idx="125">
                  <c:v>0.12034383954154727</c:v>
                </c:pt>
                <c:pt idx="126">
                  <c:v>0.12129894937917861</c:v>
                </c:pt>
                <c:pt idx="127">
                  <c:v>0.12225405921680993</c:v>
                </c:pt>
                <c:pt idx="128">
                  <c:v>0.12320916905444126</c:v>
                </c:pt>
                <c:pt idx="129">
                  <c:v>0.12416427889207259</c:v>
                </c:pt>
                <c:pt idx="130">
                  <c:v>0.12511938872970391</c:v>
                </c:pt>
                <c:pt idx="131">
                  <c:v>0.12607449856733524</c:v>
                </c:pt>
                <c:pt idx="132">
                  <c:v>0.12702960840496658</c:v>
                </c:pt>
                <c:pt idx="133">
                  <c:v>0.12798471824259791</c:v>
                </c:pt>
                <c:pt idx="134">
                  <c:v>0.12893982808022922</c:v>
                </c:pt>
                <c:pt idx="135">
                  <c:v>0.12989493791786055</c:v>
                </c:pt>
                <c:pt idx="136">
                  <c:v>0.13085004775549189</c:v>
                </c:pt>
                <c:pt idx="137">
                  <c:v>0.1318051575931232</c:v>
                </c:pt>
                <c:pt idx="138">
                  <c:v>0.13276026743075453</c:v>
                </c:pt>
                <c:pt idx="139">
                  <c:v>0.13371537726838587</c:v>
                </c:pt>
                <c:pt idx="140">
                  <c:v>0.1346704871060172</c:v>
                </c:pt>
                <c:pt idx="141">
                  <c:v>0.13562559694364851</c:v>
                </c:pt>
                <c:pt idx="142">
                  <c:v>0.13658070678127984</c:v>
                </c:pt>
                <c:pt idx="143">
                  <c:v>0.13753581661891118</c:v>
                </c:pt>
                <c:pt idx="144">
                  <c:v>0.13849092645654251</c:v>
                </c:pt>
                <c:pt idx="145">
                  <c:v>0.13944603629417382</c:v>
                </c:pt>
                <c:pt idx="146">
                  <c:v>0.14040114613180515</c:v>
                </c:pt>
                <c:pt idx="147">
                  <c:v>0.14135625596943649</c:v>
                </c:pt>
                <c:pt idx="148">
                  <c:v>0.14231136580706782</c:v>
                </c:pt>
                <c:pt idx="149">
                  <c:v>0.14326647564469913</c:v>
                </c:pt>
                <c:pt idx="150">
                  <c:v>0.14422158548233047</c:v>
                </c:pt>
                <c:pt idx="151">
                  <c:v>0.1451766953199618</c:v>
                </c:pt>
                <c:pt idx="152">
                  <c:v>0.14613180515759314</c:v>
                </c:pt>
                <c:pt idx="153">
                  <c:v>0.14708691499522444</c:v>
                </c:pt>
                <c:pt idx="154">
                  <c:v>0.14804202483285578</c:v>
                </c:pt>
                <c:pt idx="155">
                  <c:v>0.14899713467048711</c:v>
                </c:pt>
                <c:pt idx="156">
                  <c:v>0.14995224450811842</c:v>
                </c:pt>
                <c:pt idx="157">
                  <c:v>0.15090735434574976</c:v>
                </c:pt>
                <c:pt idx="158">
                  <c:v>0.15186246418338109</c:v>
                </c:pt>
                <c:pt idx="159">
                  <c:v>0.15281757402101243</c:v>
                </c:pt>
                <c:pt idx="160">
                  <c:v>0.15377268385864373</c:v>
                </c:pt>
                <c:pt idx="161">
                  <c:v>0.15472779369627507</c:v>
                </c:pt>
                <c:pt idx="162">
                  <c:v>0.1556829035339064</c:v>
                </c:pt>
                <c:pt idx="163">
                  <c:v>0.15663801337153774</c:v>
                </c:pt>
                <c:pt idx="164">
                  <c:v>0.15759312320916904</c:v>
                </c:pt>
                <c:pt idx="165">
                  <c:v>0.15854823304680038</c:v>
                </c:pt>
                <c:pt idx="166">
                  <c:v>0.15950334288443171</c:v>
                </c:pt>
                <c:pt idx="167">
                  <c:v>0.16045845272206305</c:v>
                </c:pt>
                <c:pt idx="168">
                  <c:v>0.16141356255969436</c:v>
                </c:pt>
                <c:pt idx="169">
                  <c:v>0.16236867239732569</c:v>
                </c:pt>
                <c:pt idx="170">
                  <c:v>0.16332378223495703</c:v>
                </c:pt>
                <c:pt idx="171">
                  <c:v>0.16427889207258833</c:v>
                </c:pt>
                <c:pt idx="172">
                  <c:v>0.16523400191021967</c:v>
                </c:pt>
                <c:pt idx="173">
                  <c:v>0.166189111747851</c:v>
                </c:pt>
                <c:pt idx="174">
                  <c:v>0.16714422158548234</c:v>
                </c:pt>
                <c:pt idx="175">
                  <c:v>0.16809933142311365</c:v>
                </c:pt>
                <c:pt idx="176">
                  <c:v>0.16905444126074498</c:v>
                </c:pt>
                <c:pt idx="177">
                  <c:v>0.17000955109837632</c:v>
                </c:pt>
                <c:pt idx="178">
                  <c:v>0.17096466093600765</c:v>
                </c:pt>
                <c:pt idx="179">
                  <c:v>0.17191977077363896</c:v>
                </c:pt>
                <c:pt idx="180">
                  <c:v>0.17287488061127029</c:v>
                </c:pt>
                <c:pt idx="181">
                  <c:v>0.17382999044890163</c:v>
                </c:pt>
                <c:pt idx="182">
                  <c:v>0.17478510028653296</c:v>
                </c:pt>
                <c:pt idx="183">
                  <c:v>0.17574021012416427</c:v>
                </c:pt>
                <c:pt idx="184">
                  <c:v>0.1766953199617956</c:v>
                </c:pt>
                <c:pt idx="185">
                  <c:v>0.17765042979942694</c:v>
                </c:pt>
                <c:pt idx="186">
                  <c:v>0.17860553963705827</c:v>
                </c:pt>
                <c:pt idx="187">
                  <c:v>0.17956064947468958</c:v>
                </c:pt>
                <c:pt idx="188">
                  <c:v>0.18051575931232092</c:v>
                </c:pt>
                <c:pt idx="189">
                  <c:v>0.18147086914995225</c:v>
                </c:pt>
                <c:pt idx="190">
                  <c:v>0.18242597898758356</c:v>
                </c:pt>
                <c:pt idx="191">
                  <c:v>0.18338108882521489</c:v>
                </c:pt>
                <c:pt idx="192">
                  <c:v>0.18433619866284623</c:v>
                </c:pt>
                <c:pt idx="193">
                  <c:v>0.18529130850047756</c:v>
                </c:pt>
                <c:pt idx="194">
                  <c:v>0.18624641833810887</c:v>
                </c:pt>
                <c:pt idx="195">
                  <c:v>0.18720152817574021</c:v>
                </c:pt>
                <c:pt idx="196">
                  <c:v>0.18815663801337154</c:v>
                </c:pt>
                <c:pt idx="197">
                  <c:v>0.18911174785100288</c:v>
                </c:pt>
                <c:pt idx="198">
                  <c:v>0.19006685768863418</c:v>
                </c:pt>
                <c:pt idx="199">
                  <c:v>0.19102196752626552</c:v>
                </c:pt>
                <c:pt idx="200">
                  <c:v>0.19197707736389685</c:v>
                </c:pt>
                <c:pt idx="201">
                  <c:v>0.19293218720152819</c:v>
                </c:pt>
                <c:pt idx="202">
                  <c:v>0.1938872970391595</c:v>
                </c:pt>
                <c:pt idx="203">
                  <c:v>0.19484240687679083</c:v>
                </c:pt>
                <c:pt idx="204">
                  <c:v>0.19579751671442217</c:v>
                </c:pt>
                <c:pt idx="205">
                  <c:v>0.19675262655205347</c:v>
                </c:pt>
                <c:pt idx="206">
                  <c:v>0.19770773638968481</c:v>
                </c:pt>
                <c:pt idx="207">
                  <c:v>0.19866284622731614</c:v>
                </c:pt>
                <c:pt idx="208">
                  <c:v>0.19961795606494748</c:v>
                </c:pt>
                <c:pt idx="209">
                  <c:v>0.20057306590257878</c:v>
                </c:pt>
                <c:pt idx="210">
                  <c:v>0.20152817574021012</c:v>
                </c:pt>
                <c:pt idx="211">
                  <c:v>0.20248328557784145</c:v>
                </c:pt>
                <c:pt idx="212">
                  <c:v>0.20343839541547279</c:v>
                </c:pt>
                <c:pt idx="213">
                  <c:v>0.2043935052531041</c:v>
                </c:pt>
                <c:pt idx="214">
                  <c:v>0.20534861509073543</c:v>
                </c:pt>
                <c:pt idx="215">
                  <c:v>0.20630372492836677</c:v>
                </c:pt>
                <c:pt idx="216">
                  <c:v>0.2072588347659981</c:v>
                </c:pt>
                <c:pt idx="217">
                  <c:v>0.20821394460362941</c:v>
                </c:pt>
                <c:pt idx="218">
                  <c:v>0.20916905444126074</c:v>
                </c:pt>
                <c:pt idx="219">
                  <c:v>0.21012416427889208</c:v>
                </c:pt>
                <c:pt idx="220">
                  <c:v>0.21107927411652341</c:v>
                </c:pt>
                <c:pt idx="221">
                  <c:v>0.21203438395415472</c:v>
                </c:pt>
                <c:pt idx="222">
                  <c:v>0.21298949379178606</c:v>
                </c:pt>
                <c:pt idx="223">
                  <c:v>0.21394460362941739</c:v>
                </c:pt>
                <c:pt idx="224">
                  <c:v>0.2148997134670487</c:v>
                </c:pt>
                <c:pt idx="225">
                  <c:v>0.21585482330468003</c:v>
                </c:pt>
                <c:pt idx="226">
                  <c:v>0.21680993314231137</c:v>
                </c:pt>
                <c:pt idx="227">
                  <c:v>0.2177650429799427</c:v>
                </c:pt>
                <c:pt idx="228">
                  <c:v>0.21872015281757401</c:v>
                </c:pt>
                <c:pt idx="229">
                  <c:v>0.21967526265520534</c:v>
                </c:pt>
                <c:pt idx="230">
                  <c:v>0.22063037249283668</c:v>
                </c:pt>
                <c:pt idx="231">
                  <c:v>0.22158548233046801</c:v>
                </c:pt>
                <c:pt idx="232">
                  <c:v>0.22254059216809932</c:v>
                </c:pt>
                <c:pt idx="233">
                  <c:v>0.22349570200573066</c:v>
                </c:pt>
                <c:pt idx="234">
                  <c:v>0.22445081184336199</c:v>
                </c:pt>
                <c:pt idx="235">
                  <c:v>0.22540592168099333</c:v>
                </c:pt>
                <c:pt idx="236">
                  <c:v>0.22636103151862463</c:v>
                </c:pt>
                <c:pt idx="237">
                  <c:v>0.22731614135625597</c:v>
                </c:pt>
                <c:pt idx="238">
                  <c:v>0.2282712511938873</c:v>
                </c:pt>
                <c:pt idx="239">
                  <c:v>0.22922636103151864</c:v>
                </c:pt>
                <c:pt idx="240">
                  <c:v>0.23018147086914995</c:v>
                </c:pt>
                <c:pt idx="241">
                  <c:v>0.23113658070678128</c:v>
                </c:pt>
                <c:pt idx="242">
                  <c:v>0.23209169054441262</c:v>
                </c:pt>
                <c:pt idx="243">
                  <c:v>0.23304680038204392</c:v>
                </c:pt>
                <c:pt idx="244">
                  <c:v>0.23400191021967526</c:v>
                </c:pt>
                <c:pt idx="245">
                  <c:v>0.23495702005730659</c:v>
                </c:pt>
                <c:pt idx="246">
                  <c:v>0.23591212989493793</c:v>
                </c:pt>
                <c:pt idx="247">
                  <c:v>0.23686723973256923</c:v>
                </c:pt>
                <c:pt idx="248">
                  <c:v>0.23782234957020057</c:v>
                </c:pt>
                <c:pt idx="249">
                  <c:v>0.2387774594078319</c:v>
                </c:pt>
                <c:pt idx="250">
                  <c:v>0.23973256924546324</c:v>
                </c:pt>
                <c:pt idx="251">
                  <c:v>0.24068767908309455</c:v>
                </c:pt>
                <c:pt idx="252">
                  <c:v>0.24164278892072588</c:v>
                </c:pt>
                <c:pt idx="253">
                  <c:v>0.24259789875835722</c:v>
                </c:pt>
                <c:pt idx="254">
                  <c:v>0.24355300859598855</c:v>
                </c:pt>
                <c:pt idx="255">
                  <c:v>0.24450811843361986</c:v>
                </c:pt>
                <c:pt idx="256">
                  <c:v>0.24546322827125119</c:v>
                </c:pt>
                <c:pt idx="257">
                  <c:v>0.24641833810888253</c:v>
                </c:pt>
                <c:pt idx="258">
                  <c:v>0.24737344794651384</c:v>
                </c:pt>
                <c:pt idx="259">
                  <c:v>0.24832855778414517</c:v>
                </c:pt>
                <c:pt idx="260">
                  <c:v>0.24928366762177651</c:v>
                </c:pt>
                <c:pt idx="261">
                  <c:v>0.25023877745940781</c:v>
                </c:pt>
                <c:pt idx="262">
                  <c:v>0.25119388729703918</c:v>
                </c:pt>
                <c:pt idx="263">
                  <c:v>0.25214899713467048</c:v>
                </c:pt>
                <c:pt idx="264">
                  <c:v>0.25310410697230179</c:v>
                </c:pt>
                <c:pt idx="265">
                  <c:v>0.25405921680993315</c:v>
                </c:pt>
                <c:pt idx="266">
                  <c:v>0.25501432664756446</c:v>
                </c:pt>
                <c:pt idx="267">
                  <c:v>0.25596943648519582</c:v>
                </c:pt>
                <c:pt idx="268">
                  <c:v>0.25692454632282713</c:v>
                </c:pt>
                <c:pt idx="269">
                  <c:v>0.25787965616045844</c:v>
                </c:pt>
                <c:pt idx="270">
                  <c:v>0.2588347659980898</c:v>
                </c:pt>
                <c:pt idx="271">
                  <c:v>0.25978987583572111</c:v>
                </c:pt>
                <c:pt idx="272">
                  <c:v>0.26074498567335241</c:v>
                </c:pt>
                <c:pt idx="273">
                  <c:v>0.26170009551098378</c:v>
                </c:pt>
                <c:pt idx="274">
                  <c:v>0.26265520534861508</c:v>
                </c:pt>
                <c:pt idx="275">
                  <c:v>0.26361031518624639</c:v>
                </c:pt>
                <c:pt idx="276">
                  <c:v>0.26456542502387775</c:v>
                </c:pt>
                <c:pt idx="277">
                  <c:v>0.26552053486150906</c:v>
                </c:pt>
                <c:pt idx="278">
                  <c:v>0.26647564469914042</c:v>
                </c:pt>
                <c:pt idx="279">
                  <c:v>0.26743075453677173</c:v>
                </c:pt>
                <c:pt idx="280">
                  <c:v>0.26838586437440304</c:v>
                </c:pt>
                <c:pt idx="281">
                  <c:v>0.2693409742120344</c:v>
                </c:pt>
                <c:pt idx="282">
                  <c:v>0.27029608404966571</c:v>
                </c:pt>
                <c:pt idx="283">
                  <c:v>0.27125119388729702</c:v>
                </c:pt>
                <c:pt idx="284">
                  <c:v>0.27220630372492838</c:v>
                </c:pt>
                <c:pt idx="285">
                  <c:v>0.27316141356255969</c:v>
                </c:pt>
                <c:pt idx="286">
                  <c:v>0.27411652340019105</c:v>
                </c:pt>
                <c:pt idx="287">
                  <c:v>0.27507163323782235</c:v>
                </c:pt>
                <c:pt idx="288">
                  <c:v>0.27602674307545366</c:v>
                </c:pt>
                <c:pt idx="289">
                  <c:v>0.27698185291308502</c:v>
                </c:pt>
                <c:pt idx="290">
                  <c:v>0.27793696275071633</c:v>
                </c:pt>
                <c:pt idx="291">
                  <c:v>0.27889207258834764</c:v>
                </c:pt>
                <c:pt idx="292">
                  <c:v>0.279847182425979</c:v>
                </c:pt>
                <c:pt idx="293">
                  <c:v>0.28080229226361031</c:v>
                </c:pt>
                <c:pt idx="294">
                  <c:v>0.28175740210124162</c:v>
                </c:pt>
                <c:pt idx="295">
                  <c:v>0.28271251193887298</c:v>
                </c:pt>
                <c:pt idx="296">
                  <c:v>0.28366762177650429</c:v>
                </c:pt>
                <c:pt idx="297">
                  <c:v>0.28462273161413565</c:v>
                </c:pt>
                <c:pt idx="298">
                  <c:v>0.28557784145176696</c:v>
                </c:pt>
                <c:pt idx="299">
                  <c:v>0.28653295128939826</c:v>
                </c:pt>
                <c:pt idx="300">
                  <c:v>0.28748806112702963</c:v>
                </c:pt>
                <c:pt idx="301">
                  <c:v>0.28844317096466093</c:v>
                </c:pt>
                <c:pt idx="302">
                  <c:v>0.28939828080229224</c:v>
                </c:pt>
                <c:pt idx="303">
                  <c:v>0.2903533906399236</c:v>
                </c:pt>
                <c:pt idx="304">
                  <c:v>0.29130850047755491</c:v>
                </c:pt>
                <c:pt idx="305">
                  <c:v>0.29226361031518627</c:v>
                </c:pt>
                <c:pt idx="306">
                  <c:v>0.29321872015281758</c:v>
                </c:pt>
                <c:pt idx="307">
                  <c:v>0.29417382999044889</c:v>
                </c:pt>
                <c:pt idx="308">
                  <c:v>0.29512893982808025</c:v>
                </c:pt>
                <c:pt idx="309">
                  <c:v>0.29608404966571156</c:v>
                </c:pt>
                <c:pt idx="310">
                  <c:v>0.29703915950334286</c:v>
                </c:pt>
                <c:pt idx="311">
                  <c:v>0.29799426934097423</c:v>
                </c:pt>
                <c:pt idx="312">
                  <c:v>0.29894937917860553</c:v>
                </c:pt>
                <c:pt idx="313">
                  <c:v>0.29990448901623684</c:v>
                </c:pt>
                <c:pt idx="314">
                  <c:v>0.3008595988538682</c:v>
                </c:pt>
                <c:pt idx="315">
                  <c:v>0.30181470869149951</c:v>
                </c:pt>
                <c:pt idx="316">
                  <c:v>0.30276981852913087</c:v>
                </c:pt>
                <c:pt idx="317">
                  <c:v>0.30372492836676218</c:v>
                </c:pt>
                <c:pt idx="318">
                  <c:v>0.30468003820439349</c:v>
                </c:pt>
                <c:pt idx="319">
                  <c:v>0.30563514804202485</c:v>
                </c:pt>
                <c:pt idx="320">
                  <c:v>0.30659025787965616</c:v>
                </c:pt>
                <c:pt idx="321">
                  <c:v>0.30754536771728747</c:v>
                </c:pt>
                <c:pt idx="322">
                  <c:v>0.30850047755491883</c:v>
                </c:pt>
                <c:pt idx="323">
                  <c:v>0.30945558739255014</c:v>
                </c:pt>
                <c:pt idx="324">
                  <c:v>0.3104106972301815</c:v>
                </c:pt>
                <c:pt idx="325">
                  <c:v>0.31136580706781281</c:v>
                </c:pt>
                <c:pt idx="326">
                  <c:v>0.31232091690544411</c:v>
                </c:pt>
                <c:pt idx="327">
                  <c:v>0.31327602674307548</c:v>
                </c:pt>
                <c:pt idx="328">
                  <c:v>0.31423113658070678</c:v>
                </c:pt>
                <c:pt idx="329">
                  <c:v>0.31518624641833809</c:v>
                </c:pt>
                <c:pt idx="330">
                  <c:v>0.31614135625596945</c:v>
                </c:pt>
                <c:pt idx="331">
                  <c:v>0.31709646609360076</c:v>
                </c:pt>
                <c:pt idx="332">
                  <c:v>0.31805157593123207</c:v>
                </c:pt>
                <c:pt idx="333">
                  <c:v>0.31900668576886343</c:v>
                </c:pt>
                <c:pt idx="334">
                  <c:v>0.31996179560649474</c:v>
                </c:pt>
                <c:pt idx="335">
                  <c:v>0.3209169054441261</c:v>
                </c:pt>
                <c:pt idx="336">
                  <c:v>0.32187201528175741</c:v>
                </c:pt>
                <c:pt idx="337">
                  <c:v>0.32282712511938871</c:v>
                </c:pt>
                <c:pt idx="338">
                  <c:v>0.32378223495702008</c:v>
                </c:pt>
                <c:pt idx="339">
                  <c:v>0.32473734479465138</c:v>
                </c:pt>
                <c:pt idx="340">
                  <c:v>0.32569245463228269</c:v>
                </c:pt>
                <c:pt idx="341">
                  <c:v>0.32664756446991405</c:v>
                </c:pt>
                <c:pt idx="342">
                  <c:v>0.32760267430754536</c:v>
                </c:pt>
                <c:pt idx="343">
                  <c:v>0.32855778414517667</c:v>
                </c:pt>
                <c:pt idx="344">
                  <c:v>0.32951289398280803</c:v>
                </c:pt>
                <c:pt idx="345">
                  <c:v>0.33046800382043934</c:v>
                </c:pt>
                <c:pt idx="346">
                  <c:v>0.3314231136580707</c:v>
                </c:pt>
                <c:pt idx="347">
                  <c:v>0.33237822349570201</c:v>
                </c:pt>
                <c:pt idx="348">
                  <c:v>0.33333333333333331</c:v>
                </c:pt>
                <c:pt idx="349">
                  <c:v>0.33428844317096468</c:v>
                </c:pt>
                <c:pt idx="350">
                  <c:v>0.33524355300859598</c:v>
                </c:pt>
                <c:pt idx="351">
                  <c:v>0.33619866284622729</c:v>
                </c:pt>
                <c:pt idx="352">
                  <c:v>0.33715377268385865</c:v>
                </c:pt>
                <c:pt idx="353">
                  <c:v>0.33810888252148996</c:v>
                </c:pt>
                <c:pt idx="354">
                  <c:v>0.33906399235912132</c:v>
                </c:pt>
                <c:pt idx="355">
                  <c:v>0.34001910219675263</c:v>
                </c:pt>
                <c:pt idx="356">
                  <c:v>0.34097421203438394</c:v>
                </c:pt>
                <c:pt idx="357">
                  <c:v>0.3419293218720153</c:v>
                </c:pt>
                <c:pt idx="358">
                  <c:v>0.34288443170964661</c:v>
                </c:pt>
                <c:pt idx="359">
                  <c:v>0.34383954154727792</c:v>
                </c:pt>
                <c:pt idx="360">
                  <c:v>0.34479465138490928</c:v>
                </c:pt>
                <c:pt idx="361">
                  <c:v>0.34574976122254059</c:v>
                </c:pt>
                <c:pt idx="362">
                  <c:v>0.34670487106017189</c:v>
                </c:pt>
                <c:pt idx="363">
                  <c:v>0.34765998089780326</c:v>
                </c:pt>
                <c:pt idx="364">
                  <c:v>0.34861509073543456</c:v>
                </c:pt>
                <c:pt idx="365">
                  <c:v>0.34957020057306593</c:v>
                </c:pt>
                <c:pt idx="366">
                  <c:v>0.35052531041069723</c:v>
                </c:pt>
                <c:pt idx="367">
                  <c:v>0.35148042024832854</c:v>
                </c:pt>
                <c:pt idx="368">
                  <c:v>0.3524355300859599</c:v>
                </c:pt>
                <c:pt idx="369">
                  <c:v>0.35339063992359121</c:v>
                </c:pt>
                <c:pt idx="370">
                  <c:v>0.35434574976122252</c:v>
                </c:pt>
                <c:pt idx="371">
                  <c:v>0.35530085959885388</c:v>
                </c:pt>
                <c:pt idx="372">
                  <c:v>0.35625596943648519</c:v>
                </c:pt>
                <c:pt idx="373">
                  <c:v>0.35721107927411655</c:v>
                </c:pt>
                <c:pt idx="374">
                  <c:v>0.35816618911174786</c:v>
                </c:pt>
                <c:pt idx="375">
                  <c:v>0.35912129894937916</c:v>
                </c:pt>
                <c:pt idx="376">
                  <c:v>0.36007640878701053</c:v>
                </c:pt>
                <c:pt idx="377">
                  <c:v>0.36103151862464183</c:v>
                </c:pt>
                <c:pt idx="378">
                  <c:v>0.36198662846227314</c:v>
                </c:pt>
                <c:pt idx="379">
                  <c:v>0.3629417382999045</c:v>
                </c:pt>
                <c:pt idx="380">
                  <c:v>0.36389684813753581</c:v>
                </c:pt>
                <c:pt idx="381">
                  <c:v>0.36485195797516712</c:v>
                </c:pt>
                <c:pt idx="382">
                  <c:v>0.36580706781279848</c:v>
                </c:pt>
                <c:pt idx="383">
                  <c:v>0.36676217765042979</c:v>
                </c:pt>
                <c:pt idx="384">
                  <c:v>0.36771728748806115</c:v>
                </c:pt>
                <c:pt idx="385">
                  <c:v>0.36867239732569246</c:v>
                </c:pt>
                <c:pt idx="386">
                  <c:v>0.36962750716332377</c:v>
                </c:pt>
                <c:pt idx="387">
                  <c:v>0.37058261700095513</c:v>
                </c:pt>
                <c:pt idx="388">
                  <c:v>0.37153772683858644</c:v>
                </c:pt>
                <c:pt idx="389">
                  <c:v>0.37249283667621774</c:v>
                </c:pt>
                <c:pt idx="390">
                  <c:v>0.3734479465138491</c:v>
                </c:pt>
                <c:pt idx="391">
                  <c:v>0.37440305635148041</c:v>
                </c:pt>
                <c:pt idx="392">
                  <c:v>0.37535816618911177</c:v>
                </c:pt>
                <c:pt idx="393">
                  <c:v>0.37631327602674308</c:v>
                </c:pt>
                <c:pt idx="394">
                  <c:v>0.37726838586437439</c:v>
                </c:pt>
                <c:pt idx="395">
                  <c:v>0.37822349570200575</c:v>
                </c:pt>
                <c:pt idx="396">
                  <c:v>0.37917860553963706</c:v>
                </c:pt>
                <c:pt idx="397">
                  <c:v>0.38013371537726837</c:v>
                </c:pt>
                <c:pt idx="398">
                  <c:v>0.38108882521489973</c:v>
                </c:pt>
                <c:pt idx="399">
                  <c:v>0.38204393505253104</c:v>
                </c:pt>
                <c:pt idx="400">
                  <c:v>0.38299904489016234</c:v>
                </c:pt>
                <c:pt idx="401">
                  <c:v>0.38395415472779371</c:v>
                </c:pt>
                <c:pt idx="402">
                  <c:v>0.38490926456542501</c:v>
                </c:pt>
                <c:pt idx="403">
                  <c:v>0.38586437440305638</c:v>
                </c:pt>
                <c:pt idx="404">
                  <c:v>0.38681948424068768</c:v>
                </c:pt>
                <c:pt idx="405">
                  <c:v>0.38777459407831899</c:v>
                </c:pt>
                <c:pt idx="406">
                  <c:v>0.38872970391595035</c:v>
                </c:pt>
                <c:pt idx="407">
                  <c:v>0.38968481375358166</c:v>
                </c:pt>
                <c:pt idx="408">
                  <c:v>0.39063992359121297</c:v>
                </c:pt>
                <c:pt idx="409">
                  <c:v>0.39159503342884433</c:v>
                </c:pt>
                <c:pt idx="410">
                  <c:v>0.39255014326647564</c:v>
                </c:pt>
                <c:pt idx="411">
                  <c:v>0.39350525310410694</c:v>
                </c:pt>
                <c:pt idx="412">
                  <c:v>0.39446036294173831</c:v>
                </c:pt>
                <c:pt idx="413">
                  <c:v>0.39541547277936961</c:v>
                </c:pt>
                <c:pt idx="414">
                  <c:v>0.39637058261700098</c:v>
                </c:pt>
                <c:pt idx="415">
                  <c:v>0.39732569245463228</c:v>
                </c:pt>
                <c:pt idx="416">
                  <c:v>0.39828080229226359</c:v>
                </c:pt>
                <c:pt idx="417">
                  <c:v>0.39923591212989495</c:v>
                </c:pt>
                <c:pt idx="418">
                  <c:v>0.40019102196752626</c:v>
                </c:pt>
                <c:pt idx="419">
                  <c:v>0.40114613180515757</c:v>
                </c:pt>
                <c:pt idx="420">
                  <c:v>0.40210124164278893</c:v>
                </c:pt>
                <c:pt idx="421">
                  <c:v>0.40305635148042024</c:v>
                </c:pt>
                <c:pt idx="422">
                  <c:v>0.4040114613180516</c:v>
                </c:pt>
                <c:pt idx="423">
                  <c:v>0.40496657115568291</c:v>
                </c:pt>
                <c:pt idx="424">
                  <c:v>0.40592168099331422</c:v>
                </c:pt>
                <c:pt idx="425">
                  <c:v>0.40687679083094558</c:v>
                </c:pt>
                <c:pt idx="426">
                  <c:v>0.40783190066857689</c:v>
                </c:pt>
                <c:pt idx="427">
                  <c:v>0.40878701050620819</c:v>
                </c:pt>
                <c:pt idx="428">
                  <c:v>0.40974212034383956</c:v>
                </c:pt>
                <c:pt idx="429">
                  <c:v>0.41069723018147086</c:v>
                </c:pt>
                <c:pt idx="430">
                  <c:v>0.41165234001910217</c:v>
                </c:pt>
                <c:pt idx="431">
                  <c:v>0.41260744985673353</c:v>
                </c:pt>
                <c:pt idx="432">
                  <c:v>0.41356255969436484</c:v>
                </c:pt>
                <c:pt idx="433">
                  <c:v>0.4145176695319962</c:v>
                </c:pt>
                <c:pt idx="434">
                  <c:v>0.41547277936962751</c:v>
                </c:pt>
                <c:pt idx="435">
                  <c:v>0.41642788920725882</c:v>
                </c:pt>
                <c:pt idx="436">
                  <c:v>0.41738299904489018</c:v>
                </c:pt>
                <c:pt idx="437">
                  <c:v>0.41833810888252149</c:v>
                </c:pt>
                <c:pt idx="438">
                  <c:v>0.41929321872015279</c:v>
                </c:pt>
                <c:pt idx="439">
                  <c:v>0.42024832855778416</c:v>
                </c:pt>
                <c:pt idx="440">
                  <c:v>0.42120343839541546</c:v>
                </c:pt>
                <c:pt idx="441">
                  <c:v>0.42215854823304683</c:v>
                </c:pt>
                <c:pt idx="442">
                  <c:v>0.42311365807067813</c:v>
                </c:pt>
                <c:pt idx="443">
                  <c:v>0.42406876790830944</c:v>
                </c:pt>
                <c:pt idx="444">
                  <c:v>0.4250238777459408</c:v>
                </c:pt>
                <c:pt idx="445">
                  <c:v>0.42597898758357211</c:v>
                </c:pt>
                <c:pt idx="446">
                  <c:v>0.42693409742120342</c:v>
                </c:pt>
                <c:pt idx="447">
                  <c:v>0.42788920725883478</c:v>
                </c:pt>
                <c:pt idx="448">
                  <c:v>0.42884431709646609</c:v>
                </c:pt>
                <c:pt idx="449">
                  <c:v>0.42979942693409739</c:v>
                </c:pt>
                <c:pt idx="450">
                  <c:v>0.43075453677172876</c:v>
                </c:pt>
                <c:pt idx="451">
                  <c:v>0.43170964660936006</c:v>
                </c:pt>
                <c:pt idx="452">
                  <c:v>0.43266475644699143</c:v>
                </c:pt>
                <c:pt idx="453">
                  <c:v>0.43361986628462273</c:v>
                </c:pt>
                <c:pt idx="454">
                  <c:v>0.43457497612225404</c:v>
                </c:pt>
                <c:pt idx="455">
                  <c:v>0.4355300859598854</c:v>
                </c:pt>
                <c:pt idx="456">
                  <c:v>0.43648519579751671</c:v>
                </c:pt>
                <c:pt idx="457">
                  <c:v>0.43744030563514802</c:v>
                </c:pt>
                <c:pt idx="458">
                  <c:v>0.43839541547277938</c:v>
                </c:pt>
                <c:pt idx="459">
                  <c:v>0.43935052531041069</c:v>
                </c:pt>
                <c:pt idx="460">
                  <c:v>0.44030563514804205</c:v>
                </c:pt>
                <c:pt idx="461">
                  <c:v>0.44126074498567336</c:v>
                </c:pt>
                <c:pt idx="462">
                  <c:v>0.44221585482330467</c:v>
                </c:pt>
                <c:pt idx="463">
                  <c:v>0.44317096466093603</c:v>
                </c:pt>
                <c:pt idx="464">
                  <c:v>0.44412607449856734</c:v>
                </c:pt>
                <c:pt idx="465">
                  <c:v>0.44508118433619864</c:v>
                </c:pt>
                <c:pt idx="466">
                  <c:v>0.44603629417383001</c:v>
                </c:pt>
                <c:pt idx="467">
                  <c:v>0.44699140401146131</c:v>
                </c:pt>
                <c:pt idx="468">
                  <c:v>0.44794651384909262</c:v>
                </c:pt>
                <c:pt idx="469">
                  <c:v>0.44890162368672398</c:v>
                </c:pt>
                <c:pt idx="470">
                  <c:v>0.44985673352435529</c:v>
                </c:pt>
                <c:pt idx="471">
                  <c:v>0.45081184336198665</c:v>
                </c:pt>
                <c:pt idx="472">
                  <c:v>0.45176695319961796</c:v>
                </c:pt>
                <c:pt idx="473">
                  <c:v>0.45272206303724927</c:v>
                </c:pt>
                <c:pt idx="474">
                  <c:v>0.45367717287488063</c:v>
                </c:pt>
                <c:pt idx="475">
                  <c:v>0.45463228271251194</c:v>
                </c:pt>
                <c:pt idx="476">
                  <c:v>0.45558739255014324</c:v>
                </c:pt>
                <c:pt idx="477">
                  <c:v>0.45654250238777461</c:v>
                </c:pt>
                <c:pt idx="478">
                  <c:v>0.45749761222540591</c:v>
                </c:pt>
                <c:pt idx="479">
                  <c:v>0.45845272206303728</c:v>
                </c:pt>
                <c:pt idx="480">
                  <c:v>0.45940783190066858</c:v>
                </c:pt>
                <c:pt idx="481">
                  <c:v>0.46036294173829989</c:v>
                </c:pt>
                <c:pt idx="482">
                  <c:v>0.46131805157593125</c:v>
                </c:pt>
                <c:pt idx="483">
                  <c:v>0.46227316141356256</c:v>
                </c:pt>
                <c:pt idx="484">
                  <c:v>0.46322827125119387</c:v>
                </c:pt>
                <c:pt idx="485">
                  <c:v>0.46418338108882523</c:v>
                </c:pt>
                <c:pt idx="486">
                  <c:v>0.46513849092645654</c:v>
                </c:pt>
                <c:pt idx="487">
                  <c:v>0.46609360076408785</c:v>
                </c:pt>
                <c:pt idx="488">
                  <c:v>0.46704871060171921</c:v>
                </c:pt>
                <c:pt idx="489">
                  <c:v>0.46800382043935052</c:v>
                </c:pt>
                <c:pt idx="490">
                  <c:v>0.46895893027698188</c:v>
                </c:pt>
                <c:pt idx="491">
                  <c:v>0.46991404011461319</c:v>
                </c:pt>
                <c:pt idx="492">
                  <c:v>0.47086914995224449</c:v>
                </c:pt>
                <c:pt idx="493">
                  <c:v>0.47182425978987586</c:v>
                </c:pt>
                <c:pt idx="494">
                  <c:v>0.47277936962750716</c:v>
                </c:pt>
                <c:pt idx="495">
                  <c:v>0.47373447946513847</c:v>
                </c:pt>
                <c:pt idx="496">
                  <c:v>0.47468958930276983</c:v>
                </c:pt>
                <c:pt idx="497">
                  <c:v>0.47564469914040114</c:v>
                </c:pt>
                <c:pt idx="498">
                  <c:v>0.47659980897803245</c:v>
                </c:pt>
                <c:pt idx="499">
                  <c:v>0.47755491881566381</c:v>
                </c:pt>
                <c:pt idx="500">
                  <c:v>0.47851002865329512</c:v>
                </c:pt>
                <c:pt idx="501">
                  <c:v>0.47946513849092648</c:v>
                </c:pt>
                <c:pt idx="502">
                  <c:v>0.48042024832855779</c:v>
                </c:pt>
                <c:pt idx="503">
                  <c:v>0.48137535816618909</c:v>
                </c:pt>
                <c:pt idx="504">
                  <c:v>0.48233046800382046</c:v>
                </c:pt>
                <c:pt idx="505">
                  <c:v>0.48328557784145176</c:v>
                </c:pt>
                <c:pt idx="506">
                  <c:v>0.48424068767908307</c:v>
                </c:pt>
                <c:pt idx="507">
                  <c:v>0.48519579751671443</c:v>
                </c:pt>
                <c:pt idx="508">
                  <c:v>0.48615090735434574</c:v>
                </c:pt>
                <c:pt idx="509">
                  <c:v>0.4871060171919771</c:v>
                </c:pt>
                <c:pt idx="510">
                  <c:v>0.48806112702960841</c:v>
                </c:pt>
                <c:pt idx="511">
                  <c:v>0.48901623686723972</c:v>
                </c:pt>
                <c:pt idx="512">
                  <c:v>0.48997134670487108</c:v>
                </c:pt>
                <c:pt idx="513">
                  <c:v>0.49092645654250239</c:v>
                </c:pt>
                <c:pt idx="514">
                  <c:v>0.49188156638013369</c:v>
                </c:pt>
                <c:pt idx="515">
                  <c:v>0.49283667621776506</c:v>
                </c:pt>
                <c:pt idx="516">
                  <c:v>0.49379178605539636</c:v>
                </c:pt>
                <c:pt idx="517">
                  <c:v>0.49474689589302767</c:v>
                </c:pt>
                <c:pt idx="518">
                  <c:v>0.49570200573065903</c:v>
                </c:pt>
                <c:pt idx="519">
                  <c:v>0.49665711556829034</c:v>
                </c:pt>
                <c:pt idx="520">
                  <c:v>0.4976122254059217</c:v>
                </c:pt>
                <c:pt idx="521">
                  <c:v>0.49856733524355301</c:v>
                </c:pt>
                <c:pt idx="522">
                  <c:v>0.49952244508118432</c:v>
                </c:pt>
                <c:pt idx="523">
                  <c:v>0.50047755491881563</c:v>
                </c:pt>
                <c:pt idx="524">
                  <c:v>0.50143266475644699</c:v>
                </c:pt>
                <c:pt idx="525">
                  <c:v>0.50238777459407835</c:v>
                </c:pt>
                <c:pt idx="526">
                  <c:v>0.5033428844317096</c:v>
                </c:pt>
                <c:pt idx="527">
                  <c:v>0.50429799426934097</c:v>
                </c:pt>
                <c:pt idx="528">
                  <c:v>0.50525310410697233</c:v>
                </c:pt>
                <c:pt idx="529">
                  <c:v>0.50620821394460358</c:v>
                </c:pt>
                <c:pt idx="530">
                  <c:v>0.50716332378223494</c:v>
                </c:pt>
                <c:pt idx="531">
                  <c:v>0.50811843361986631</c:v>
                </c:pt>
                <c:pt idx="532">
                  <c:v>0.50907354345749756</c:v>
                </c:pt>
                <c:pt idx="533">
                  <c:v>0.51002865329512892</c:v>
                </c:pt>
                <c:pt idx="534">
                  <c:v>0.51098376313276028</c:v>
                </c:pt>
                <c:pt idx="535">
                  <c:v>0.51193887297039165</c:v>
                </c:pt>
                <c:pt idx="536">
                  <c:v>0.5128939828080229</c:v>
                </c:pt>
                <c:pt idx="537">
                  <c:v>0.51384909264565426</c:v>
                </c:pt>
                <c:pt idx="538">
                  <c:v>0.51480420248328562</c:v>
                </c:pt>
                <c:pt idx="539">
                  <c:v>0.51575931232091687</c:v>
                </c:pt>
                <c:pt idx="540">
                  <c:v>0.51671442215854824</c:v>
                </c:pt>
                <c:pt idx="541">
                  <c:v>0.5176695319961796</c:v>
                </c:pt>
                <c:pt idx="542">
                  <c:v>0.51862464183381085</c:v>
                </c:pt>
                <c:pt idx="543">
                  <c:v>0.51957975167144221</c:v>
                </c:pt>
                <c:pt idx="544">
                  <c:v>0.52053486150907358</c:v>
                </c:pt>
                <c:pt idx="545">
                  <c:v>0.52148997134670483</c:v>
                </c:pt>
                <c:pt idx="546">
                  <c:v>0.52244508118433619</c:v>
                </c:pt>
                <c:pt idx="547">
                  <c:v>0.52340019102196755</c:v>
                </c:pt>
                <c:pt idx="548">
                  <c:v>0.52435530085959881</c:v>
                </c:pt>
                <c:pt idx="549">
                  <c:v>0.52531041069723017</c:v>
                </c:pt>
                <c:pt idx="550">
                  <c:v>0.52626552053486153</c:v>
                </c:pt>
                <c:pt idx="551">
                  <c:v>0.52722063037249278</c:v>
                </c:pt>
                <c:pt idx="552">
                  <c:v>0.52817574021012414</c:v>
                </c:pt>
                <c:pt idx="553">
                  <c:v>0.52913085004775551</c:v>
                </c:pt>
                <c:pt idx="554">
                  <c:v>0.53008595988538687</c:v>
                </c:pt>
                <c:pt idx="555">
                  <c:v>0.53104106972301812</c:v>
                </c:pt>
                <c:pt idx="556">
                  <c:v>0.53199617956064948</c:v>
                </c:pt>
                <c:pt idx="557">
                  <c:v>0.53295128939828085</c:v>
                </c:pt>
                <c:pt idx="558">
                  <c:v>0.5339063992359121</c:v>
                </c:pt>
                <c:pt idx="559">
                  <c:v>0.53486150907354346</c:v>
                </c:pt>
                <c:pt idx="560">
                  <c:v>0.53581661891117482</c:v>
                </c:pt>
                <c:pt idx="561">
                  <c:v>0.53677172874880608</c:v>
                </c:pt>
                <c:pt idx="562">
                  <c:v>0.53772683858643744</c:v>
                </c:pt>
                <c:pt idx="563">
                  <c:v>0.5386819484240688</c:v>
                </c:pt>
                <c:pt idx="564">
                  <c:v>0.53963705826170005</c:v>
                </c:pt>
                <c:pt idx="565">
                  <c:v>0.54059216809933142</c:v>
                </c:pt>
                <c:pt idx="566">
                  <c:v>0.54154727793696278</c:v>
                </c:pt>
                <c:pt idx="567">
                  <c:v>0.54250238777459403</c:v>
                </c:pt>
                <c:pt idx="568">
                  <c:v>0.54345749761222539</c:v>
                </c:pt>
                <c:pt idx="569">
                  <c:v>0.54441260744985676</c:v>
                </c:pt>
                <c:pt idx="570">
                  <c:v>0.54536771728748801</c:v>
                </c:pt>
                <c:pt idx="571">
                  <c:v>0.54632282712511937</c:v>
                </c:pt>
                <c:pt idx="572">
                  <c:v>0.54727793696275073</c:v>
                </c:pt>
                <c:pt idx="573">
                  <c:v>0.5482330468003821</c:v>
                </c:pt>
                <c:pt idx="574">
                  <c:v>0.54918815663801335</c:v>
                </c:pt>
                <c:pt idx="575">
                  <c:v>0.55014326647564471</c:v>
                </c:pt>
                <c:pt idx="576">
                  <c:v>0.55109837631327607</c:v>
                </c:pt>
                <c:pt idx="577">
                  <c:v>0.55205348615090732</c:v>
                </c:pt>
                <c:pt idx="578">
                  <c:v>0.55300859598853869</c:v>
                </c:pt>
                <c:pt idx="579">
                  <c:v>0.55396370582617005</c:v>
                </c:pt>
                <c:pt idx="580">
                  <c:v>0.5549188156638013</c:v>
                </c:pt>
                <c:pt idx="581">
                  <c:v>0.55587392550143266</c:v>
                </c:pt>
                <c:pt idx="582">
                  <c:v>0.55682903533906403</c:v>
                </c:pt>
                <c:pt idx="583">
                  <c:v>0.55778414517669528</c:v>
                </c:pt>
                <c:pt idx="584">
                  <c:v>0.55873925501432664</c:v>
                </c:pt>
                <c:pt idx="585">
                  <c:v>0.559694364851958</c:v>
                </c:pt>
                <c:pt idx="586">
                  <c:v>0.56064947468958926</c:v>
                </c:pt>
                <c:pt idx="587">
                  <c:v>0.56160458452722062</c:v>
                </c:pt>
                <c:pt idx="588">
                  <c:v>0.56255969436485198</c:v>
                </c:pt>
                <c:pt idx="589">
                  <c:v>0.56351480420248323</c:v>
                </c:pt>
                <c:pt idx="590">
                  <c:v>0.5644699140401146</c:v>
                </c:pt>
                <c:pt idx="591">
                  <c:v>0.56542502387774596</c:v>
                </c:pt>
                <c:pt idx="592">
                  <c:v>0.56638013371537732</c:v>
                </c:pt>
                <c:pt idx="593">
                  <c:v>0.56733524355300857</c:v>
                </c:pt>
                <c:pt idx="594">
                  <c:v>0.56829035339063994</c:v>
                </c:pt>
                <c:pt idx="595">
                  <c:v>0.5692454632282713</c:v>
                </c:pt>
                <c:pt idx="596">
                  <c:v>0.57020057306590255</c:v>
                </c:pt>
                <c:pt idx="597">
                  <c:v>0.57115568290353391</c:v>
                </c:pt>
                <c:pt idx="598">
                  <c:v>0.57211079274116527</c:v>
                </c:pt>
                <c:pt idx="599">
                  <c:v>0.57306590257879653</c:v>
                </c:pt>
                <c:pt idx="600">
                  <c:v>0.57402101241642789</c:v>
                </c:pt>
                <c:pt idx="601">
                  <c:v>0.57497612225405925</c:v>
                </c:pt>
                <c:pt idx="602">
                  <c:v>0.5759312320916905</c:v>
                </c:pt>
                <c:pt idx="603">
                  <c:v>0.57688634192932187</c:v>
                </c:pt>
                <c:pt idx="604">
                  <c:v>0.57784145176695323</c:v>
                </c:pt>
                <c:pt idx="605">
                  <c:v>0.57879656160458448</c:v>
                </c:pt>
                <c:pt idx="606">
                  <c:v>0.57975167144221584</c:v>
                </c:pt>
                <c:pt idx="607">
                  <c:v>0.58070678127984721</c:v>
                </c:pt>
                <c:pt idx="608">
                  <c:v>0.58166189111747846</c:v>
                </c:pt>
                <c:pt idx="609">
                  <c:v>0.58261700095510982</c:v>
                </c:pt>
                <c:pt idx="610">
                  <c:v>0.58357211079274118</c:v>
                </c:pt>
                <c:pt idx="611">
                  <c:v>0.58452722063037255</c:v>
                </c:pt>
                <c:pt idx="612">
                  <c:v>0.5854823304680038</c:v>
                </c:pt>
                <c:pt idx="613">
                  <c:v>0.58643744030563516</c:v>
                </c:pt>
                <c:pt idx="614">
                  <c:v>0.58739255014326652</c:v>
                </c:pt>
                <c:pt idx="615">
                  <c:v>0.58834765998089777</c:v>
                </c:pt>
                <c:pt idx="616">
                  <c:v>0.58930276981852914</c:v>
                </c:pt>
                <c:pt idx="617">
                  <c:v>0.5902578796561605</c:v>
                </c:pt>
                <c:pt idx="618">
                  <c:v>0.59121298949379175</c:v>
                </c:pt>
                <c:pt idx="619">
                  <c:v>0.59216809933142311</c:v>
                </c:pt>
                <c:pt idx="620">
                  <c:v>0.59312320916905448</c:v>
                </c:pt>
                <c:pt idx="621">
                  <c:v>0.59407831900668573</c:v>
                </c:pt>
                <c:pt idx="622">
                  <c:v>0.59503342884431709</c:v>
                </c:pt>
                <c:pt idx="623">
                  <c:v>0.59598853868194845</c:v>
                </c:pt>
                <c:pt idx="624">
                  <c:v>0.59694364851957971</c:v>
                </c:pt>
                <c:pt idx="625">
                  <c:v>0.59789875835721107</c:v>
                </c:pt>
                <c:pt idx="626">
                  <c:v>0.59885386819484243</c:v>
                </c:pt>
                <c:pt idx="627">
                  <c:v>0.59980897803247368</c:v>
                </c:pt>
                <c:pt idx="628">
                  <c:v>0.60076408787010505</c:v>
                </c:pt>
                <c:pt idx="629">
                  <c:v>0.60171919770773641</c:v>
                </c:pt>
                <c:pt idx="630">
                  <c:v>0.60267430754536777</c:v>
                </c:pt>
                <c:pt idx="631">
                  <c:v>0.60362941738299902</c:v>
                </c:pt>
                <c:pt idx="632">
                  <c:v>0.60458452722063039</c:v>
                </c:pt>
                <c:pt idx="633">
                  <c:v>0.60553963705826175</c:v>
                </c:pt>
                <c:pt idx="634">
                  <c:v>0.606494746895893</c:v>
                </c:pt>
                <c:pt idx="635">
                  <c:v>0.60744985673352436</c:v>
                </c:pt>
                <c:pt idx="636">
                  <c:v>0.60840496657115573</c:v>
                </c:pt>
                <c:pt idx="637">
                  <c:v>0.60936007640878698</c:v>
                </c:pt>
                <c:pt idx="638">
                  <c:v>0.61031518624641834</c:v>
                </c:pt>
                <c:pt idx="639">
                  <c:v>0.6112702960840497</c:v>
                </c:pt>
                <c:pt idx="640">
                  <c:v>0.61222540592168095</c:v>
                </c:pt>
                <c:pt idx="641">
                  <c:v>0.61318051575931232</c:v>
                </c:pt>
                <c:pt idx="642">
                  <c:v>0.61413562559694368</c:v>
                </c:pt>
                <c:pt idx="643">
                  <c:v>0.61509073543457493</c:v>
                </c:pt>
                <c:pt idx="644">
                  <c:v>0.61604584527220629</c:v>
                </c:pt>
                <c:pt idx="645">
                  <c:v>0.61700095510983766</c:v>
                </c:pt>
                <c:pt idx="646">
                  <c:v>0.61795606494746891</c:v>
                </c:pt>
                <c:pt idx="647">
                  <c:v>0.61891117478510027</c:v>
                </c:pt>
                <c:pt idx="648">
                  <c:v>0.61986628462273163</c:v>
                </c:pt>
                <c:pt idx="649">
                  <c:v>0.620821394460363</c:v>
                </c:pt>
                <c:pt idx="650">
                  <c:v>0.62177650429799425</c:v>
                </c:pt>
                <c:pt idx="651">
                  <c:v>0.62273161413562561</c:v>
                </c:pt>
                <c:pt idx="652">
                  <c:v>0.62368672397325697</c:v>
                </c:pt>
                <c:pt idx="653">
                  <c:v>0.62464183381088823</c:v>
                </c:pt>
                <c:pt idx="654">
                  <c:v>0.62559694364851959</c:v>
                </c:pt>
                <c:pt idx="655">
                  <c:v>0.62655205348615095</c:v>
                </c:pt>
                <c:pt idx="656">
                  <c:v>0.6275071633237822</c:v>
                </c:pt>
                <c:pt idx="657">
                  <c:v>0.62846227316141356</c:v>
                </c:pt>
                <c:pt idx="658">
                  <c:v>0.62941738299904493</c:v>
                </c:pt>
                <c:pt idx="659">
                  <c:v>0.63037249283667618</c:v>
                </c:pt>
                <c:pt idx="660">
                  <c:v>0.63132760267430754</c:v>
                </c:pt>
                <c:pt idx="661">
                  <c:v>0.6322827125119389</c:v>
                </c:pt>
                <c:pt idx="662">
                  <c:v>0.63323782234957016</c:v>
                </c:pt>
                <c:pt idx="663">
                  <c:v>0.63419293218720152</c:v>
                </c:pt>
                <c:pt idx="664">
                  <c:v>0.63514804202483288</c:v>
                </c:pt>
                <c:pt idx="665">
                  <c:v>0.63610315186246413</c:v>
                </c:pt>
                <c:pt idx="666">
                  <c:v>0.6370582617000955</c:v>
                </c:pt>
                <c:pt idx="667">
                  <c:v>0.63801337153772686</c:v>
                </c:pt>
                <c:pt idx="668">
                  <c:v>0.63896848137535822</c:v>
                </c:pt>
                <c:pt idx="669">
                  <c:v>0.63992359121298947</c:v>
                </c:pt>
                <c:pt idx="670">
                  <c:v>0.64087870105062084</c:v>
                </c:pt>
                <c:pt idx="671">
                  <c:v>0.6418338108882522</c:v>
                </c:pt>
                <c:pt idx="672">
                  <c:v>0.64278892072588345</c:v>
                </c:pt>
                <c:pt idx="673">
                  <c:v>0.64374403056351481</c:v>
                </c:pt>
                <c:pt idx="674">
                  <c:v>0.64469914040114618</c:v>
                </c:pt>
                <c:pt idx="675">
                  <c:v>0.64565425023877743</c:v>
                </c:pt>
                <c:pt idx="676">
                  <c:v>0.64660936007640879</c:v>
                </c:pt>
                <c:pt idx="677">
                  <c:v>0.64756446991404015</c:v>
                </c:pt>
                <c:pt idx="678">
                  <c:v>0.6485195797516714</c:v>
                </c:pt>
                <c:pt idx="679">
                  <c:v>0.64947468958930277</c:v>
                </c:pt>
                <c:pt idx="680">
                  <c:v>0.65042979942693413</c:v>
                </c:pt>
                <c:pt idx="681">
                  <c:v>0.65138490926456538</c:v>
                </c:pt>
                <c:pt idx="682">
                  <c:v>0.65234001910219674</c:v>
                </c:pt>
                <c:pt idx="683">
                  <c:v>0.65329512893982811</c:v>
                </c:pt>
                <c:pt idx="684">
                  <c:v>0.65425023877745936</c:v>
                </c:pt>
                <c:pt idx="685">
                  <c:v>0.65520534861509072</c:v>
                </c:pt>
                <c:pt idx="686">
                  <c:v>0.65616045845272208</c:v>
                </c:pt>
                <c:pt idx="687">
                  <c:v>0.65711556829035334</c:v>
                </c:pt>
                <c:pt idx="688">
                  <c:v>0.6580706781279847</c:v>
                </c:pt>
                <c:pt idx="689">
                  <c:v>0.65902578796561606</c:v>
                </c:pt>
                <c:pt idx="690">
                  <c:v>0.65998089780324742</c:v>
                </c:pt>
                <c:pt idx="691">
                  <c:v>0.66093600764087868</c:v>
                </c:pt>
                <c:pt idx="692">
                  <c:v>0.66189111747851004</c:v>
                </c:pt>
                <c:pt idx="693">
                  <c:v>0.6628462273161414</c:v>
                </c:pt>
                <c:pt idx="694">
                  <c:v>0.66380133715377265</c:v>
                </c:pt>
                <c:pt idx="695">
                  <c:v>0.66475644699140402</c:v>
                </c:pt>
                <c:pt idx="696">
                  <c:v>0.66571155682903538</c:v>
                </c:pt>
                <c:pt idx="697">
                  <c:v>0.66666666666666663</c:v>
                </c:pt>
                <c:pt idx="698">
                  <c:v>0.66762177650429799</c:v>
                </c:pt>
                <c:pt idx="699">
                  <c:v>0.66857688634192936</c:v>
                </c:pt>
                <c:pt idx="700">
                  <c:v>0.66953199617956061</c:v>
                </c:pt>
                <c:pt idx="701">
                  <c:v>0.67048710601719197</c:v>
                </c:pt>
                <c:pt idx="702">
                  <c:v>0.67144221585482333</c:v>
                </c:pt>
                <c:pt idx="703">
                  <c:v>0.67239732569245458</c:v>
                </c:pt>
                <c:pt idx="704">
                  <c:v>0.67335243553008595</c:v>
                </c:pt>
                <c:pt idx="705">
                  <c:v>0.67430754536771731</c:v>
                </c:pt>
                <c:pt idx="706">
                  <c:v>0.67526265520534856</c:v>
                </c:pt>
                <c:pt idx="707">
                  <c:v>0.67621776504297992</c:v>
                </c:pt>
                <c:pt idx="708">
                  <c:v>0.67717287488061129</c:v>
                </c:pt>
                <c:pt idx="709">
                  <c:v>0.67812798471824265</c:v>
                </c:pt>
                <c:pt idx="710">
                  <c:v>0.6790830945558739</c:v>
                </c:pt>
                <c:pt idx="711">
                  <c:v>0.68003820439350526</c:v>
                </c:pt>
                <c:pt idx="712">
                  <c:v>0.68099331423113663</c:v>
                </c:pt>
                <c:pt idx="713">
                  <c:v>0.68194842406876788</c:v>
                </c:pt>
                <c:pt idx="714">
                  <c:v>0.68290353390639924</c:v>
                </c:pt>
                <c:pt idx="715">
                  <c:v>0.6838586437440306</c:v>
                </c:pt>
                <c:pt idx="716">
                  <c:v>0.68481375358166185</c:v>
                </c:pt>
                <c:pt idx="717">
                  <c:v>0.68576886341929322</c:v>
                </c:pt>
                <c:pt idx="718">
                  <c:v>0.68672397325692458</c:v>
                </c:pt>
                <c:pt idx="719">
                  <c:v>0.68767908309455583</c:v>
                </c:pt>
                <c:pt idx="720">
                  <c:v>0.68863419293218719</c:v>
                </c:pt>
                <c:pt idx="721">
                  <c:v>0.68958930276981856</c:v>
                </c:pt>
                <c:pt idx="722">
                  <c:v>0.69054441260744981</c:v>
                </c:pt>
                <c:pt idx="723">
                  <c:v>0.69149952244508117</c:v>
                </c:pt>
                <c:pt idx="724">
                  <c:v>0.69245463228271253</c:v>
                </c:pt>
                <c:pt idx="725">
                  <c:v>0.69340974212034379</c:v>
                </c:pt>
                <c:pt idx="726">
                  <c:v>0.69436485195797515</c:v>
                </c:pt>
                <c:pt idx="727">
                  <c:v>0.69531996179560651</c:v>
                </c:pt>
                <c:pt idx="728">
                  <c:v>0.69627507163323787</c:v>
                </c:pt>
                <c:pt idx="729">
                  <c:v>0.69723018147086913</c:v>
                </c:pt>
                <c:pt idx="730">
                  <c:v>0.69818529130850049</c:v>
                </c:pt>
                <c:pt idx="731">
                  <c:v>0.69914040114613185</c:v>
                </c:pt>
                <c:pt idx="732">
                  <c:v>0.7000955109837631</c:v>
                </c:pt>
                <c:pt idx="733">
                  <c:v>0.70105062082139447</c:v>
                </c:pt>
                <c:pt idx="734">
                  <c:v>0.70200573065902583</c:v>
                </c:pt>
                <c:pt idx="735">
                  <c:v>0.70296084049665708</c:v>
                </c:pt>
                <c:pt idx="736">
                  <c:v>0.70391595033428844</c:v>
                </c:pt>
                <c:pt idx="737">
                  <c:v>0.70487106017191981</c:v>
                </c:pt>
                <c:pt idx="738">
                  <c:v>0.70582617000955106</c:v>
                </c:pt>
                <c:pt idx="739">
                  <c:v>0.70678127984718242</c:v>
                </c:pt>
                <c:pt idx="740">
                  <c:v>0.70773638968481378</c:v>
                </c:pt>
                <c:pt idx="741">
                  <c:v>0.70869149952244503</c:v>
                </c:pt>
                <c:pt idx="742">
                  <c:v>0.7096466093600764</c:v>
                </c:pt>
                <c:pt idx="743">
                  <c:v>0.71060171919770776</c:v>
                </c:pt>
                <c:pt idx="744">
                  <c:v>0.71155682903533901</c:v>
                </c:pt>
                <c:pt idx="745">
                  <c:v>0.71251193887297037</c:v>
                </c:pt>
                <c:pt idx="746">
                  <c:v>0.71346704871060174</c:v>
                </c:pt>
                <c:pt idx="747">
                  <c:v>0.7144221585482331</c:v>
                </c:pt>
                <c:pt idx="748">
                  <c:v>0.71537726838586435</c:v>
                </c:pt>
                <c:pt idx="749">
                  <c:v>0.71633237822349571</c:v>
                </c:pt>
                <c:pt idx="750">
                  <c:v>0.71728748806112708</c:v>
                </c:pt>
                <c:pt idx="751">
                  <c:v>0.71824259789875833</c:v>
                </c:pt>
                <c:pt idx="752">
                  <c:v>0.71919770773638969</c:v>
                </c:pt>
                <c:pt idx="753">
                  <c:v>0.72015281757402105</c:v>
                </c:pt>
                <c:pt idx="754">
                  <c:v>0.72110792741165231</c:v>
                </c:pt>
                <c:pt idx="755">
                  <c:v>0.72206303724928367</c:v>
                </c:pt>
                <c:pt idx="756">
                  <c:v>0.72301814708691503</c:v>
                </c:pt>
                <c:pt idx="757">
                  <c:v>0.72397325692454628</c:v>
                </c:pt>
                <c:pt idx="758">
                  <c:v>0.72492836676217765</c:v>
                </c:pt>
                <c:pt idx="759">
                  <c:v>0.72588347659980901</c:v>
                </c:pt>
                <c:pt idx="760">
                  <c:v>0.72683858643744026</c:v>
                </c:pt>
                <c:pt idx="761">
                  <c:v>0.72779369627507162</c:v>
                </c:pt>
                <c:pt idx="762">
                  <c:v>0.72874880611270298</c:v>
                </c:pt>
                <c:pt idx="763">
                  <c:v>0.72970391595033424</c:v>
                </c:pt>
                <c:pt idx="764">
                  <c:v>0.7306590257879656</c:v>
                </c:pt>
                <c:pt idx="765">
                  <c:v>0.73161413562559696</c:v>
                </c:pt>
                <c:pt idx="766">
                  <c:v>0.73256924546322832</c:v>
                </c:pt>
                <c:pt idx="767">
                  <c:v>0.73352435530085958</c:v>
                </c:pt>
                <c:pt idx="768">
                  <c:v>0.73447946513849094</c:v>
                </c:pt>
                <c:pt idx="769">
                  <c:v>0.7354345749761223</c:v>
                </c:pt>
                <c:pt idx="770">
                  <c:v>0.73638968481375355</c:v>
                </c:pt>
                <c:pt idx="771">
                  <c:v>0.73734479465138492</c:v>
                </c:pt>
                <c:pt idx="772">
                  <c:v>0.73829990448901628</c:v>
                </c:pt>
                <c:pt idx="773">
                  <c:v>0.73925501432664753</c:v>
                </c:pt>
                <c:pt idx="774">
                  <c:v>0.74021012416427889</c:v>
                </c:pt>
                <c:pt idx="775">
                  <c:v>0.74116523400191026</c:v>
                </c:pt>
                <c:pt idx="776">
                  <c:v>0.74212034383954151</c:v>
                </c:pt>
                <c:pt idx="777">
                  <c:v>0.74307545367717287</c:v>
                </c:pt>
                <c:pt idx="778">
                  <c:v>0.74403056351480423</c:v>
                </c:pt>
                <c:pt idx="779">
                  <c:v>0.74498567335243548</c:v>
                </c:pt>
                <c:pt idx="780">
                  <c:v>0.74594078319006685</c:v>
                </c:pt>
                <c:pt idx="781">
                  <c:v>0.74689589302769821</c:v>
                </c:pt>
                <c:pt idx="782">
                  <c:v>0.74785100286532946</c:v>
                </c:pt>
                <c:pt idx="783">
                  <c:v>0.74880611270296082</c:v>
                </c:pt>
                <c:pt idx="784">
                  <c:v>0.74976122254059219</c:v>
                </c:pt>
                <c:pt idx="785">
                  <c:v>0.75071633237822355</c:v>
                </c:pt>
                <c:pt idx="786">
                  <c:v>0.7516714422158548</c:v>
                </c:pt>
                <c:pt idx="787">
                  <c:v>0.75262655205348616</c:v>
                </c:pt>
                <c:pt idx="788">
                  <c:v>0.75358166189111753</c:v>
                </c:pt>
                <c:pt idx="789">
                  <c:v>0.75453677172874878</c:v>
                </c:pt>
                <c:pt idx="790">
                  <c:v>0.75549188156638014</c:v>
                </c:pt>
                <c:pt idx="791">
                  <c:v>0.7564469914040115</c:v>
                </c:pt>
                <c:pt idx="792">
                  <c:v>0.75740210124164276</c:v>
                </c:pt>
                <c:pt idx="793">
                  <c:v>0.75835721107927412</c:v>
                </c:pt>
                <c:pt idx="794">
                  <c:v>0.75931232091690548</c:v>
                </c:pt>
                <c:pt idx="795">
                  <c:v>0.76026743075453673</c:v>
                </c:pt>
                <c:pt idx="796">
                  <c:v>0.7612225405921681</c:v>
                </c:pt>
                <c:pt idx="797">
                  <c:v>0.76217765042979946</c:v>
                </c:pt>
                <c:pt idx="798">
                  <c:v>0.76313276026743071</c:v>
                </c:pt>
                <c:pt idx="799">
                  <c:v>0.76408787010506207</c:v>
                </c:pt>
                <c:pt idx="800">
                  <c:v>0.76504297994269344</c:v>
                </c:pt>
                <c:pt idx="801">
                  <c:v>0.76599808978032469</c:v>
                </c:pt>
                <c:pt idx="802">
                  <c:v>0.76695319961795605</c:v>
                </c:pt>
                <c:pt idx="803">
                  <c:v>0.76790830945558741</c:v>
                </c:pt>
                <c:pt idx="804">
                  <c:v>0.76886341929321877</c:v>
                </c:pt>
                <c:pt idx="805">
                  <c:v>0.76981852913085003</c:v>
                </c:pt>
                <c:pt idx="806">
                  <c:v>0.77077363896848139</c:v>
                </c:pt>
                <c:pt idx="807">
                  <c:v>0.77172874880611275</c:v>
                </c:pt>
                <c:pt idx="808">
                  <c:v>0.772683858643744</c:v>
                </c:pt>
                <c:pt idx="809">
                  <c:v>0.77363896848137537</c:v>
                </c:pt>
                <c:pt idx="810">
                  <c:v>0.77459407831900673</c:v>
                </c:pt>
                <c:pt idx="811">
                  <c:v>0.77554918815663798</c:v>
                </c:pt>
                <c:pt idx="812">
                  <c:v>0.77650429799426934</c:v>
                </c:pt>
                <c:pt idx="813">
                  <c:v>0.77745940783190071</c:v>
                </c:pt>
                <c:pt idx="814">
                  <c:v>0.77841451766953196</c:v>
                </c:pt>
                <c:pt idx="815">
                  <c:v>0.77936962750716332</c:v>
                </c:pt>
                <c:pt idx="816">
                  <c:v>0.78032473734479468</c:v>
                </c:pt>
                <c:pt idx="817">
                  <c:v>0.78127984718242593</c:v>
                </c:pt>
                <c:pt idx="818">
                  <c:v>0.7822349570200573</c:v>
                </c:pt>
                <c:pt idx="819">
                  <c:v>0.78319006685768866</c:v>
                </c:pt>
                <c:pt idx="820">
                  <c:v>0.78414517669531991</c:v>
                </c:pt>
                <c:pt idx="821">
                  <c:v>0.78510028653295127</c:v>
                </c:pt>
                <c:pt idx="822">
                  <c:v>0.78605539637058264</c:v>
                </c:pt>
                <c:pt idx="823">
                  <c:v>0.78701050620821389</c:v>
                </c:pt>
                <c:pt idx="824">
                  <c:v>0.78796561604584525</c:v>
                </c:pt>
                <c:pt idx="825">
                  <c:v>0.78892072588347661</c:v>
                </c:pt>
                <c:pt idx="826">
                  <c:v>0.78987583572110798</c:v>
                </c:pt>
                <c:pt idx="827">
                  <c:v>0.79083094555873923</c:v>
                </c:pt>
                <c:pt idx="828">
                  <c:v>0.79178605539637059</c:v>
                </c:pt>
                <c:pt idx="829">
                  <c:v>0.79274116523400195</c:v>
                </c:pt>
                <c:pt idx="830">
                  <c:v>0.79369627507163321</c:v>
                </c:pt>
                <c:pt idx="831">
                  <c:v>0.79465138490926457</c:v>
                </c:pt>
                <c:pt idx="832">
                  <c:v>0.79560649474689593</c:v>
                </c:pt>
                <c:pt idx="833">
                  <c:v>0.79656160458452718</c:v>
                </c:pt>
                <c:pt idx="834">
                  <c:v>0.79751671442215855</c:v>
                </c:pt>
                <c:pt idx="835">
                  <c:v>0.79847182425978991</c:v>
                </c:pt>
                <c:pt idx="836">
                  <c:v>0.79942693409742116</c:v>
                </c:pt>
                <c:pt idx="837">
                  <c:v>0.80038204393505252</c:v>
                </c:pt>
                <c:pt idx="838">
                  <c:v>0.80133715377268389</c:v>
                </c:pt>
                <c:pt idx="839">
                  <c:v>0.80229226361031514</c:v>
                </c:pt>
                <c:pt idx="840">
                  <c:v>0.8032473734479465</c:v>
                </c:pt>
                <c:pt idx="841">
                  <c:v>0.80420248328557786</c:v>
                </c:pt>
                <c:pt idx="842">
                  <c:v>0.80515759312320911</c:v>
                </c:pt>
                <c:pt idx="843">
                  <c:v>0.80611270296084048</c:v>
                </c:pt>
                <c:pt idx="844">
                  <c:v>0.80706781279847184</c:v>
                </c:pt>
                <c:pt idx="845">
                  <c:v>0.8080229226361032</c:v>
                </c:pt>
                <c:pt idx="846">
                  <c:v>0.80897803247373445</c:v>
                </c:pt>
                <c:pt idx="847">
                  <c:v>0.80993314231136582</c:v>
                </c:pt>
                <c:pt idx="848">
                  <c:v>0.81088825214899718</c:v>
                </c:pt>
                <c:pt idx="849">
                  <c:v>0.81184336198662843</c:v>
                </c:pt>
                <c:pt idx="850">
                  <c:v>0.81279847182425979</c:v>
                </c:pt>
                <c:pt idx="851">
                  <c:v>0.81375358166189116</c:v>
                </c:pt>
                <c:pt idx="852">
                  <c:v>0.81470869149952241</c:v>
                </c:pt>
                <c:pt idx="853">
                  <c:v>0.81566380133715377</c:v>
                </c:pt>
                <c:pt idx="854">
                  <c:v>0.81661891117478513</c:v>
                </c:pt>
                <c:pt idx="855">
                  <c:v>0.81757402101241639</c:v>
                </c:pt>
                <c:pt idx="856">
                  <c:v>0.81852913085004775</c:v>
                </c:pt>
                <c:pt idx="857">
                  <c:v>0.81948424068767911</c:v>
                </c:pt>
                <c:pt idx="858">
                  <c:v>0.82043935052531036</c:v>
                </c:pt>
                <c:pt idx="859">
                  <c:v>0.82139446036294173</c:v>
                </c:pt>
                <c:pt idx="860">
                  <c:v>0.82234957020057309</c:v>
                </c:pt>
                <c:pt idx="861">
                  <c:v>0.82330468003820434</c:v>
                </c:pt>
                <c:pt idx="862">
                  <c:v>0.8242597898758357</c:v>
                </c:pt>
                <c:pt idx="863">
                  <c:v>0.82521489971346706</c:v>
                </c:pt>
                <c:pt idx="864">
                  <c:v>0.82617000955109843</c:v>
                </c:pt>
                <c:pt idx="865">
                  <c:v>0.82712511938872968</c:v>
                </c:pt>
                <c:pt idx="866">
                  <c:v>0.82808022922636104</c:v>
                </c:pt>
                <c:pt idx="867">
                  <c:v>0.8290353390639924</c:v>
                </c:pt>
                <c:pt idx="868">
                  <c:v>0.82999044890162366</c:v>
                </c:pt>
                <c:pt idx="869">
                  <c:v>0.83094555873925502</c:v>
                </c:pt>
                <c:pt idx="870">
                  <c:v>0.83190066857688638</c:v>
                </c:pt>
                <c:pt idx="871">
                  <c:v>0.83285577841451763</c:v>
                </c:pt>
                <c:pt idx="872">
                  <c:v>0.833810888252149</c:v>
                </c:pt>
                <c:pt idx="873">
                  <c:v>0.83476599808978036</c:v>
                </c:pt>
                <c:pt idx="874">
                  <c:v>0.83572110792741161</c:v>
                </c:pt>
                <c:pt idx="875">
                  <c:v>0.83667621776504297</c:v>
                </c:pt>
                <c:pt idx="876">
                  <c:v>0.83763132760267434</c:v>
                </c:pt>
                <c:pt idx="877">
                  <c:v>0.83858643744030559</c:v>
                </c:pt>
                <c:pt idx="878">
                  <c:v>0.83954154727793695</c:v>
                </c:pt>
                <c:pt idx="879">
                  <c:v>0.84049665711556831</c:v>
                </c:pt>
                <c:pt idx="880">
                  <c:v>0.84145176695319956</c:v>
                </c:pt>
                <c:pt idx="881">
                  <c:v>0.84240687679083093</c:v>
                </c:pt>
                <c:pt idx="882">
                  <c:v>0.84336198662846229</c:v>
                </c:pt>
                <c:pt idx="883">
                  <c:v>0.84431709646609365</c:v>
                </c:pt>
                <c:pt idx="884">
                  <c:v>0.8452722063037249</c:v>
                </c:pt>
                <c:pt idx="885">
                  <c:v>0.84622731614135627</c:v>
                </c:pt>
                <c:pt idx="886">
                  <c:v>0.84718242597898763</c:v>
                </c:pt>
                <c:pt idx="887">
                  <c:v>0.84813753581661888</c:v>
                </c:pt>
                <c:pt idx="888">
                  <c:v>0.84909264565425024</c:v>
                </c:pt>
                <c:pt idx="889">
                  <c:v>0.85004775549188161</c:v>
                </c:pt>
                <c:pt idx="890">
                  <c:v>0.85100286532951286</c:v>
                </c:pt>
                <c:pt idx="891">
                  <c:v>0.85195797516714422</c:v>
                </c:pt>
                <c:pt idx="892">
                  <c:v>0.85291308500477558</c:v>
                </c:pt>
                <c:pt idx="893">
                  <c:v>0.85386819484240684</c:v>
                </c:pt>
                <c:pt idx="894">
                  <c:v>0.8548233046800382</c:v>
                </c:pt>
                <c:pt idx="895">
                  <c:v>0.85577841451766956</c:v>
                </c:pt>
                <c:pt idx="896">
                  <c:v>0.85673352435530081</c:v>
                </c:pt>
                <c:pt idx="897">
                  <c:v>0.85768863419293218</c:v>
                </c:pt>
                <c:pt idx="898">
                  <c:v>0.85864374403056354</c:v>
                </c:pt>
                <c:pt idx="899">
                  <c:v>0.85959885386819479</c:v>
                </c:pt>
                <c:pt idx="900">
                  <c:v>0.86055396370582615</c:v>
                </c:pt>
                <c:pt idx="901">
                  <c:v>0.86150907354345752</c:v>
                </c:pt>
                <c:pt idx="902">
                  <c:v>0.86246418338108888</c:v>
                </c:pt>
                <c:pt idx="903">
                  <c:v>0.86341929321872013</c:v>
                </c:pt>
                <c:pt idx="904">
                  <c:v>0.86437440305635149</c:v>
                </c:pt>
                <c:pt idx="905">
                  <c:v>0.86532951289398286</c:v>
                </c:pt>
                <c:pt idx="906">
                  <c:v>0.86628462273161411</c:v>
                </c:pt>
                <c:pt idx="907">
                  <c:v>0.86723973256924547</c:v>
                </c:pt>
                <c:pt idx="908">
                  <c:v>0.86819484240687683</c:v>
                </c:pt>
                <c:pt idx="909">
                  <c:v>0.86914995224450808</c:v>
                </c:pt>
                <c:pt idx="910">
                  <c:v>0.87010506208213945</c:v>
                </c:pt>
                <c:pt idx="911">
                  <c:v>0.87106017191977081</c:v>
                </c:pt>
                <c:pt idx="912">
                  <c:v>0.87201528175740206</c:v>
                </c:pt>
                <c:pt idx="913">
                  <c:v>0.87297039159503342</c:v>
                </c:pt>
                <c:pt idx="914">
                  <c:v>0.87392550143266479</c:v>
                </c:pt>
                <c:pt idx="915">
                  <c:v>0.87488061127029604</c:v>
                </c:pt>
                <c:pt idx="916">
                  <c:v>0.8758357211079274</c:v>
                </c:pt>
                <c:pt idx="917">
                  <c:v>0.87679083094555876</c:v>
                </c:pt>
                <c:pt idx="918">
                  <c:v>0.87774594078319002</c:v>
                </c:pt>
                <c:pt idx="919">
                  <c:v>0.87870105062082138</c:v>
                </c:pt>
                <c:pt idx="920">
                  <c:v>0.87965616045845274</c:v>
                </c:pt>
                <c:pt idx="921">
                  <c:v>0.8806112702960841</c:v>
                </c:pt>
                <c:pt idx="922">
                  <c:v>0.88156638013371535</c:v>
                </c:pt>
                <c:pt idx="923">
                  <c:v>0.88252148997134672</c:v>
                </c:pt>
                <c:pt idx="924">
                  <c:v>0.88347659980897808</c:v>
                </c:pt>
                <c:pt idx="925">
                  <c:v>0.88443170964660933</c:v>
                </c:pt>
                <c:pt idx="926">
                  <c:v>0.88538681948424069</c:v>
                </c:pt>
                <c:pt idx="927">
                  <c:v>0.88634192932187206</c:v>
                </c:pt>
                <c:pt idx="928">
                  <c:v>0.88729703915950331</c:v>
                </c:pt>
                <c:pt idx="929">
                  <c:v>0.88825214899713467</c:v>
                </c:pt>
                <c:pt idx="930">
                  <c:v>0.88920725883476603</c:v>
                </c:pt>
                <c:pt idx="931">
                  <c:v>0.89016236867239729</c:v>
                </c:pt>
                <c:pt idx="932">
                  <c:v>0.89111747851002865</c:v>
                </c:pt>
                <c:pt idx="933">
                  <c:v>0.89207258834766001</c:v>
                </c:pt>
                <c:pt idx="934">
                  <c:v>0.89302769818529126</c:v>
                </c:pt>
                <c:pt idx="935">
                  <c:v>0.89398280802292263</c:v>
                </c:pt>
                <c:pt idx="936">
                  <c:v>0.89493791786055399</c:v>
                </c:pt>
                <c:pt idx="937">
                  <c:v>0.89589302769818524</c:v>
                </c:pt>
                <c:pt idx="938">
                  <c:v>0.8968481375358166</c:v>
                </c:pt>
                <c:pt idx="939">
                  <c:v>0.89780324737344797</c:v>
                </c:pt>
                <c:pt idx="940">
                  <c:v>0.89875835721107933</c:v>
                </c:pt>
                <c:pt idx="941">
                  <c:v>0.89971346704871058</c:v>
                </c:pt>
                <c:pt idx="942">
                  <c:v>0.90066857688634194</c:v>
                </c:pt>
                <c:pt idx="943">
                  <c:v>0.90162368672397331</c:v>
                </c:pt>
                <c:pt idx="944">
                  <c:v>0.90257879656160456</c:v>
                </c:pt>
                <c:pt idx="945">
                  <c:v>0.90353390639923592</c:v>
                </c:pt>
                <c:pt idx="946">
                  <c:v>0.90448901623686728</c:v>
                </c:pt>
                <c:pt idx="947">
                  <c:v>0.90544412607449853</c:v>
                </c:pt>
                <c:pt idx="948">
                  <c:v>0.9063992359121299</c:v>
                </c:pt>
                <c:pt idx="949">
                  <c:v>0.90735434574976126</c:v>
                </c:pt>
                <c:pt idx="950">
                  <c:v>0.90830945558739251</c:v>
                </c:pt>
                <c:pt idx="951">
                  <c:v>0.90926456542502387</c:v>
                </c:pt>
                <c:pt idx="952">
                  <c:v>0.91021967526265524</c:v>
                </c:pt>
                <c:pt idx="953">
                  <c:v>0.91117478510028649</c:v>
                </c:pt>
                <c:pt idx="954">
                  <c:v>0.91212989493791785</c:v>
                </c:pt>
                <c:pt idx="955">
                  <c:v>0.91308500477554921</c:v>
                </c:pt>
                <c:pt idx="956">
                  <c:v>0.91404011461318047</c:v>
                </c:pt>
                <c:pt idx="957">
                  <c:v>0.91499522445081183</c:v>
                </c:pt>
                <c:pt idx="958">
                  <c:v>0.91595033428844319</c:v>
                </c:pt>
                <c:pt idx="959">
                  <c:v>0.91690544412607455</c:v>
                </c:pt>
                <c:pt idx="960">
                  <c:v>0.91786055396370581</c:v>
                </c:pt>
                <c:pt idx="961">
                  <c:v>0.91881566380133717</c:v>
                </c:pt>
                <c:pt idx="962">
                  <c:v>0.91977077363896853</c:v>
                </c:pt>
                <c:pt idx="963">
                  <c:v>0.92072588347659978</c:v>
                </c:pt>
                <c:pt idx="964">
                  <c:v>0.92168099331423115</c:v>
                </c:pt>
                <c:pt idx="965">
                  <c:v>0.92263610315186251</c:v>
                </c:pt>
                <c:pt idx="966">
                  <c:v>0.92359121298949376</c:v>
                </c:pt>
                <c:pt idx="967">
                  <c:v>0.92454632282712512</c:v>
                </c:pt>
                <c:pt idx="968">
                  <c:v>0.92550143266475648</c:v>
                </c:pt>
                <c:pt idx="969">
                  <c:v>0.92645654250238774</c:v>
                </c:pt>
                <c:pt idx="970">
                  <c:v>0.9274116523400191</c:v>
                </c:pt>
                <c:pt idx="971">
                  <c:v>0.92836676217765046</c:v>
                </c:pt>
                <c:pt idx="972">
                  <c:v>0.92932187201528171</c:v>
                </c:pt>
                <c:pt idx="973">
                  <c:v>0.93027698185291308</c:v>
                </c:pt>
                <c:pt idx="974">
                  <c:v>0.93123209169054444</c:v>
                </c:pt>
                <c:pt idx="975">
                  <c:v>0.93218720152817569</c:v>
                </c:pt>
                <c:pt idx="976">
                  <c:v>0.93314231136580705</c:v>
                </c:pt>
                <c:pt idx="977">
                  <c:v>0.93409742120343842</c:v>
                </c:pt>
                <c:pt idx="978">
                  <c:v>0.93505253104106967</c:v>
                </c:pt>
                <c:pt idx="979">
                  <c:v>0.93600764087870103</c:v>
                </c:pt>
                <c:pt idx="980">
                  <c:v>0.93696275071633239</c:v>
                </c:pt>
                <c:pt idx="981">
                  <c:v>0.93791786055396376</c:v>
                </c:pt>
                <c:pt idx="982">
                  <c:v>0.93887297039159501</c:v>
                </c:pt>
                <c:pt idx="983">
                  <c:v>0.93982808022922637</c:v>
                </c:pt>
                <c:pt idx="984">
                  <c:v>0.94078319006685773</c:v>
                </c:pt>
                <c:pt idx="985">
                  <c:v>0.94173829990448898</c:v>
                </c:pt>
                <c:pt idx="986">
                  <c:v>0.94269340974212035</c:v>
                </c:pt>
                <c:pt idx="987">
                  <c:v>0.94364851957975171</c:v>
                </c:pt>
                <c:pt idx="988">
                  <c:v>0.94460362941738296</c:v>
                </c:pt>
                <c:pt idx="989">
                  <c:v>0.94555873925501432</c:v>
                </c:pt>
                <c:pt idx="990">
                  <c:v>0.94651384909264569</c:v>
                </c:pt>
                <c:pt idx="991">
                  <c:v>0.94746895893027694</c:v>
                </c:pt>
                <c:pt idx="992">
                  <c:v>0.9484240687679083</c:v>
                </c:pt>
                <c:pt idx="993">
                  <c:v>0.94937917860553966</c:v>
                </c:pt>
                <c:pt idx="994">
                  <c:v>0.95033428844317092</c:v>
                </c:pt>
                <c:pt idx="995">
                  <c:v>0.95128939828080228</c:v>
                </c:pt>
                <c:pt idx="996">
                  <c:v>0.95224450811843364</c:v>
                </c:pt>
                <c:pt idx="997">
                  <c:v>0.95319961795606489</c:v>
                </c:pt>
                <c:pt idx="998">
                  <c:v>0.95415472779369626</c:v>
                </c:pt>
                <c:pt idx="999">
                  <c:v>0.95510983763132762</c:v>
                </c:pt>
                <c:pt idx="1000">
                  <c:v>0.95606494746895898</c:v>
                </c:pt>
                <c:pt idx="1001">
                  <c:v>0.95702005730659023</c:v>
                </c:pt>
                <c:pt idx="1002">
                  <c:v>0.9579751671442216</c:v>
                </c:pt>
                <c:pt idx="1003">
                  <c:v>0.95893027698185296</c:v>
                </c:pt>
                <c:pt idx="1004">
                  <c:v>0.95988538681948421</c:v>
                </c:pt>
                <c:pt idx="1005">
                  <c:v>0.96084049665711557</c:v>
                </c:pt>
                <c:pt idx="1006">
                  <c:v>0.96179560649474694</c:v>
                </c:pt>
                <c:pt idx="1007">
                  <c:v>0.96275071633237819</c:v>
                </c:pt>
                <c:pt idx="1008">
                  <c:v>0.96370582617000955</c:v>
                </c:pt>
                <c:pt idx="1009">
                  <c:v>0.96466093600764091</c:v>
                </c:pt>
                <c:pt idx="1010">
                  <c:v>0.96561604584527216</c:v>
                </c:pt>
                <c:pt idx="1011">
                  <c:v>0.96657115568290353</c:v>
                </c:pt>
                <c:pt idx="1012">
                  <c:v>0.96752626552053489</c:v>
                </c:pt>
                <c:pt idx="1013">
                  <c:v>0.96848137535816614</c:v>
                </c:pt>
                <c:pt idx="1014">
                  <c:v>0.9694364851957975</c:v>
                </c:pt>
                <c:pt idx="1015">
                  <c:v>0.97039159503342887</c:v>
                </c:pt>
                <c:pt idx="1016">
                  <c:v>0.97134670487106012</c:v>
                </c:pt>
                <c:pt idx="1017">
                  <c:v>0.97230181470869148</c:v>
                </c:pt>
                <c:pt idx="1018">
                  <c:v>0.97325692454632284</c:v>
                </c:pt>
                <c:pt idx="1019">
                  <c:v>0.97421203438395421</c:v>
                </c:pt>
                <c:pt idx="1020">
                  <c:v>0.97516714422158546</c:v>
                </c:pt>
                <c:pt idx="1021">
                  <c:v>0.97612225405921682</c:v>
                </c:pt>
                <c:pt idx="1022">
                  <c:v>0.97707736389684818</c:v>
                </c:pt>
                <c:pt idx="1023">
                  <c:v>0.97803247373447944</c:v>
                </c:pt>
                <c:pt idx="1024">
                  <c:v>0.9789875835721108</c:v>
                </c:pt>
                <c:pt idx="1025">
                  <c:v>0.97994269340974216</c:v>
                </c:pt>
                <c:pt idx="1026">
                  <c:v>0.98089780324737341</c:v>
                </c:pt>
                <c:pt idx="1027">
                  <c:v>0.98185291308500477</c:v>
                </c:pt>
                <c:pt idx="1028">
                  <c:v>0.98280802292263614</c:v>
                </c:pt>
                <c:pt idx="1029">
                  <c:v>0.98376313276026739</c:v>
                </c:pt>
                <c:pt idx="1030">
                  <c:v>0.98471824259789875</c:v>
                </c:pt>
                <c:pt idx="1031">
                  <c:v>0.98567335243553011</c:v>
                </c:pt>
                <c:pt idx="1032">
                  <c:v>0.98662846227316137</c:v>
                </c:pt>
                <c:pt idx="1033">
                  <c:v>0.98758357211079273</c:v>
                </c:pt>
                <c:pt idx="1034">
                  <c:v>0.98853868194842409</c:v>
                </c:pt>
                <c:pt idx="1035">
                  <c:v>0.98949379178605534</c:v>
                </c:pt>
                <c:pt idx="1036">
                  <c:v>0.99044890162368671</c:v>
                </c:pt>
                <c:pt idx="1037">
                  <c:v>0.99140401146131807</c:v>
                </c:pt>
                <c:pt idx="1038">
                  <c:v>0.99235912129894943</c:v>
                </c:pt>
                <c:pt idx="1039">
                  <c:v>0.99331423113658068</c:v>
                </c:pt>
                <c:pt idx="1040">
                  <c:v>0.99426934097421205</c:v>
                </c:pt>
                <c:pt idx="1041">
                  <c:v>0.99522445081184341</c:v>
                </c:pt>
                <c:pt idx="1042">
                  <c:v>0.99617956064947466</c:v>
                </c:pt>
                <c:pt idx="1043">
                  <c:v>0.99713467048710602</c:v>
                </c:pt>
                <c:pt idx="1044">
                  <c:v>0.99808978032473739</c:v>
                </c:pt>
                <c:pt idx="1045">
                  <c:v>0.99904489016236864</c:v>
                </c:pt>
                <c:pt idx="1046">
                  <c:v>1</c:v>
                </c:pt>
              </c:numCache>
            </c:numRef>
          </c:yVal>
          <c:smooth val="1"/>
          <c:extLst>
            <c:ext xmlns:c16="http://schemas.microsoft.com/office/drawing/2014/chart" uri="{C3380CC4-5D6E-409C-BE32-E72D297353CC}">
              <c16:uniqueId val="{00000000-259C-42C3-B73A-41D3880F71AE}"/>
            </c:ext>
          </c:extLst>
        </c:ser>
        <c:ser>
          <c:idx val="1"/>
          <c:order val="1"/>
          <c:tx>
            <c:strRef>
              <c:f>'Data Fitting for Spread'!$BG$11</c:f>
              <c:strCache>
                <c:ptCount val="1"/>
                <c:pt idx="0">
                  <c:v>Normal</c:v>
                </c:pt>
              </c:strCache>
            </c:strRef>
          </c:tx>
          <c:spPr>
            <a:ln w="19050" cap="rnd">
              <a:solidFill>
                <a:schemeClr val="accent2"/>
              </a:solidFill>
              <a:round/>
            </a:ln>
            <a:effectLst/>
          </c:spPr>
          <c:marker>
            <c:symbol val="none"/>
          </c:marker>
          <c:xVal>
            <c:numRef>
              <c:f>'Data Fitting for Spread'!$BE$12:$BE$1058</c:f>
              <c:numCache>
                <c:formatCode>General</c:formatCode>
                <c:ptCount val="1047"/>
                <c:pt idx="0">
                  <c:v>-12.998151078651167</c:v>
                </c:pt>
                <c:pt idx="1">
                  <c:v>-12.754571022810874</c:v>
                </c:pt>
                <c:pt idx="2">
                  <c:v>-12.489926603093627</c:v>
                </c:pt>
                <c:pt idx="3">
                  <c:v>-12.107498675377878</c:v>
                </c:pt>
                <c:pt idx="4">
                  <c:v>-11.725415230451574</c:v>
                </c:pt>
                <c:pt idx="5">
                  <c:v>-11.346521959178254</c:v>
                </c:pt>
                <c:pt idx="6">
                  <c:v>-11.278158378549431</c:v>
                </c:pt>
                <c:pt idx="7">
                  <c:v>-11.242405202137723</c:v>
                </c:pt>
                <c:pt idx="8">
                  <c:v>-11.106885522973069</c:v>
                </c:pt>
                <c:pt idx="9">
                  <c:v>-11.060619797341083</c:v>
                </c:pt>
                <c:pt idx="10">
                  <c:v>-10.988770814527216</c:v>
                </c:pt>
                <c:pt idx="11">
                  <c:v>-10.649774219228881</c:v>
                </c:pt>
                <c:pt idx="12">
                  <c:v>-10.649774219228881</c:v>
                </c:pt>
                <c:pt idx="13">
                  <c:v>-10.649774219228881</c:v>
                </c:pt>
                <c:pt idx="14">
                  <c:v>-10.613341314242973</c:v>
                </c:pt>
                <c:pt idx="15">
                  <c:v>-10.613341314242973</c:v>
                </c:pt>
                <c:pt idx="16">
                  <c:v>-10.613341314242973</c:v>
                </c:pt>
                <c:pt idx="17">
                  <c:v>-10.584363338226517</c:v>
                </c:pt>
                <c:pt idx="18">
                  <c:v>-10.53245937960704</c:v>
                </c:pt>
                <c:pt idx="19">
                  <c:v>-10.509059378309269</c:v>
                </c:pt>
                <c:pt idx="20">
                  <c:v>-10.505190233229646</c:v>
                </c:pt>
                <c:pt idx="21">
                  <c:v>-10.495019354818533</c:v>
                </c:pt>
                <c:pt idx="22">
                  <c:v>-10.461685698369525</c:v>
                </c:pt>
                <c:pt idx="23">
                  <c:v>-10.412921227803578</c:v>
                </c:pt>
                <c:pt idx="24">
                  <c:v>-10.283124709286561</c:v>
                </c:pt>
                <c:pt idx="25">
                  <c:v>-10.283124709286561</c:v>
                </c:pt>
                <c:pt idx="26">
                  <c:v>-10.246390199142587</c:v>
                </c:pt>
                <c:pt idx="27">
                  <c:v>-10.173478581471862</c:v>
                </c:pt>
                <c:pt idx="28">
                  <c:v>-10.126853625749188</c:v>
                </c:pt>
                <c:pt idx="29">
                  <c:v>-10.092325180799449</c:v>
                </c:pt>
                <c:pt idx="30">
                  <c:v>-10.054808321882657</c:v>
                </c:pt>
                <c:pt idx="31">
                  <c:v>-10.054808321882657</c:v>
                </c:pt>
                <c:pt idx="32">
                  <c:v>-10.046767854707372</c:v>
                </c:pt>
                <c:pt idx="33">
                  <c:v>-9.9462167286228453</c:v>
                </c:pt>
                <c:pt idx="34">
                  <c:v>-9.8201918116537215</c:v>
                </c:pt>
                <c:pt idx="35">
                  <c:v>-9.7159575257181263</c:v>
                </c:pt>
                <c:pt idx="36">
                  <c:v>-9.6714012286876425</c:v>
                </c:pt>
                <c:pt idx="37">
                  <c:v>-9.6714012286876425</c:v>
                </c:pt>
                <c:pt idx="38">
                  <c:v>-9.6714012286876425</c:v>
                </c:pt>
                <c:pt idx="39">
                  <c:v>-9.6505081194322901</c:v>
                </c:pt>
                <c:pt idx="40">
                  <c:v>-9.6249174117122429</c:v>
                </c:pt>
                <c:pt idx="41">
                  <c:v>-9.6173851953344602</c:v>
                </c:pt>
                <c:pt idx="42">
                  <c:v>-9.49108659798177</c:v>
                </c:pt>
                <c:pt idx="43">
                  <c:v>-9.466989579886059</c:v>
                </c:pt>
                <c:pt idx="44">
                  <c:v>-9.3422136720108018</c:v>
                </c:pt>
                <c:pt idx="45">
                  <c:v>-9.2919907591034825</c:v>
                </c:pt>
                <c:pt idx="46">
                  <c:v>-9.2873894871887543</c:v>
                </c:pt>
                <c:pt idx="47">
                  <c:v>-9.2873894871887543</c:v>
                </c:pt>
                <c:pt idx="48">
                  <c:v>-9.2832706301100512</c:v>
                </c:pt>
                <c:pt idx="49">
                  <c:v>-9.2253860605673719</c:v>
                </c:pt>
                <c:pt idx="50">
                  <c:v>-9.187815580491911</c:v>
                </c:pt>
                <c:pt idx="51">
                  <c:v>-9.1465915814781962</c:v>
                </c:pt>
                <c:pt idx="52">
                  <c:v>-9.1465915814781962</c:v>
                </c:pt>
                <c:pt idx="53">
                  <c:v>-9.1430411417421524</c:v>
                </c:pt>
                <c:pt idx="54">
                  <c:v>-9.1186989235850664</c:v>
                </c:pt>
                <c:pt idx="55">
                  <c:v>-9.0895552681516332</c:v>
                </c:pt>
                <c:pt idx="56">
                  <c:v>-9.0698920537951526</c:v>
                </c:pt>
                <c:pt idx="57">
                  <c:v>-9.0575806730444182</c:v>
                </c:pt>
                <c:pt idx="58">
                  <c:v>-9.0431149985950032</c:v>
                </c:pt>
                <c:pt idx="59">
                  <c:v>-9.0195927857909037</c:v>
                </c:pt>
                <c:pt idx="60">
                  <c:v>-8.9655689807258465</c:v>
                </c:pt>
                <c:pt idx="61">
                  <c:v>-8.859558414540242</c:v>
                </c:pt>
                <c:pt idx="62">
                  <c:v>-8.8322089366412797</c:v>
                </c:pt>
                <c:pt idx="63">
                  <c:v>-8.8210239279403577</c:v>
                </c:pt>
                <c:pt idx="64">
                  <c:v>-8.7956825957561851</c:v>
                </c:pt>
                <c:pt idx="65">
                  <c:v>-8.7373752985565929</c:v>
                </c:pt>
                <c:pt idx="66">
                  <c:v>-8.7343174097158407</c:v>
                </c:pt>
                <c:pt idx="67">
                  <c:v>-8.6465120960943818</c:v>
                </c:pt>
                <c:pt idx="68">
                  <c:v>-8.5852995101407767</c:v>
                </c:pt>
                <c:pt idx="69">
                  <c:v>-8.5395744822230313</c:v>
                </c:pt>
                <c:pt idx="70">
                  <c:v>-8.5144733570978843</c:v>
                </c:pt>
                <c:pt idx="71">
                  <c:v>-8.5040033604517706</c:v>
                </c:pt>
                <c:pt idx="72">
                  <c:v>-8.4818679028840034</c:v>
                </c:pt>
                <c:pt idx="73">
                  <c:v>-8.4408039410365276</c:v>
                </c:pt>
                <c:pt idx="74">
                  <c:v>-8.4408039410365276</c:v>
                </c:pt>
                <c:pt idx="75">
                  <c:v>-8.4191347491806905</c:v>
                </c:pt>
                <c:pt idx="76">
                  <c:v>-8.3907237971959692</c:v>
                </c:pt>
                <c:pt idx="77">
                  <c:v>-8.3604469651178004</c:v>
                </c:pt>
                <c:pt idx="78">
                  <c:v>-8.357990323427952</c:v>
                </c:pt>
                <c:pt idx="79">
                  <c:v>-8.357990323427952</c:v>
                </c:pt>
                <c:pt idx="80">
                  <c:v>-8.3573741678960918</c:v>
                </c:pt>
                <c:pt idx="81">
                  <c:v>-8.3341457931679042</c:v>
                </c:pt>
                <c:pt idx="82">
                  <c:v>-8.3302400479077274</c:v>
                </c:pt>
                <c:pt idx="83">
                  <c:v>-8.3223858487102333</c:v>
                </c:pt>
                <c:pt idx="84">
                  <c:v>-8.2832200154018096</c:v>
                </c:pt>
                <c:pt idx="85">
                  <c:v>-8.2735823384824947</c:v>
                </c:pt>
                <c:pt idx="86">
                  <c:v>-8.2602315723995545</c:v>
                </c:pt>
                <c:pt idx="87">
                  <c:v>-8.1214982161686518</c:v>
                </c:pt>
                <c:pt idx="88">
                  <c:v>-8.0172347280723031</c:v>
                </c:pt>
                <c:pt idx="89">
                  <c:v>-8.0123115254999355</c:v>
                </c:pt>
                <c:pt idx="90">
                  <c:v>-7.9916556493365123</c:v>
                </c:pt>
                <c:pt idx="91">
                  <c:v>-7.98172186982098</c:v>
                </c:pt>
                <c:pt idx="92">
                  <c:v>-7.98172186982098</c:v>
                </c:pt>
                <c:pt idx="93">
                  <c:v>-7.9554533819679394</c:v>
                </c:pt>
                <c:pt idx="94">
                  <c:v>-7.9086594614215509</c:v>
                </c:pt>
                <c:pt idx="95">
                  <c:v>-7.9074752106033159</c:v>
                </c:pt>
                <c:pt idx="96">
                  <c:v>-7.9046758554196899</c:v>
                </c:pt>
                <c:pt idx="97">
                  <c:v>-7.7574317328523303</c:v>
                </c:pt>
                <c:pt idx="98">
                  <c:v>-7.6714598239090357</c:v>
                </c:pt>
                <c:pt idx="99">
                  <c:v>-7.6317704851209927</c:v>
                </c:pt>
                <c:pt idx="100">
                  <c:v>-7.5205333862411923</c:v>
                </c:pt>
                <c:pt idx="101">
                  <c:v>-7.4579994889103274</c:v>
                </c:pt>
                <c:pt idx="102">
                  <c:v>-7.4167348470263379</c:v>
                </c:pt>
                <c:pt idx="103">
                  <c:v>-7.3726001294101318</c:v>
                </c:pt>
                <c:pt idx="104">
                  <c:v>-7.3329272400408083</c:v>
                </c:pt>
                <c:pt idx="105">
                  <c:v>-7.2610775540475005</c:v>
                </c:pt>
                <c:pt idx="106">
                  <c:v>-7.2562218872827486</c:v>
                </c:pt>
                <c:pt idx="107">
                  <c:v>-7.2455209101261895</c:v>
                </c:pt>
                <c:pt idx="108">
                  <c:v>-7.2452889893046617</c:v>
                </c:pt>
                <c:pt idx="109">
                  <c:v>-7.2368381633767305</c:v>
                </c:pt>
                <c:pt idx="110">
                  <c:v>-7.2286798309981739</c:v>
                </c:pt>
                <c:pt idx="111">
                  <c:v>-7.1935830212841054</c:v>
                </c:pt>
                <c:pt idx="112">
                  <c:v>-7.1522142385678933</c:v>
                </c:pt>
                <c:pt idx="113">
                  <c:v>-6.9847666337025958</c:v>
                </c:pt>
                <c:pt idx="114">
                  <c:v>-6.9390594303012714</c:v>
                </c:pt>
                <c:pt idx="115">
                  <c:v>-6.9385609028922781</c:v>
                </c:pt>
                <c:pt idx="116">
                  <c:v>-6.929626298667368</c:v>
                </c:pt>
                <c:pt idx="117">
                  <c:v>-6.9233817778080038</c:v>
                </c:pt>
                <c:pt idx="118">
                  <c:v>-6.8932809512474522</c:v>
                </c:pt>
                <c:pt idx="119">
                  <c:v>-6.8821023518416649</c:v>
                </c:pt>
                <c:pt idx="120">
                  <c:v>-6.8753487322594991</c:v>
                </c:pt>
                <c:pt idx="121">
                  <c:v>-6.8745386148616419</c:v>
                </c:pt>
                <c:pt idx="122">
                  <c:v>-6.8397544927457874</c:v>
                </c:pt>
                <c:pt idx="123">
                  <c:v>-6.8146994660332005</c:v>
                </c:pt>
                <c:pt idx="124">
                  <c:v>-6.8146994660332005</c:v>
                </c:pt>
                <c:pt idx="125">
                  <c:v>-6.7397101553569367</c:v>
                </c:pt>
                <c:pt idx="126">
                  <c:v>-6.7397101553569367</c:v>
                </c:pt>
                <c:pt idx="127">
                  <c:v>-6.735496793449637</c:v>
                </c:pt>
                <c:pt idx="128">
                  <c:v>-6.6476430648969558</c:v>
                </c:pt>
                <c:pt idx="129">
                  <c:v>-6.6246422869580828</c:v>
                </c:pt>
                <c:pt idx="130">
                  <c:v>-6.5904509553660473</c:v>
                </c:pt>
                <c:pt idx="131">
                  <c:v>-6.5672205869349698</c:v>
                </c:pt>
                <c:pt idx="132">
                  <c:v>-6.5672205869349698</c:v>
                </c:pt>
                <c:pt idx="133">
                  <c:v>-6.5672205869349698</c:v>
                </c:pt>
                <c:pt idx="134">
                  <c:v>-6.5402985015088815</c:v>
                </c:pt>
                <c:pt idx="135">
                  <c:v>-6.5090999591197827</c:v>
                </c:pt>
                <c:pt idx="136">
                  <c:v>-6.5002779620163302</c:v>
                </c:pt>
                <c:pt idx="137">
                  <c:v>-6.4515382356628717</c:v>
                </c:pt>
                <c:pt idx="138">
                  <c:v>-6.4491953779590503</c:v>
                </c:pt>
                <c:pt idx="139">
                  <c:v>-6.4391158934025592</c:v>
                </c:pt>
                <c:pt idx="140">
                  <c:v>-6.4372430000084888</c:v>
                </c:pt>
                <c:pt idx="141">
                  <c:v>-6.3999248013598029</c:v>
                </c:pt>
                <c:pt idx="142">
                  <c:v>-6.3733818124056061</c:v>
                </c:pt>
                <c:pt idx="143">
                  <c:v>-6.372676802360373</c:v>
                </c:pt>
                <c:pt idx="144">
                  <c:v>-6.369927535201068</c:v>
                </c:pt>
                <c:pt idx="145">
                  <c:v>-6.3623136393221991</c:v>
                </c:pt>
                <c:pt idx="146">
                  <c:v>-6.3605313203608898</c:v>
                </c:pt>
                <c:pt idx="147">
                  <c:v>-6.3504897696379707</c:v>
                </c:pt>
                <c:pt idx="148">
                  <c:v>-6.3503763381107152</c:v>
                </c:pt>
                <c:pt idx="149">
                  <c:v>-6.330569706540131</c:v>
                </c:pt>
                <c:pt idx="150">
                  <c:v>-6.2854433159931276</c:v>
                </c:pt>
                <c:pt idx="151">
                  <c:v>-6.2808985962663622</c:v>
                </c:pt>
                <c:pt idx="152">
                  <c:v>-6.2564677126811894</c:v>
                </c:pt>
                <c:pt idx="153">
                  <c:v>-6.2488048023225211</c:v>
                </c:pt>
                <c:pt idx="154">
                  <c:v>-6.2435348489967417</c:v>
                </c:pt>
                <c:pt idx="155">
                  <c:v>-6.2103227830408816</c:v>
                </c:pt>
                <c:pt idx="156">
                  <c:v>-6.1871991652608855</c:v>
                </c:pt>
                <c:pt idx="157">
                  <c:v>-6.1644033335174715</c:v>
                </c:pt>
                <c:pt idx="158">
                  <c:v>-6.1560984765114757</c:v>
                </c:pt>
                <c:pt idx="159">
                  <c:v>-6.1548079129822462</c:v>
                </c:pt>
                <c:pt idx="160">
                  <c:v>-6.1225294912995443</c:v>
                </c:pt>
                <c:pt idx="161">
                  <c:v>-6.0742563072921012</c:v>
                </c:pt>
                <c:pt idx="162">
                  <c:v>-6.0267722508880279</c:v>
                </c:pt>
                <c:pt idx="163">
                  <c:v>-6.0267722508880279</c:v>
                </c:pt>
                <c:pt idx="164">
                  <c:v>-5.9905170883912691</c:v>
                </c:pt>
                <c:pt idx="165">
                  <c:v>-5.9905170883912691</c:v>
                </c:pt>
                <c:pt idx="166">
                  <c:v>-5.9826326099841305</c:v>
                </c:pt>
                <c:pt idx="167">
                  <c:v>-5.9741606758876094</c:v>
                </c:pt>
                <c:pt idx="168">
                  <c:v>-5.9503583948194887</c:v>
                </c:pt>
                <c:pt idx="169">
                  <c:v>-5.9357112334894824</c:v>
                </c:pt>
                <c:pt idx="170">
                  <c:v>-5.9232472965851573</c:v>
                </c:pt>
                <c:pt idx="171">
                  <c:v>-5.9051896648659401</c:v>
                </c:pt>
                <c:pt idx="172">
                  <c:v>-5.9039430883482016</c:v>
                </c:pt>
                <c:pt idx="173">
                  <c:v>-5.8994172400946914</c:v>
                </c:pt>
                <c:pt idx="174">
                  <c:v>-5.897943286282981</c:v>
                </c:pt>
                <c:pt idx="175">
                  <c:v>-5.8835443826708946</c:v>
                </c:pt>
                <c:pt idx="176">
                  <c:v>-5.8835443826708946</c:v>
                </c:pt>
                <c:pt idx="177">
                  <c:v>-5.869805914185644</c:v>
                </c:pt>
                <c:pt idx="178">
                  <c:v>-5.862560535539032</c:v>
                </c:pt>
                <c:pt idx="179">
                  <c:v>-5.849224372798373</c:v>
                </c:pt>
                <c:pt idx="180">
                  <c:v>-5.8057191860297275</c:v>
                </c:pt>
                <c:pt idx="181">
                  <c:v>-5.8057191860297275</c:v>
                </c:pt>
                <c:pt idx="182">
                  <c:v>-5.8057191860297275</c:v>
                </c:pt>
                <c:pt idx="183">
                  <c:v>-5.7813892245989384</c:v>
                </c:pt>
                <c:pt idx="184">
                  <c:v>-5.764193440448147</c:v>
                </c:pt>
                <c:pt idx="185">
                  <c:v>-5.7452296112155921</c:v>
                </c:pt>
                <c:pt idx="186">
                  <c:v>-5.725679444366838</c:v>
                </c:pt>
                <c:pt idx="187">
                  <c:v>-5.6957352428118959</c:v>
                </c:pt>
                <c:pt idx="188">
                  <c:v>-5.6889468569077835</c:v>
                </c:pt>
                <c:pt idx="189">
                  <c:v>-5.6785579803886206</c:v>
                </c:pt>
                <c:pt idx="190">
                  <c:v>-5.6697519420715734</c:v>
                </c:pt>
                <c:pt idx="191">
                  <c:v>-5.6676223772137835</c:v>
                </c:pt>
                <c:pt idx="192">
                  <c:v>-5.6442821836977339</c:v>
                </c:pt>
                <c:pt idx="193">
                  <c:v>-5.6230627833103286</c:v>
                </c:pt>
                <c:pt idx="194">
                  <c:v>-5.6079775624318691</c:v>
                </c:pt>
                <c:pt idx="195">
                  <c:v>-5.5763916203188932</c:v>
                </c:pt>
                <c:pt idx="196">
                  <c:v>-5.5697201578858646</c:v>
                </c:pt>
                <c:pt idx="197">
                  <c:v>-5.5056775714816126</c:v>
                </c:pt>
                <c:pt idx="198">
                  <c:v>-5.4953722711686597</c:v>
                </c:pt>
                <c:pt idx="199">
                  <c:v>-5.4953722711686597</c:v>
                </c:pt>
                <c:pt idx="200">
                  <c:v>-5.4926871637969024</c:v>
                </c:pt>
                <c:pt idx="201">
                  <c:v>-5.4926871637969024</c:v>
                </c:pt>
                <c:pt idx="202">
                  <c:v>-5.483205749209878</c:v>
                </c:pt>
                <c:pt idx="203">
                  <c:v>-5.4437520841882652</c:v>
                </c:pt>
                <c:pt idx="204">
                  <c:v>-5.4437520841882652</c:v>
                </c:pt>
                <c:pt idx="205">
                  <c:v>-5.4261554152485392</c:v>
                </c:pt>
                <c:pt idx="206">
                  <c:v>-5.4261554152485392</c:v>
                </c:pt>
                <c:pt idx="207">
                  <c:v>-5.398072566222937</c:v>
                </c:pt>
                <c:pt idx="208">
                  <c:v>-5.3892749233501611</c:v>
                </c:pt>
                <c:pt idx="209">
                  <c:v>-5.3882057557473173</c:v>
                </c:pt>
                <c:pt idx="210">
                  <c:v>-5.3790123404349783</c:v>
                </c:pt>
                <c:pt idx="211">
                  <c:v>-5.3599766652856209</c:v>
                </c:pt>
                <c:pt idx="212">
                  <c:v>-5.3552987904165006</c:v>
                </c:pt>
                <c:pt idx="213">
                  <c:v>-5.3125755911946104</c:v>
                </c:pt>
                <c:pt idx="214">
                  <c:v>-5.3090147721138203</c:v>
                </c:pt>
                <c:pt idx="215">
                  <c:v>-5.2884305793812789</c:v>
                </c:pt>
                <c:pt idx="216">
                  <c:v>-5.270934231969167</c:v>
                </c:pt>
                <c:pt idx="217">
                  <c:v>-5.2659452959891464</c:v>
                </c:pt>
                <c:pt idx="218">
                  <c:v>-5.2581161676702823</c:v>
                </c:pt>
                <c:pt idx="219">
                  <c:v>-5.2057530139246611</c:v>
                </c:pt>
                <c:pt idx="220">
                  <c:v>-5.2028686494680683</c:v>
                </c:pt>
                <c:pt idx="221">
                  <c:v>-5.2012965633545161</c:v>
                </c:pt>
                <c:pt idx="222">
                  <c:v>-5.1881390987924423</c:v>
                </c:pt>
                <c:pt idx="223">
                  <c:v>-5.1758309038906383</c:v>
                </c:pt>
                <c:pt idx="224">
                  <c:v>-5.1519435668363887</c:v>
                </c:pt>
                <c:pt idx="225">
                  <c:v>-5.1350036162693407</c:v>
                </c:pt>
                <c:pt idx="226">
                  <c:v>-5.1319963723349913</c:v>
                </c:pt>
                <c:pt idx="227">
                  <c:v>-5.1238185666037115</c:v>
                </c:pt>
                <c:pt idx="228">
                  <c:v>-5.1156512755019268</c:v>
                </c:pt>
                <c:pt idx="229">
                  <c:v>-5.0713670746552069</c:v>
                </c:pt>
                <c:pt idx="230">
                  <c:v>-5.0592955688791408</c:v>
                </c:pt>
                <c:pt idx="231">
                  <c:v>-5.0260721269601847</c:v>
                </c:pt>
                <c:pt idx="232">
                  <c:v>-4.9871688486680394</c:v>
                </c:pt>
                <c:pt idx="233">
                  <c:v>-4.9859113061437137</c:v>
                </c:pt>
                <c:pt idx="234">
                  <c:v>-4.9758502098951922</c:v>
                </c:pt>
                <c:pt idx="235">
                  <c:v>-4.9701652579199225</c:v>
                </c:pt>
                <c:pt idx="236">
                  <c:v>-4.9520603803958565</c:v>
                </c:pt>
                <c:pt idx="237">
                  <c:v>-4.9259785054553165</c:v>
                </c:pt>
                <c:pt idx="238">
                  <c:v>-4.9129839117733827</c:v>
                </c:pt>
                <c:pt idx="239">
                  <c:v>-4.8987206529445695</c:v>
                </c:pt>
                <c:pt idx="240">
                  <c:v>-4.8921619093745097</c:v>
                </c:pt>
                <c:pt idx="241">
                  <c:v>-4.8762535418458306</c:v>
                </c:pt>
                <c:pt idx="242">
                  <c:v>-4.8632590682345578</c:v>
                </c:pt>
                <c:pt idx="243">
                  <c:v>-4.8468397158745322</c:v>
                </c:pt>
                <c:pt idx="244">
                  <c:v>-4.8112155348532211</c:v>
                </c:pt>
                <c:pt idx="245">
                  <c:v>-4.8056935640705083</c:v>
                </c:pt>
                <c:pt idx="246">
                  <c:v>-4.7833296366613425</c:v>
                </c:pt>
                <c:pt idx="247">
                  <c:v>-4.7823968657456</c:v>
                </c:pt>
                <c:pt idx="248">
                  <c:v>-4.7772224087030564</c:v>
                </c:pt>
                <c:pt idx="249">
                  <c:v>-4.7531027099717562</c:v>
                </c:pt>
                <c:pt idx="250">
                  <c:v>-4.6898791212517166</c:v>
                </c:pt>
                <c:pt idx="251">
                  <c:v>-4.6757587645560452</c:v>
                </c:pt>
                <c:pt idx="252">
                  <c:v>-4.6625635168312485</c:v>
                </c:pt>
                <c:pt idx="253">
                  <c:v>-4.6616265979833109</c:v>
                </c:pt>
                <c:pt idx="254">
                  <c:v>-4.6532832101114687</c:v>
                </c:pt>
                <c:pt idx="255">
                  <c:v>-4.6453654606826023</c:v>
                </c:pt>
                <c:pt idx="256">
                  <c:v>-4.6448462553826637</c:v>
                </c:pt>
                <c:pt idx="257">
                  <c:v>-4.6448462553826637</c:v>
                </c:pt>
                <c:pt idx="258">
                  <c:v>-4.6448462553826637</c:v>
                </c:pt>
                <c:pt idx="259">
                  <c:v>-4.6448462553826637</c:v>
                </c:pt>
                <c:pt idx="260">
                  <c:v>-4.6423243816526707</c:v>
                </c:pt>
                <c:pt idx="261">
                  <c:v>-4.6386381521934483</c:v>
                </c:pt>
                <c:pt idx="262">
                  <c:v>-4.625582740577145</c:v>
                </c:pt>
                <c:pt idx="263">
                  <c:v>-4.6161102192101193</c:v>
                </c:pt>
                <c:pt idx="264">
                  <c:v>-4.6147708098717484</c:v>
                </c:pt>
                <c:pt idx="265">
                  <c:v>-4.6087822082590026</c:v>
                </c:pt>
                <c:pt idx="266">
                  <c:v>-4.6087822082590026</c:v>
                </c:pt>
                <c:pt idx="267">
                  <c:v>-4.6087822082590026</c:v>
                </c:pt>
                <c:pt idx="268">
                  <c:v>-4.5925060546327678</c:v>
                </c:pt>
                <c:pt idx="269">
                  <c:v>-4.5875522801585955</c:v>
                </c:pt>
                <c:pt idx="270">
                  <c:v>-4.5697272971929381</c:v>
                </c:pt>
                <c:pt idx="271">
                  <c:v>-4.5567106884503401</c:v>
                </c:pt>
                <c:pt idx="272">
                  <c:v>-4.5342039983121367</c:v>
                </c:pt>
                <c:pt idx="273">
                  <c:v>-4.4608651177611751</c:v>
                </c:pt>
                <c:pt idx="274">
                  <c:v>-4.4128772893420587</c:v>
                </c:pt>
                <c:pt idx="275">
                  <c:v>-4.4128772893420587</c:v>
                </c:pt>
                <c:pt idx="276">
                  <c:v>-4.3758223266145784</c:v>
                </c:pt>
                <c:pt idx="277">
                  <c:v>-4.3448717259983853</c:v>
                </c:pt>
                <c:pt idx="278">
                  <c:v>-4.3282167462118837</c:v>
                </c:pt>
                <c:pt idx="279">
                  <c:v>-4.3020155024922913</c:v>
                </c:pt>
                <c:pt idx="280">
                  <c:v>-4.2807605568349061</c:v>
                </c:pt>
                <c:pt idx="281">
                  <c:v>-4.2697951888227301</c:v>
                </c:pt>
                <c:pt idx="282">
                  <c:v>-4.2672105890290366</c:v>
                </c:pt>
                <c:pt idx="283">
                  <c:v>-4.2589819896036305</c:v>
                </c:pt>
                <c:pt idx="284">
                  <c:v>-4.2476135545167004</c:v>
                </c:pt>
                <c:pt idx="285">
                  <c:v>-4.2370831516385268</c:v>
                </c:pt>
                <c:pt idx="286">
                  <c:v>-4.2248863490232074</c:v>
                </c:pt>
                <c:pt idx="287">
                  <c:v>-4.2154190673341265</c:v>
                </c:pt>
                <c:pt idx="288">
                  <c:v>-4.2133444242233038</c:v>
                </c:pt>
                <c:pt idx="289">
                  <c:v>-4.1813566914517546</c:v>
                </c:pt>
                <c:pt idx="290">
                  <c:v>-4.1633677592541547</c:v>
                </c:pt>
                <c:pt idx="291">
                  <c:v>-4.1416075175192901</c:v>
                </c:pt>
                <c:pt idx="292">
                  <c:v>-4.111107234011306</c:v>
                </c:pt>
                <c:pt idx="293">
                  <c:v>-4.1017578787724034</c:v>
                </c:pt>
                <c:pt idx="294">
                  <c:v>-4.0763145121039726</c:v>
                </c:pt>
                <c:pt idx="295">
                  <c:v>-4.0667481788636834</c:v>
                </c:pt>
                <c:pt idx="296">
                  <c:v>-4.0600099701947148</c:v>
                </c:pt>
                <c:pt idx="297">
                  <c:v>-4.0331669964946988</c:v>
                </c:pt>
                <c:pt idx="298">
                  <c:v>-4.0194642287362328</c:v>
                </c:pt>
                <c:pt idx="299">
                  <c:v>-3.9765051631121131</c:v>
                </c:pt>
                <c:pt idx="300">
                  <c:v>-3.9578255405489959</c:v>
                </c:pt>
                <c:pt idx="301">
                  <c:v>-3.9227829697482322</c:v>
                </c:pt>
                <c:pt idx="302">
                  <c:v>-3.9160487820917327</c:v>
                </c:pt>
                <c:pt idx="303">
                  <c:v>-3.9140105786442021</c:v>
                </c:pt>
                <c:pt idx="304">
                  <c:v>-3.9092421508587258</c:v>
                </c:pt>
                <c:pt idx="305">
                  <c:v>-3.8859553200120316</c:v>
                </c:pt>
                <c:pt idx="306">
                  <c:v>-3.8806871526109203</c:v>
                </c:pt>
                <c:pt idx="307">
                  <c:v>-3.8621183062025288</c:v>
                </c:pt>
                <c:pt idx="308">
                  <c:v>-3.8465226079033901</c:v>
                </c:pt>
                <c:pt idx="309">
                  <c:v>-3.8301329212388824</c:v>
                </c:pt>
                <c:pt idx="310">
                  <c:v>-3.8147844736318843</c:v>
                </c:pt>
                <c:pt idx="311">
                  <c:v>-3.7950742146555116</c:v>
                </c:pt>
                <c:pt idx="312">
                  <c:v>-3.7724701266525145</c:v>
                </c:pt>
                <c:pt idx="313">
                  <c:v>-3.7688531233182272</c:v>
                </c:pt>
                <c:pt idx="314">
                  <c:v>-3.7430493244671585</c:v>
                </c:pt>
                <c:pt idx="315">
                  <c:v>-3.7357019496982553</c:v>
                </c:pt>
                <c:pt idx="316">
                  <c:v>-3.7104636460015432</c:v>
                </c:pt>
                <c:pt idx="317">
                  <c:v>-3.6978796776222915</c:v>
                </c:pt>
                <c:pt idx="318">
                  <c:v>-3.6978796776222915</c:v>
                </c:pt>
                <c:pt idx="319">
                  <c:v>-3.691781170894445</c:v>
                </c:pt>
                <c:pt idx="320">
                  <c:v>-3.687216846995419</c:v>
                </c:pt>
                <c:pt idx="321">
                  <c:v>-3.6705360355093992</c:v>
                </c:pt>
                <c:pt idx="322">
                  <c:v>-3.6561670754144999</c:v>
                </c:pt>
                <c:pt idx="323">
                  <c:v>-3.640780397291187</c:v>
                </c:pt>
                <c:pt idx="324">
                  <c:v>-3.6368629997145865</c:v>
                </c:pt>
                <c:pt idx="325">
                  <c:v>-3.632086493296478</c:v>
                </c:pt>
                <c:pt idx="326">
                  <c:v>-3.5800796944968809</c:v>
                </c:pt>
                <c:pt idx="327">
                  <c:v>-3.5622508719076764</c:v>
                </c:pt>
                <c:pt idx="328">
                  <c:v>-3.5446496962708838</c:v>
                </c:pt>
                <c:pt idx="329">
                  <c:v>-3.5421312942664098</c:v>
                </c:pt>
                <c:pt idx="330">
                  <c:v>-3.5277810711978814</c:v>
                </c:pt>
                <c:pt idx="331">
                  <c:v>-3.5033407045196161</c:v>
                </c:pt>
                <c:pt idx="332">
                  <c:v>-3.4840904460399442</c:v>
                </c:pt>
                <c:pt idx="333">
                  <c:v>-3.4840904460399442</c:v>
                </c:pt>
                <c:pt idx="334">
                  <c:v>-3.4771403132860454</c:v>
                </c:pt>
                <c:pt idx="335">
                  <c:v>-3.450379189792335</c:v>
                </c:pt>
                <c:pt idx="336">
                  <c:v>-3.4413514770333902</c:v>
                </c:pt>
                <c:pt idx="337">
                  <c:v>-3.4249866947564511</c:v>
                </c:pt>
                <c:pt idx="338">
                  <c:v>-3.3951123400345438</c:v>
                </c:pt>
                <c:pt idx="339">
                  <c:v>-3.382296630807514</c:v>
                </c:pt>
                <c:pt idx="340">
                  <c:v>-3.3792443181532028</c:v>
                </c:pt>
                <c:pt idx="341">
                  <c:v>-3.3792443181532028</c:v>
                </c:pt>
                <c:pt idx="342">
                  <c:v>-3.3792443181532028</c:v>
                </c:pt>
                <c:pt idx="343">
                  <c:v>-3.3626131480182218</c:v>
                </c:pt>
                <c:pt idx="344">
                  <c:v>-3.3120758185448995</c:v>
                </c:pt>
                <c:pt idx="345">
                  <c:v>-3.3018638555865167</c:v>
                </c:pt>
                <c:pt idx="346">
                  <c:v>-3.2654656001218862</c:v>
                </c:pt>
                <c:pt idx="347">
                  <c:v>-3.2605046542353024</c:v>
                </c:pt>
                <c:pt idx="348">
                  <c:v>-3.2584247603752603</c:v>
                </c:pt>
                <c:pt idx="349">
                  <c:v>-3.246486315382604</c:v>
                </c:pt>
                <c:pt idx="350">
                  <c:v>-3.246486315382604</c:v>
                </c:pt>
                <c:pt idx="351">
                  <c:v>-3.2444489828100735</c:v>
                </c:pt>
                <c:pt idx="352">
                  <c:v>-3.191404170351102</c:v>
                </c:pt>
                <c:pt idx="353">
                  <c:v>-3.191404170351102</c:v>
                </c:pt>
                <c:pt idx="354">
                  <c:v>-3.1695617693018296</c:v>
                </c:pt>
                <c:pt idx="355">
                  <c:v>-3.1695617693018296</c:v>
                </c:pt>
                <c:pt idx="356">
                  <c:v>-3.1403971381701612</c:v>
                </c:pt>
                <c:pt idx="357">
                  <c:v>-3.1399342458828179</c:v>
                </c:pt>
                <c:pt idx="358">
                  <c:v>-3.1152392977561232</c:v>
                </c:pt>
                <c:pt idx="359">
                  <c:v>-3.1034136317585856</c:v>
                </c:pt>
                <c:pt idx="360">
                  <c:v>-3.0902263491701065</c:v>
                </c:pt>
                <c:pt idx="361">
                  <c:v>-3.0378697270857939</c:v>
                </c:pt>
                <c:pt idx="362">
                  <c:v>-2.9791340683677316</c:v>
                </c:pt>
                <c:pt idx="363">
                  <c:v>-2.9626387160392751</c:v>
                </c:pt>
                <c:pt idx="364">
                  <c:v>-2.9514308138086536</c:v>
                </c:pt>
                <c:pt idx="365">
                  <c:v>-2.9514308138086536</c:v>
                </c:pt>
                <c:pt idx="366">
                  <c:v>-2.9306190204446616</c:v>
                </c:pt>
                <c:pt idx="367">
                  <c:v>-2.8553077389196591</c:v>
                </c:pt>
                <c:pt idx="368">
                  <c:v>-2.8553077389196591</c:v>
                </c:pt>
                <c:pt idx="369">
                  <c:v>-2.8221633145864913</c:v>
                </c:pt>
                <c:pt idx="370">
                  <c:v>-2.8221633145864913</c:v>
                </c:pt>
                <c:pt idx="371">
                  <c:v>-2.7621272327697071</c:v>
                </c:pt>
                <c:pt idx="372">
                  <c:v>-2.752063837667571</c:v>
                </c:pt>
                <c:pt idx="373">
                  <c:v>-2.752063837667571</c:v>
                </c:pt>
                <c:pt idx="374">
                  <c:v>-2.7098960223008359</c:v>
                </c:pt>
                <c:pt idx="375">
                  <c:v>-2.7098960223008359</c:v>
                </c:pt>
                <c:pt idx="376">
                  <c:v>-2.6796033526759686</c:v>
                </c:pt>
                <c:pt idx="377">
                  <c:v>-2.6715690140897927</c:v>
                </c:pt>
                <c:pt idx="378">
                  <c:v>-2.6603392484214274</c:v>
                </c:pt>
                <c:pt idx="379">
                  <c:v>-2.637534354658595</c:v>
                </c:pt>
                <c:pt idx="380">
                  <c:v>-2.5649250485689508</c:v>
                </c:pt>
                <c:pt idx="381">
                  <c:v>-2.5591576450503002</c:v>
                </c:pt>
                <c:pt idx="382">
                  <c:v>-2.5550514120122911</c:v>
                </c:pt>
                <c:pt idx="383">
                  <c:v>-2.5446784607594237</c:v>
                </c:pt>
                <c:pt idx="384">
                  <c:v>-2.5356106590973333</c:v>
                </c:pt>
                <c:pt idx="385">
                  <c:v>-2.5356106590973333</c:v>
                </c:pt>
                <c:pt idx="386">
                  <c:v>-2.480953956466128</c:v>
                </c:pt>
                <c:pt idx="387">
                  <c:v>-2.4712792675861195</c:v>
                </c:pt>
                <c:pt idx="388">
                  <c:v>-2.455400803822346</c:v>
                </c:pt>
                <c:pt idx="389">
                  <c:v>-2.4519653391481766</c:v>
                </c:pt>
                <c:pt idx="390">
                  <c:v>-2.4504286427737205</c:v>
                </c:pt>
                <c:pt idx="391">
                  <c:v>-2.4504286427737205</c:v>
                </c:pt>
                <c:pt idx="392">
                  <c:v>-2.4504286427737205</c:v>
                </c:pt>
                <c:pt idx="393">
                  <c:v>-2.448908284217937</c:v>
                </c:pt>
                <c:pt idx="394">
                  <c:v>-2.4466749066915399</c:v>
                </c:pt>
                <c:pt idx="395">
                  <c:v>-2.4466749066915399</c:v>
                </c:pt>
                <c:pt idx="396">
                  <c:v>-2.4119501255683846</c:v>
                </c:pt>
                <c:pt idx="397">
                  <c:v>-2.3393994263604014</c:v>
                </c:pt>
                <c:pt idx="398">
                  <c:v>-2.3363644720640986</c:v>
                </c:pt>
                <c:pt idx="399">
                  <c:v>-2.3176110147392692</c:v>
                </c:pt>
                <c:pt idx="400">
                  <c:v>-2.2957195232559906</c:v>
                </c:pt>
                <c:pt idx="401">
                  <c:v>-2.2793414734028805</c:v>
                </c:pt>
                <c:pt idx="402">
                  <c:v>-2.2793414734028805</c:v>
                </c:pt>
                <c:pt idx="403">
                  <c:v>-2.2600986204330371</c:v>
                </c:pt>
                <c:pt idx="404">
                  <c:v>-2.2541775038131777</c:v>
                </c:pt>
                <c:pt idx="405">
                  <c:v>-2.2541775038131777</c:v>
                </c:pt>
                <c:pt idx="406">
                  <c:v>-2.2475889361195267</c:v>
                </c:pt>
                <c:pt idx="407">
                  <c:v>-2.2107312649447501</c:v>
                </c:pt>
                <c:pt idx="408">
                  <c:v>-2.1961093544315271</c:v>
                </c:pt>
                <c:pt idx="409">
                  <c:v>-2.1961093544315271</c:v>
                </c:pt>
                <c:pt idx="410">
                  <c:v>-2.1961093544315271</c:v>
                </c:pt>
                <c:pt idx="411">
                  <c:v>-2.1895527055505988</c:v>
                </c:pt>
                <c:pt idx="412">
                  <c:v>-2.1820613249115985</c:v>
                </c:pt>
                <c:pt idx="413">
                  <c:v>-2.1715476916886645</c:v>
                </c:pt>
                <c:pt idx="414">
                  <c:v>-2.1535550406059287</c:v>
                </c:pt>
                <c:pt idx="415">
                  <c:v>-2.1478493252230701</c:v>
                </c:pt>
                <c:pt idx="416">
                  <c:v>-2.1478493252230701</c:v>
                </c:pt>
                <c:pt idx="417">
                  <c:v>-2.1324016143524984</c:v>
                </c:pt>
                <c:pt idx="418">
                  <c:v>-2.1324016143524984</c:v>
                </c:pt>
                <c:pt idx="419">
                  <c:v>-2.1324016143524984</c:v>
                </c:pt>
                <c:pt idx="420">
                  <c:v>-2.1197363265260649</c:v>
                </c:pt>
                <c:pt idx="421">
                  <c:v>-2.1197363265260649</c:v>
                </c:pt>
                <c:pt idx="422">
                  <c:v>-1.9945661174949423</c:v>
                </c:pt>
                <c:pt idx="423">
                  <c:v>-1.9717606432239612</c:v>
                </c:pt>
                <c:pt idx="424">
                  <c:v>-1.96395609019544</c:v>
                </c:pt>
                <c:pt idx="425">
                  <c:v>-1.96395609019544</c:v>
                </c:pt>
                <c:pt idx="426">
                  <c:v>-1.9530096855551557</c:v>
                </c:pt>
                <c:pt idx="427">
                  <c:v>-1.9474939028716602</c:v>
                </c:pt>
                <c:pt idx="428">
                  <c:v>-1.9474939028716602</c:v>
                </c:pt>
                <c:pt idx="429">
                  <c:v>-1.921697336953841</c:v>
                </c:pt>
                <c:pt idx="430">
                  <c:v>-1.921697336953841</c:v>
                </c:pt>
                <c:pt idx="431">
                  <c:v>-1.921697336953841</c:v>
                </c:pt>
                <c:pt idx="432">
                  <c:v>-1.9215315447058094</c:v>
                </c:pt>
                <c:pt idx="433">
                  <c:v>-1.9141748924779531</c:v>
                </c:pt>
                <c:pt idx="434">
                  <c:v>-1.8846982785189639</c:v>
                </c:pt>
                <c:pt idx="435">
                  <c:v>-1.869908959492381</c:v>
                </c:pt>
                <c:pt idx="436">
                  <c:v>-1.7918946712453834</c:v>
                </c:pt>
                <c:pt idx="437">
                  <c:v>-1.7684811171356969</c:v>
                </c:pt>
                <c:pt idx="438">
                  <c:v>-1.7684811171356969</c:v>
                </c:pt>
                <c:pt idx="439">
                  <c:v>-1.7684811171356969</c:v>
                </c:pt>
                <c:pt idx="440">
                  <c:v>-1.7076923738848611</c:v>
                </c:pt>
                <c:pt idx="441">
                  <c:v>-1.6421313465058063</c:v>
                </c:pt>
                <c:pt idx="442">
                  <c:v>-1.6288416902044118</c:v>
                </c:pt>
                <c:pt idx="443">
                  <c:v>-1.6288416902044118</c:v>
                </c:pt>
                <c:pt idx="444">
                  <c:v>-1.6261427979525633</c:v>
                </c:pt>
                <c:pt idx="445">
                  <c:v>-1.6226316186109657</c:v>
                </c:pt>
                <c:pt idx="446">
                  <c:v>-1.5942496537353588</c:v>
                </c:pt>
                <c:pt idx="447">
                  <c:v>-1.5762977109081393</c:v>
                </c:pt>
                <c:pt idx="448">
                  <c:v>-1.5550373982613577</c:v>
                </c:pt>
                <c:pt idx="449">
                  <c:v>-1.5550373982613577</c:v>
                </c:pt>
                <c:pt idx="450">
                  <c:v>-1.5550373982613577</c:v>
                </c:pt>
                <c:pt idx="451">
                  <c:v>-1.5500536211299407</c:v>
                </c:pt>
                <c:pt idx="452">
                  <c:v>-1.5500536211299407</c:v>
                </c:pt>
                <c:pt idx="453">
                  <c:v>-1.5500536211299407</c:v>
                </c:pt>
                <c:pt idx="454">
                  <c:v>-1.5016680321844618</c:v>
                </c:pt>
                <c:pt idx="455">
                  <c:v>-1.4819664781505053</c:v>
                </c:pt>
                <c:pt idx="456">
                  <c:v>-1.4819664781505053</c:v>
                </c:pt>
                <c:pt idx="457">
                  <c:v>-1.4549793699178462</c:v>
                </c:pt>
                <c:pt idx="458">
                  <c:v>-1.37999641810805</c:v>
                </c:pt>
                <c:pt idx="459">
                  <c:v>-1.3759054373735637</c:v>
                </c:pt>
                <c:pt idx="460">
                  <c:v>-1.359722365366685</c:v>
                </c:pt>
                <c:pt idx="461">
                  <c:v>-1.3545804500623093</c:v>
                </c:pt>
                <c:pt idx="462">
                  <c:v>-1.345385669385095</c:v>
                </c:pt>
                <c:pt idx="463">
                  <c:v>-1.3439141402033028</c:v>
                </c:pt>
                <c:pt idx="464">
                  <c:v>-1.3216685471535543</c:v>
                </c:pt>
                <c:pt idx="465">
                  <c:v>-1.3096378726968225</c:v>
                </c:pt>
                <c:pt idx="466">
                  <c:v>-1.3023777301864634</c:v>
                </c:pt>
                <c:pt idx="467">
                  <c:v>-1.3023777301864634</c:v>
                </c:pt>
                <c:pt idx="468">
                  <c:v>-1.2947740343113074</c:v>
                </c:pt>
                <c:pt idx="469">
                  <c:v>-1.2778689592224191</c:v>
                </c:pt>
                <c:pt idx="470">
                  <c:v>-1.2705163951230098</c:v>
                </c:pt>
                <c:pt idx="471">
                  <c:v>-1.2258108953432874</c:v>
                </c:pt>
                <c:pt idx="472">
                  <c:v>-1.2258108953432874</c:v>
                </c:pt>
                <c:pt idx="473">
                  <c:v>-1.1159605759039497</c:v>
                </c:pt>
                <c:pt idx="474">
                  <c:v>-0.91666421496877437</c:v>
                </c:pt>
                <c:pt idx="475">
                  <c:v>-0.91666421496877437</c:v>
                </c:pt>
                <c:pt idx="476">
                  <c:v>-0.90591664867113064</c:v>
                </c:pt>
                <c:pt idx="477">
                  <c:v>-0.90022397270439514</c:v>
                </c:pt>
                <c:pt idx="478">
                  <c:v>-0.90022397270439514</c:v>
                </c:pt>
                <c:pt idx="479">
                  <c:v>-0.84468284506419178</c:v>
                </c:pt>
                <c:pt idx="480">
                  <c:v>-0.84468284506419178</c:v>
                </c:pt>
                <c:pt idx="481">
                  <c:v>-0.84468284506419178</c:v>
                </c:pt>
                <c:pt idx="482">
                  <c:v>-0.81796592973895366</c:v>
                </c:pt>
                <c:pt idx="483">
                  <c:v>-0.77973173226973613</c:v>
                </c:pt>
                <c:pt idx="484">
                  <c:v>-0.73396155519215178</c:v>
                </c:pt>
                <c:pt idx="485">
                  <c:v>-0.68180663580227063</c:v>
                </c:pt>
                <c:pt idx="486">
                  <c:v>-0.66157112947049401</c:v>
                </c:pt>
                <c:pt idx="487">
                  <c:v>-0.66086097048808023</c:v>
                </c:pt>
                <c:pt idx="488">
                  <c:v>-0.63667621176126188</c:v>
                </c:pt>
                <c:pt idx="489">
                  <c:v>-0.63667621176126188</c:v>
                </c:pt>
                <c:pt idx="490">
                  <c:v>-0.63667621176126188</c:v>
                </c:pt>
                <c:pt idx="491">
                  <c:v>-0.5396639497126966</c:v>
                </c:pt>
                <c:pt idx="492">
                  <c:v>-0.5396639497126966</c:v>
                </c:pt>
                <c:pt idx="493">
                  <c:v>-0.53670261848459166</c:v>
                </c:pt>
                <c:pt idx="494">
                  <c:v>-0.53670261848459166</c:v>
                </c:pt>
                <c:pt idx="495">
                  <c:v>-0.49989393435718044</c:v>
                </c:pt>
                <c:pt idx="496">
                  <c:v>-0.49989393435718044</c:v>
                </c:pt>
                <c:pt idx="497">
                  <c:v>-0.49989393435718044</c:v>
                </c:pt>
                <c:pt idx="498">
                  <c:v>-0.48443309900028947</c:v>
                </c:pt>
                <c:pt idx="499">
                  <c:v>-0.48301794364246875</c:v>
                </c:pt>
                <c:pt idx="500">
                  <c:v>-0.48301794364246875</c:v>
                </c:pt>
                <c:pt idx="501">
                  <c:v>-0.46975206783458417</c:v>
                </c:pt>
                <c:pt idx="502">
                  <c:v>-0.4551264935475246</c:v>
                </c:pt>
                <c:pt idx="503">
                  <c:v>-0.4551264935475246</c:v>
                </c:pt>
                <c:pt idx="504">
                  <c:v>-0.43457809992793311</c:v>
                </c:pt>
                <c:pt idx="505">
                  <c:v>-0.43457809992793311</c:v>
                </c:pt>
                <c:pt idx="506">
                  <c:v>-0.41111779954985367</c:v>
                </c:pt>
                <c:pt idx="507">
                  <c:v>-0.40042834572836483</c:v>
                </c:pt>
                <c:pt idx="508">
                  <c:v>-0.37357939124415407</c:v>
                </c:pt>
                <c:pt idx="509">
                  <c:v>-0.35731714758746358</c:v>
                </c:pt>
                <c:pt idx="510">
                  <c:v>-0.30415327458526786</c:v>
                </c:pt>
                <c:pt idx="511">
                  <c:v>-0.30415327458526786</c:v>
                </c:pt>
                <c:pt idx="512">
                  <c:v>-0.29108746904575217</c:v>
                </c:pt>
                <c:pt idx="513">
                  <c:v>-0.29108746904575217</c:v>
                </c:pt>
                <c:pt idx="514">
                  <c:v>-0.25484992998707506</c:v>
                </c:pt>
                <c:pt idx="515">
                  <c:v>-0.25484992998707506</c:v>
                </c:pt>
                <c:pt idx="516">
                  <c:v>-0.25484992998707506</c:v>
                </c:pt>
                <c:pt idx="517">
                  <c:v>-0.23285645266291555</c:v>
                </c:pt>
                <c:pt idx="518">
                  <c:v>-0.23285645266291555</c:v>
                </c:pt>
                <c:pt idx="519">
                  <c:v>-0.23285645266291555</c:v>
                </c:pt>
                <c:pt idx="520">
                  <c:v>-0.20589384699003196</c:v>
                </c:pt>
                <c:pt idx="521">
                  <c:v>-0.18949810325982194</c:v>
                </c:pt>
                <c:pt idx="522">
                  <c:v>-0.18949810325982194</c:v>
                </c:pt>
                <c:pt idx="523">
                  <c:v>-0.16680837442440591</c:v>
                </c:pt>
                <c:pt idx="524">
                  <c:v>-0.16395429841327774</c:v>
                </c:pt>
                <c:pt idx="525">
                  <c:v>-0.13450582443135023</c:v>
                </c:pt>
                <c:pt idx="526">
                  <c:v>-0.10983684235561311</c:v>
                </c:pt>
                <c:pt idx="527">
                  <c:v>-0.1050669710843834</c:v>
                </c:pt>
                <c:pt idx="528">
                  <c:v>-0.1025906975062931</c:v>
                </c:pt>
                <c:pt idx="529">
                  <c:v>-0.1025906975062931</c:v>
                </c:pt>
                <c:pt idx="530">
                  <c:v>-0.1025906975062931</c:v>
                </c:pt>
                <c:pt idx="531">
                  <c:v>-5.7052953645722444E-2</c:v>
                </c:pt>
                <c:pt idx="532">
                  <c:v>-5.7052953645722444E-2</c:v>
                </c:pt>
                <c:pt idx="533">
                  <c:v>-4.2460994706690139E-2</c:v>
                </c:pt>
                <c:pt idx="534">
                  <c:v>-4.2460994706690139E-2</c:v>
                </c:pt>
                <c:pt idx="535">
                  <c:v>7.3935804659583087E-3</c:v>
                </c:pt>
                <c:pt idx="536">
                  <c:v>7.5569307075924021E-3</c:v>
                </c:pt>
                <c:pt idx="537">
                  <c:v>5.9013814969223997E-2</c:v>
                </c:pt>
                <c:pt idx="538">
                  <c:v>5.9013814969223997E-2</c:v>
                </c:pt>
                <c:pt idx="539">
                  <c:v>6.6897858410290958E-2</c:v>
                </c:pt>
                <c:pt idx="540">
                  <c:v>7.0030715427581325E-2</c:v>
                </c:pt>
                <c:pt idx="541">
                  <c:v>9.8918401863909877E-2</c:v>
                </c:pt>
                <c:pt idx="542">
                  <c:v>0.113773169416129</c:v>
                </c:pt>
                <c:pt idx="543">
                  <c:v>0.113773169416129</c:v>
                </c:pt>
                <c:pt idx="544">
                  <c:v>0.14259475829735052</c:v>
                </c:pt>
                <c:pt idx="545">
                  <c:v>0.18104322758916738</c:v>
                </c:pt>
                <c:pt idx="546">
                  <c:v>0.2367316309352529</c:v>
                </c:pt>
                <c:pt idx="547">
                  <c:v>0.2367316309352529</c:v>
                </c:pt>
                <c:pt idx="548">
                  <c:v>0.24342154263993948</c:v>
                </c:pt>
                <c:pt idx="549">
                  <c:v>0.24342154263993948</c:v>
                </c:pt>
                <c:pt idx="550">
                  <c:v>0.26265169990885467</c:v>
                </c:pt>
                <c:pt idx="551">
                  <c:v>0.26265169990885467</c:v>
                </c:pt>
                <c:pt idx="552">
                  <c:v>0.2993172588142346</c:v>
                </c:pt>
                <c:pt idx="553">
                  <c:v>0.2993172588142346</c:v>
                </c:pt>
                <c:pt idx="554">
                  <c:v>0.2993172588142346</c:v>
                </c:pt>
                <c:pt idx="555">
                  <c:v>0.31255681411129072</c:v>
                </c:pt>
                <c:pt idx="556">
                  <c:v>0.36415410435031692</c:v>
                </c:pt>
                <c:pt idx="557">
                  <c:v>0.36415410435031692</c:v>
                </c:pt>
                <c:pt idx="558">
                  <c:v>0.38825949895527867</c:v>
                </c:pt>
                <c:pt idx="559">
                  <c:v>0.40747597799076185</c:v>
                </c:pt>
                <c:pt idx="560">
                  <c:v>0.40747597799076185</c:v>
                </c:pt>
                <c:pt idx="561">
                  <c:v>0.43643247569366928</c:v>
                </c:pt>
                <c:pt idx="562">
                  <c:v>0.43643247569366928</c:v>
                </c:pt>
                <c:pt idx="563">
                  <c:v>0.43725000257043445</c:v>
                </c:pt>
                <c:pt idx="564">
                  <c:v>0.47776725006216636</c:v>
                </c:pt>
                <c:pt idx="565">
                  <c:v>0.47776725006216636</c:v>
                </c:pt>
                <c:pt idx="566">
                  <c:v>0.51065789826006514</c:v>
                </c:pt>
                <c:pt idx="567">
                  <c:v>0.53873839734147888</c:v>
                </c:pt>
                <c:pt idx="568">
                  <c:v>0.54248069295342916</c:v>
                </c:pt>
                <c:pt idx="569">
                  <c:v>0.56873711459058718</c:v>
                </c:pt>
                <c:pt idx="570">
                  <c:v>0.56873711459058718</c:v>
                </c:pt>
                <c:pt idx="571">
                  <c:v>0.57921547210966495</c:v>
                </c:pt>
                <c:pt idx="572">
                  <c:v>0.57921547210966495</c:v>
                </c:pt>
                <c:pt idx="573">
                  <c:v>0.61043141950311519</c:v>
                </c:pt>
                <c:pt idx="574">
                  <c:v>0.62113472098083777</c:v>
                </c:pt>
                <c:pt idx="575">
                  <c:v>0.62113472098083777</c:v>
                </c:pt>
                <c:pt idx="576">
                  <c:v>0.68573762369440605</c:v>
                </c:pt>
                <c:pt idx="577">
                  <c:v>0.68573762369440605</c:v>
                </c:pt>
                <c:pt idx="578">
                  <c:v>0.69564413870914077</c:v>
                </c:pt>
                <c:pt idx="579">
                  <c:v>0.69564413870914077</c:v>
                </c:pt>
                <c:pt idx="580">
                  <c:v>0.69564413870914077</c:v>
                </c:pt>
                <c:pt idx="581">
                  <c:v>0.69564413870914077</c:v>
                </c:pt>
                <c:pt idx="582">
                  <c:v>0.69564413870914077</c:v>
                </c:pt>
                <c:pt idx="583">
                  <c:v>0.69564413870914077</c:v>
                </c:pt>
                <c:pt idx="584">
                  <c:v>0.69564413870914077</c:v>
                </c:pt>
                <c:pt idx="585">
                  <c:v>0.69564413870914077</c:v>
                </c:pt>
                <c:pt idx="586">
                  <c:v>0.69564413870914077</c:v>
                </c:pt>
                <c:pt idx="587">
                  <c:v>0.73932653132960902</c:v>
                </c:pt>
                <c:pt idx="588">
                  <c:v>0.79059394001051442</c:v>
                </c:pt>
                <c:pt idx="589">
                  <c:v>0.84369878247946251</c:v>
                </c:pt>
                <c:pt idx="590">
                  <c:v>0.84369878247946251</c:v>
                </c:pt>
                <c:pt idx="591">
                  <c:v>0.85829138508793312</c:v>
                </c:pt>
                <c:pt idx="592">
                  <c:v>0.87600865739342171</c:v>
                </c:pt>
                <c:pt idx="593">
                  <c:v>0.87600865739342171</c:v>
                </c:pt>
                <c:pt idx="594">
                  <c:v>0.89244765417829641</c:v>
                </c:pt>
                <c:pt idx="595">
                  <c:v>0.89244765417829641</c:v>
                </c:pt>
                <c:pt idx="596">
                  <c:v>0.92207944020917876</c:v>
                </c:pt>
                <c:pt idx="597">
                  <c:v>0.92207944020917876</c:v>
                </c:pt>
                <c:pt idx="598">
                  <c:v>0.94427108136596605</c:v>
                </c:pt>
                <c:pt idx="599">
                  <c:v>0.94427108136596605</c:v>
                </c:pt>
                <c:pt idx="600">
                  <c:v>1.0085975166337853</c:v>
                </c:pt>
                <c:pt idx="601">
                  <c:v>1.0085975166337853</c:v>
                </c:pt>
                <c:pt idx="602">
                  <c:v>1.0085975166337853</c:v>
                </c:pt>
                <c:pt idx="603">
                  <c:v>1.0331120601943442</c:v>
                </c:pt>
                <c:pt idx="604">
                  <c:v>1.0331120601943442</c:v>
                </c:pt>
                <c:pt idx="605">
                  <c:v>1.066353648869284</c:v>
                </c:pt>
                <c:pt idx="606">
                  <c:v>1.1016231474184783</c:v>
                </c:pt>
                <c:pt idx="607">
                  <c:v>1.1016231474184783</c:v>
                </c:pt>
                <c:pt idx="608">
                  <c:v>1.1016231474184783</c:v>
                </c:pt>
                <c:pt idx="609">
                  <c:v>1.1017206654704774</c:v>
                </c:pt>
                <c:pt idx="610">
                  <c:v>1.1017206654704774</c:v>
                </c:pt>
                <c:pt idx="611">
                  <c:v>1.1017206654704774</c:v>
                </c:pt>
                <c:pt idx="612">
                  <c:v>1.1090779151536663</c:v>
                </c:pt>
                <c:pt idx="613">
                  <c:v>1.110903040487518</c:v>
                </c:pt>
                <c:pt idx="614">
                  <c:v>1.1205079092198942</c:v>
                </c:pt>
                <c:pt idx="615">
                  <c:v>1.3366105538991018</c:v>
                </c:pt>
                <c:pt idx="616">
                  <c:v>1.3366105538991018</c:v>
                </c:pt>
                <c:pt idx="617">
                  <c:v>1.3431348001378136</c:v>
                </c:pt>
                <c:pt idx="618">
                  <c:v>1.3548921913180263</c:v>
                </c:pt>
                <c:pt idx="619">
                  <c:v>1.3548921913180263</c:v>
                </c:pt>
                <c:pt idx="620">
                  <c:v>1.4044316685991269</c:v>
                </c:pt>
                <c:pt idx="621">
                  <c:v>1.4446245938549152</c:v>
                </c:pt>
                <c:pt idx="622">
                  <c:v>1.4446245938549152</c:v>
                </c:pt>
                <c:pt idx="623">
                  <c:v>1.4467898898167146</c:v>
                </c:pt>
                <c:pt idx="624">
                  <c:v>1.4467898898167146</c:v>
                </c:pt>
                <c:pt idx="625">
                  <c:v>1.5403037630513845</c:v>
                </c:pt>
                <c:pt idx="626">
                  <c:v>1.5749851491129512</c:v>
                </c:pt>
                <c:pt idx="627">
                  <c:v>1.5915632764335006</c:v>
                </c:pt>
                <c:pt idx="628">
                  <c:v>1.5915632764335006</c:v>
                </c:pt>
                <c:pt idx="629">
                  <c:v>1.602684175462133</c:v>
                </c:pt>
                <c:pt idx="630">
                  <c:v>1.6629718823570061</c:v>
                </c:pt>
                <c:pt idx="631">
                  <c:v>1.6790210198199942</c:v>
                </c:pt>
                <c:pt idx="632">
                  <c:v>1.6790210198199942</c:v>
                </c:pt>
                <c:pt idx="633">
                  <c:v>1.694813469738873</c:v>
                </c:pt>
                <c:pt idx="634">
                  <c:v>1.7331906018803405</c:v>
                </c:pt>
                <c:pt idx="635">
                  <c:v>1.7352663093947607</c:v>
                </c:pt>
                <c:pt idx="636">
                  <c:v>1.7693230950398318</c:v>
                </c:pt>
                <c:pt idx="637">
                  <c:v>1.7920186322698157</c:v>
                </c:pt>
                <c:pt idx="638">
                  <c:v>1.8113238299821812</c:v>
                </c:pt>
                <c:pt idx="639">
                  <c:v>1.8113238299821812</c:v>
                </c:pt>
                <c:pt idx="640">
                  <c:v>1.8113238299821812</c:v>
                </c:pt>
                <c:pt idx="641">
                  <c:v>1.8367584378038655</c:v>
                </c:pt>
                <c:pt idx="642">
                  <c:v>1.8473405659871471</c:v>
                </c:pt>
                <c:pt idx="643">
                  <c:v>1.8473405659871471</c:v>
                </c:pt>
                <c:pt idx="644">
                  <c:v>1.9320284262805534</c:v>
                </c:pt>
                <c:pt idx="645">
                  <c:v>1.9398948212043368</c:v>
                </c:pt>
                <c:pt idx="646">
                  <c:v>2.0190388581112138</c:v>
                </c:pt>
                <c:pt idx="647">
                  <c:v>2.0190388581112138</c:v>
                </c:pt>
                <c:pt idx="648">
                  <c:v>2.0224658791132151</c:v>
                </c:pt>
                <c:pt idx="649">
                  <c:v>2.0224658791132151</c:v>
                </c:pt>
                <c:pt idx="650">
                  <c:v>2.0624210703569297</c:v>
                </c:pt>
                <c:pt idx="651">
                  <c:v>2.0624210703569297</c:v>
                </c:pt>
                <c:pt idx="652">
                  <c:v>2.0624210703569297</c:v>
                </c:pt>
                <c:pt idx="653">
                  <c:v>2.1823509020719585</c:v>
                </c:pt>
                <c:pt idx="654">
                  <c:v>2.2173363630671994</c:v>
                </c:pt>
                <c:pt idx="655">
                  <c:v>2.2173363630671994</c:v>
                </c:pt>
                <c:pt idx="656">
                  <c:v>2.2235906932539087</c:v>
                </c:pt>
                <c:pt idx="657">
                  <c:v>2.2235906932539087</c:v>
                </c:pt>
                <c:pt idx="658">
                  <c:v>2.2548695669397705</c:v>
                </c:pt>
                <c:pt idx="659">
                  <c:v>2.3108057339496759</c:v>
                </c:pt>
                <c:pt idx="660">
                  <c:v>2.4284057898618796</c:v>
                </c:pt>
                <c:pt idx="661">
                  <c:v>2.4284057898618796</c:v>
                </c:pt>
                <c:pt idx="662">
                  <c:v>2.4375697347292662</c:v>
                </c:pt>
                <c:pt idx="663">
                  <c:v>2.4375697347292662</c:v>
                </c:pt>
                <c:pt idx="664">
                  <c:v>2.4639968127943543</c:v>
                </c:pt>
                <c:pt idx="665">
                  <c:v>2.4639968127943543</c:v>
                </c:pt>
                <c:pt idx="666">
                  <c:v>2.4758431807919301</c:v>
                </c:pt>
                <c:pt idx="667">
                  <c:v>2.4944644923204393</c:v>
                </c:pt>
                <c:pt idx="668">
                  <c:v>2.5247402377704948</c:v>
                </c:pt>
                <c:pt idx="669">
                  <c:v>2.5288671514061174</c:v>
                </c:pt>
                <c:pt idx="670">
                  <c:v>2.5288671514061174</c:v>
                </c:pt>
                <c:pt idx="671">
                  <c:v>2.571574214717621</c:v>
                </c:pt>
                <c:pt idx="672">
                  <c:v>2.571574214717621</c:v>
                </c:pt>
                <c:pt idx="673">
                  <c:v>2.6012967173008059</c:v>
                </c:pt>
                <c:pt idx="674">
                  <c:v>2.6012967173008059</c:v>
                </c:pt>
                <c:pt idx="675">
                  <c:v>2.6743681987253112</c:v>
                </c:pt>
                <c:pt idx="676">
                  <c:v>2.7045138988571926</c:v>
                </c:pt>
                <c:pt idx="677">
                  <c:v>2.7045138988571926</c:v>
                </c:pt>
                <c:pt idx="678">
                  <c:v>2.7317803807359082</c:v>
                </c:pt>
                <c:pt idx="679">
                  <c:v>2.8863889449778637</c:v>
                </c:pt>
                <c:pt idx="680">
                  <c:v>2.8863889449778637</c:v>
                </c:pt>
                <c:pt idx="681">
                  <c:v>2.911076092483051</c:v>
                </c:pt>
                <c:pt idx="682">
                  <c:v>2.927100966285626</c:v>
                </c:pt>
                <c:pt idx="683">
                  <c:v>2.927100966285626</c:v>
                </c:pt>
                <c:pt idx="684">
                  <c:v>2.9667594386943481</c:v>
                </c:pt>
                <c:pt idx="685">
                  <c:v>2.9667594386943481</c:v>
                </c:pt>
                <c:pt idx="686">
                  <c:v>2.9793551163052343</c:v>
                </c:pt>
                <c:pt idx="687">
                  <c:v>2.9798141117065846</c:v>
                </c:pt>
                <c:pt idx="688">
                  <c:v>2.9814400808816828</c:v>
                </c:pt>
                <c:pt idx="689">
                  <c:v>2.9814400808816828</c:v>
                </c:pt>
                <c:pt idx="690">
                  <c:v>2.9848913171480715</c:v>
                </c:pt>
                <c:pt idx="691">
                  <c:v>2.9848913171480715</c:v>
                </c:pt>
                <c:pt idx="692">
                  <c:v>2.9892368940729761</c:v>
                </c:pt>
                <c:pt idx="693">
                  <c:v>3.0444435556181579</c:v>
                </c:pt>
                <c:pt idx="694">
                  <c:v>3.0444435556181579</c:v>
                </c:pt>
                <c:pt idx="695">
                  <c:v>3.0494795709198739</c:v>
                </c:pt>
                <c:pt idx="696">
                  <c:v>3.0733766593174776</c:v>
                </c:pt>
                <c:pt idx="697">
                  <c:v>3.0735790468739332</c:v>
                </c:pt>
                <c:pt idx="698">
                  <c:v>3.0735790468739332</c:v>
                </c:pt>
                <c:pt idx="699">
                  <c:v>3.1038218714765984</c:v>
                </c:pt>
                <c:pt idx="700">
                  <c:v>3.1194278968112843</c:v>
                </c:pt>
                <c:pt idx="701">
                  <c:v>3.1421143666029154</c:v>
                </c:pt>
                <c:pt idx="702">
                  <c:v>3.1515871729369671</c:v>
                </c:pt>
                <c:pt idx="703">
                  <c:v>3.1515871729369671</c:v>
                </c:pt>
                <c:pt idx="704">
                  <c:v>3.1593724331764883</c:v>
                </c:pt>
                <c:pt idx="705">
                  <c:v>3.1883977876527165</c:v>
                </c:pt>
                <c:pt idx="706">
                  <c:v>3.196139704038341</c:v>
                </c:pt>
                <c:pt idx="707">
                  <c:v>3.196139704038341</c:v>
                </c:pt>
                <c:pt idx="708">
                  <c:v>3.196139704038341</c:v>
                </c:pt>
                <c:pt idx="709">
                  <c:v>3.196139704038341</c:v>
                </c:pt>
                <c:pt idx="710">
                  <c:v>3.2156502258930271</c:v>
                </c:pt>
                <c:pt idx="711">
                  <c:v>3.2156502258930271</c:v>
                </c:pt>
                <c:pt idx="712">
                  <c:v>3.2568853551677113</c:v>
                </c:pt>
                <c:pt idx="713">
                  <c:v>3.2568853551677113</c:v>
                </c:pt>
                <c:pt idx="714">
                  <c:v>3.2756453878997602</c:v>
                </c:pt>
                <c:pt idx="715">
                  <c:v>3.2756453878997602</c:v>
                </c:pt>
                <c:pt idx="716">
                  <c:v>3.3129319254715939</c:v>
                </c:pt>
                <c:pt idx="717">
                  <c:v>3.3129319254715939</c:v>
                </c:pt>
                <c:pt idx="718">
                  <c:v>3.3129319254715939</c:v>
                </c:pt>
                <c:pt idx="719">
                  <c:v>3.3319902962725627</c:v>
                </c:pt>
                <c:pt idx="720">
                  <c:v>3.3319902962725627</c:v>
                </c:pt>
                <c:pt idx="721">
                  <c:v>3.3980172295662823</c:v>
                </c:pt>
                <c:pt idx="722">
                  <c:v>3.3980172295662823</c:v>
                </c:pt>
                <c:pt idx="723">
                  <c:v>3.4237055142722075</c:v>
                </c:pt>
                <c:pt idx="724">
                  <c:v>3.4597910399725964</c:v>
                </c:pt>
                <c:pt idx="725">
                  <c:v>3.4870417928961492</c:v>
                </c:pt>
                <c:pt idx="726">
                  <c:v>3.4870417928961492</c:v>
                </c:pt>
                <c:pt idx="727">
                  <c:v>3.5214288187010037</c:v>
                </c:pt>
                <c:pt idx="728">
                  <c:v>3.5214288187010037</c:v>
                </c:pt>
                <c:pt idx="729">
                  <c:v>3.5809651721217555</c:v>
                </c:pt>
                <c:pt idx="730">
                  <c:v>3.5809651721217555</c:v>
                </c:pt>
                <c:pt idx="731">
                  <c:v>3.5809651721217555</c:v>
                </c:pt>
                <c:pt idx="732">
                  <c:v>3.5903015469998873</c:v>
                </c:pt>
                <c:pt idx="733">
                  <c:v>3.5903015469998873</c:v>
                </c:pt>
                <c:pt idx="734">
                  <c:v>3.6051401931986016</c:v>
                </c:pt>
                <c:pt idx="735">
                  <c:v>3.6099776094566942</c:v>
                </c:pt>
                <c:pt idx="736">
                  <c:v>3.6099776094566942</c:v>
                </c:pt>
                <c:pt idx="737">
                  <c:v>3.6218828608046381</c:v>
                </c:pt>
                <c:pt idx="738">
                  <c:v>3.647003601758477</c:v>
                </c:pt>
                <c:pt idx="739">
                  <c:v>3.647003601758477</c:v>
                </c:pt>
                <c:pt idx="740">
                  <c:v>3.7025879943698965</c:v>
                </c:pt>
                <c:pt idx="741">
                  <c:v>3.7025879943698965</c:v>
                </c:pt>
                <c:pt idx="742">
                  <c:v>3.8169866077771246</c:v>
                </c:pt>
                <c:pt idx="743">
                  <c:v>3.8493168106324149</c:v>
                </c:pt>
                <c:pt idx="744">
                  <c:v>3.8989252335961941</c:v>
                </c:pt>
                <c:pt idx="745">
                  <c:v>3.8989252335961941</c:v>
                </c:pt>
                <c:pt idx="746">
                  <c:v>3.914063616373233</c:v>
                </c:pt>
                <c:pt idx="747">
                  <c:v>3.9187814423364031</c:v>
                </c:pt>
                <c:pt idx="748">
                  <c:v>3.9665684032019088</c:v>
                </c:pt>
                <c:pt idx="749">
                  <c:v>3.9915563051245306</c:v>
                </c:pt>
                <c:pt idx="750">
                  <c:v>3.9915563051245306</c:v>
                </c:pt>
                <c:pt idx="751">
                  <c:v>4.0368189798035079</c:v>
                </c:pt>
                <c:pt idx="752">
                  <c:v>4.0459791124916613</c:v>
                </c:pt>
                <c:pt idx="753">
                  <c:v>4.0654281063832283</c:v>
                </c:pt>
                <c:pt idx="754">
                  <c:v>4.0794328265165714</c:v>
                </c:pt>
                <c:pt idx="755">
                  <c:v>4.0794328265165714</c:v>
                </c:pt>
                <c:pt idx="756">
                  <c:v>4.111711253761932</c:v>
                </c:pt>
                <c:pt idx="757">
                  <c:v>4.111711253761932</c:v>
                </c:pt>
                <c:pt idx="758">
                  <c:v>4.1159274703505861</c:v>
                </c:pt>
                <c:pt idx="759">
                  <c:v>4.1249852514865424</c:v>
                </c:pt>
                <c:pt idx="760">
                  <c:v>4.1545232639462588</c:v>
                </c:pt>
                <c:pt idx="761">
                  <c:v>4.1545232639462588</c:v>
                </c:pt>
                <c:pt idx="762">
                  <c:v>4.1555255560504269</c:v>
                </c:pt>
                <c:pt idx="763">
                  <c:v>4.1851590728976662</c:v>
                </c:pt>
                <c:pt idx="764">
                  <c:v>4.1851590728976662</c:v>
                </c:pt>
                <c:pt idx="765">
                  <c:v>4.1851590728976662</c:v>
                </c:pt>
                <c:pt idx="766">
                  <c:v>4.2098819284705087</c:v>
                </c:pt>
                <c:pt idx="767">
                  <c:v>4.2098819284705087</c:v>
                </c:pt>
                <c:pt idx="768">
                  <c:v>4.2147612638412877</c:v>
                </c:pt>
                <c:pt idx="769">
                  <c:v>4.2147612638412877</c:v>
                </c:pt>
                <c:pt idx="770">
                  <c:v>4.2487371766005477</c:v>
                </c:pt>
                <c:pt idx="771">
                  <c:v>4.2683031472239819</c:v>
                </c:pt>
                <c:pt idx="772">
                  <c:v>4.2915884237442041</c:v>
                </c:pt>
                <c:pt idx="773">
                  <c:v>4.320340476482003</c:v>
                </c:pt>
                <c:pt idx="774">
                  <c:v>4.320340476482003</c:v>
                </c:pt>
                <c:pt idx="775">
                  <c:v>4.3306301041410036</c:v>
                </c:pt>
                <c:pt idx="776">
                  <c:v>4.3328981317474016</c:v>
                </c:pt>
                <c:pt idx="777">
                  <c:v>4.3427418647606224</c:v>
                </c:pt>
                <c:pt idx="778">
                  <c:v>4.3427418647606224</c:v>
                </c:pt>
                <c:pt idx="779">
                  <c:v>4.3814177780171502</c:v>
                </c:pt>
                <c:pt idx="780">
                  <c:v>4.3814177780171502</c:v>
                </c:pt>
                <c:pt idx="781">
                  <c:v>4.3864428942854889</c:v>
                </c:pt>
                <c:pt idx="782">
                  <c:v>4.3864428942854889</c:v>
                </c:pt>
                <c:pt idx="783">
                  <c:v>4.3885603563323761</c:v>
                </c:pt>
                <c:pt idx="784">
                  <c:v>4.3913262782065514</c:v>
                </c:pt>
                <c:pt idx="785">
                  <c:v>4.4029048311707699</c:v>
                </c:pt>
                <c:pt idx="786">
                  <c:v>4.4029048311707699</c:v>
                </c:pt>
                <c:pt idx="787">
                  <c:v>4.4521531948226087</c:v>
                </c:pt>
                <c:pt idx="788">
                  <c:v>4.4735520568205578</c:v>
                </c:pt>
                <c:pt idx="789">
                  <c:v>4.4735520568205578</c:v>
                </c:pt>
                <c:pt idx="790">
                  <c:v>4.4800027676718086</c:v>
                </c:pt>
                <c:pt idx="791">
                  <c:v>4.5660201524896236</c:v>
                </c:pt>
                <c:pt idx="792">
                  <c:v>4.5660201524896236</c:v>
                </c:pt>
                <c:pt idx="793">
                  <c:v>4.591792489673912</c:v>
                </c:pt>
                <c:pt idx="794">
                  <c:v>4.7131053581755147</c:v>
                </c:pt>
                <c:pt idx="795">
                  <c:v>4.7160433769584884</c:v>
                </c:pt>
                <c:pt idx="796">
                  <c:v>4.7524140755906581</c:v>
                </c:pt>
                <c:pt idx="797">
                  <c:v>4.7600017014459226</c:v>
                </c:pt>
                <c:pt idx="798">
                  <c:v>4.7600017014459226</c:v>
                </c:pt>
                <c:pt idx="799">
                  <c:v>4.7847323413940774</c:v>
                </c:pt>
                <c:pt idx="800">
                  <c:v>4.7847323413940774</c:v>
                </c:pt>
                <c:pt idx="801">
                  <c:v>4.8051394133552465</c:v>
                </c:pt>
                <c:pt idx="802">
                  <c:v>4.8865965981811215</c:v>
                </c:pt>
                <c:pt idx="803">
                  <c:v>4.9184686219617957</c:v>
                </c:pt>
                <c:pt idx="804">
                  <c:v>4.9184686219617957</c:v>
                </c:pt>
                <c:pt idx="805">
                  <c:v>4.9293100881160052</c:v>
                </c:pt>
                <c:pt idx="806">
                  <c:v>4.9293100881160052</c:v>
                </c:pt>
                <c:pt idx="807">
                  <c:v>4.9331860519034771</c:v>
                </c:pt>
                <c:pt idx="808">
                  <c:v>4.9844444187336769</c:v>
                </c:pt>
                <c:pt idx="809">
                  <c:v>4.9844444187336769</c:v>
                </c:pt>
                <c:pt idx="810">
                  <c:v>4.9844444187336769</c:v>
                </c:pt>
                <c:pt idx="811">
                  <c:v>4.9844444187336769</c:v>
                </c:pt>
                <c:pt idx="812">
                  <c:v>4.9844444187336769</c:v>
                </c:pt>
                <c:pt idx="813">
                  <c:v>4.9844444187336769</c:v>
                </c:pt>
                <c:pt idx="814">
                  <c:v>5.0310877351965857</c:v>
                </c:pt>
                <c:pt idx="815">
                  <c:v>5.0310877351965857</c:v>
                </c:pt>
                <c:pt idx="816">
                  <c:v>5.0353618079263276</c:v>
                </c:pt>
                <c:pt idx="817">
                  <c:v>5.111688416796615</c:v>
                </c:pt>
                <c:pt idx="818">
                  <c:v>5.1190692830899618</c:v>
                </c:pt>
                <c:pt idx="819">
                  <c:v>5.1207198338631637</c:v>
                </c:pt>
                <c:pt idx="820">
                  <c:v>5.1775270313231658</c:v>
                </c:pt>
                <c:pt idx="821">
                  <c:v>5.215319726052404</c:v>
                </c:pt>
                <c:pt idx="822">
                  <c:v>5.2172402400135613</c:v>
                </c:pt>
                <c:pt idx="823">
                  <c:v>5.2172402400135613</c:v>
                </c:pt>
                <c:pt idx="824">
                  <c:v>5.2335264938003592</c:v>
                </c:pt>
                <c:pt idx="825">
                  <c:v>5.2335264938003592</c:v>
                </c:pt>
                <c:pt idx="826">
                  <c:v>5.2595958653318213</c:v>
                </c:pt>
                <c:pt idx="827">
                  <c:v>5.3079745517356685</c:v>
                </c:pt>
                <c:pt idx="828">
                  <c:v>5.3124659361528721</c:v>
                </c:pt>
                <c:pt idx="829">
                  <c:v>5.314642986392708</c:v>
                </c:pt>
                <c:pt idx="830">
                  <c:v>5.314642986392708</c:v>
                </c:pt>
                <c:pt idx="831">
                  <c:v>5.3216469414706582</c:v>
                </c:pt>
                <c:pt idx="832">
                  <c:v>5.3216469414706582</c:v>
                </c:pt>
                <c:pt idx="833">
                  <c:v>5.3277448232824129</c:v>
                </c:pt>
                <c:pt idx="834">
                  <c:v>5.33713917729124</c:v>
                </c:pt>
                <c:pt idx="835">
                  <c:v>5.33713917729124</c:v>
                </c:pt>
                <c:pt idx="836">
                  <c:v>5.3535235188424872</c:v>
                </c:pt>
                <c:pt idx="837">
                  <c:v>5.3535235188424872</c:v>
                </c:pt>
                <c:pt idx="838">
                  <c:v>5.3622217412800683</c:v>
                </c:pt>
                <c:pt idx="839">
                  <c:v>5.3622217412800683</c:v>
                </c:pt>
                <c:pt idx="840">
                  <c:v>5.3699703751682941</c:v>
                </c:pt>
                <c:pt idx="841">
                  <c:v>5.3708628756172851</c:v>
                </c:pt>
                <c:pt idx="842">
                  <c:v>5.3708628756172851</c:v>
                </c:pt>
                <c:pt idx="843">
                  <c:v>5.4062230671920863</c:v>
                </c:pt>
                <c:pt idx="844">
                  <c:v>5.4538013825995204</c:v>
                </c:pt>
                <c:pt idx="845">
                  <c:v>5.4538013825995204</c:v>
                </c:pt>
                <c:pt idx="846">
                  <c:v>5.4729252563089981</c:v>
                </c:pt>
                <c:pt idx="847">
                  <c:v>5.4992029605821457</c:v>
                </c:pt>
                <c:pt idx="848">
                  <c:v>5.5749392858977584</c:v>
                </c:pt>
                <c:pt idx="849">
                  <c:v>5.5749392858977584</c:v>
                </c:pt>
                <c:pt idx="850">
                  <c:v>5.5812549822089519</c:v>
                </c:pt>
                <c:pt idx="851">
                  <c:v>5.6118484940759918</c:v>
                </c:pt>
                <c:pt idx="852">
                  <c:v>5.6218748913112089</c:v>
                </c:pt>
                <c:pt idx="853">
                  <c:v>5.6686071513812601</c:v>
                </c:pt>
                <c:pt idx="854">
                  <c:v>5.6686071513812601</c:v>
                </c:pt>
                <c:pt idx="855">
                  <c:v>5.6972088463299446</c:v>
                </c:pt>
                <c:pt idx="856">
                  <c:v>5.7300451318418588</c:v>
                </c:pt>
                <c:pt idx="857">
                  <c:v>5.7544176675864041</c:v>
                </c:pt>
                <c:pt idx="858">
                  <c:v>5.86958908218263</c:v>
                </c:pt>
                <c:pt idx="859">
                  <c:v>5.86958908218263</c:v>
                </c:pt>
                <c:pt idx="860">
                  <c:v>5.8977559897351677</c:v>
                </c:pt>
                <c:pt idx="861">
                  <c:v>5.8977559897351677</c:v>
                </c:pt>
                <c:pt idx="862">
                  <c:v>5.9793024347407595</c:v>
                </c:pt>
                <c:pt idx="863">
                  <c:v>5.9793024347407595</c:v>
                </c:pt>
                <c:pt idx="864">
                  <c:v>6.0024789737772446</c:v>
                </c:pt>
                <c:pt idx="865">
                  <c:v>6.0060383698629938</c:v>
                </c:pt>
                <c:pt idx="866">
                  <c:v>6.0060383698629938</c:v>
                </c:pt>
                <c:pt idx="867">
                  <c:v>6.0284816600222983</c:v>
                </c:pt>
                <c:pt idx="868">
                  <c:v>6.0284816600222983</c:v>
                </c:pt>
                <c:pt idx="869">
                  <c:v>6.029921343843843</c:v>
                </c:pt>
                <c:pt idx="870">
                  <c:v>6.029921343843843</c:v>
                </c:pt>
                <c:pt idx="871">
                  <c:v>6.0450136344724328</c:v>
                </c:pt>
                <c:pt idx="872">
                  <c:v>6.1002686983966115</c:v>
                </c:pt>
                <c:pt idx="873">
                  <c:v>6.1200923462084376</c:v>
                </c:pt>
                <c:pt idx="874">
                  <c:v>6.1200923462084376</c:v>
                </c:pt>
                <c:pt idx="875">
                  <c:v>6.1226227190852285</c:v>
                </c:pt>
                <c:pt idx="876">
                  <c:v>6.1226227190852285</c:v>
                </c:pt>
                <c:pt idx="877">
                  <c:v>6.1381704835667126</c:v>
                </c:pt>
                <c:pt idx="878">
                  <c:v>6.1492192660822473</c:v>
                </c:pt>
                <c:pt idx="879">
                  <c:v>6.1492192660822473</c:v>
                </c:pt>
                <c:pt idx="880">
                  <c:v>6.1770150369317109</c:v>
                </c:pt>
                <c:pt idx="881">
                  <c:v>6.209822486605975</c:v>
                </c:pt>
                <c:pt idx="882">
                  <c:v>6.209822486605975</c:v>
                </c:pt>
                <c:pt idx="883">
                  <c:v>6.2325453248951632</c:v>
                </c:pt>
                <c:pt idx="884">
                  <c:v>6.2325453248951632</c:v>
                </c:pt>
                <c:pt idx="885">
                  <c:v>6.3192254145523918</c:v>
                </c:pt>
                <c:pt idx="886">
                  <c:v>6.3717333058290118</c:v>
                </c:pt>
                <c:pt idx="887">
                  <c:v>6.3717333058290118</c:v>
                </c:pt>
                <c:pt idx="888">
                  <c:v>6.401331168951601</c:v>
                </c:pt>
                <c:pt idx="889">
                  <c:v>6.401331168951601</c:v>
                </c:pt>
                <c:pt idx="890">
                  <c:v>6.4039177262269762</c:v>
                </c:pt>
                <c:pt idx="891">
                  <c:v>6.499593356060152</c:v>
                </c:pt>
                <c:pt idx="892">
                  <c:v>6.499593356060152</c:v>
                </c:pt>
                <c:pt idx="893">
                  <c:v>6.5481718391399726</c:v>
                </c:pt>
                <c:pt idx="894">
                  <c:v>6.5481718391399726</c:v>
                </c:pt>
                <c:pt idx="895">
                  <c:v>6.5677160265523868</c:v>
                </c:pt>
                <c:pt idx="896">
                  <c:v>6.6051596334778315</c:v>
                </c:pt>
                <c:pt idx="897">
                  <c:v>6.6051596334778315</c:v>
                </c:pt>
                <c:pt idx="898">
                  <c:v>6.6193501848765139</c:v>
                </c:pt>
                <c:pt idx="899">
                  <c:v>6.6193501848765139</c:v>
                </c:pt>
                <c:pt idx="900">
                  <c:v>6.6951119221498878</c:v>
                </c:pt>
                <c:pt idx="901">
                  <c:v>6.751761554483358</c:v>
                </c:pt>
                <c:pt idx="902">
                  <c:v>6.751761554483358</c:v>
                </c:pt>
                <c:pt idx="903">
                  <c:v>6.7826531876831107</c:v>
                </c:pt>
                <c:pt idx="904">
                  <c:v>6.7826531876831107</c:v>
                </c:pt>
                <c:pt idx="905">
                  <c:v>6.8259761041175313</c:v>
                </c:pt>
                <c:pt idx="906">
                  <c:v>6.8259761041175313</c:v>
                </c:pt>
                <c:pt idx="907">
                  <c:v>6.8355787726497432</c:v>
                </c:pt>
                <c:pt idx="908">
                  <c:v>6.8376180250183376</c:v>
                </c:pt>
                <c:pt idx="909">
                  <c:v>6.8497817056761345</c:v>
                </c:pt>
                <c:pt idx="910">
                  <c:v>6.8636377773250592</c:v>
                </c:pt>
                <c:pt idx="911">
                  <c:v>6.8636377773250592</c:v>
                </c:pt>
                <c:pt idx="912">
                  <c:v>6.92639536830354</c:v>
                </c:pt>
                <c:pt idx="913">
                  <c:v>6.92639536830354</c:v>
                </c:pt>
                <c:pt idx="914">
                  <c:v>6.9688514840720295</c:v>
                </c:pt>
                <c:pt idx="915">
                  <c:v>7.0358928407953787</c:v>
                </c:pt>
                <c:pt idx="916">
                  <c:v>7.0358928407953787</c:v>
                </c:pt>
                <c:pt idx="917">
                  <c:v>7.0855088676134832</c:v>
                </c:pt>
                <c:pt idx="918">
                  <c:v>7.0855088676134832</c:v>
                </c:pt>
                <c:pt idx="919">
                  <c:v>7.1116187994388929</c:v>
                </c:pt>
                <c:pt idx="920">
                  <c:v>7.170364439043011</c:v>
                </c:pt>
                <c:pt idx="921">
                  <c:v>7.1707193061316534</c:v>
                </c:pt>
                <c:pt idx="922">
                  <c:v>7.1707193061316534</c:v>
                </c:pt>
                <c:pt idx="923">
                  <c:v>7.1762998928505475</c:v>
                </c:pt>
                <c:pt idx="924">
                  <c:v>7.1762998928505475</c:v>
                </c:pt>
                <c:pt idx="925">
                  <c:v>7.1762998928505475</c:v>
                </c:pt>
                <c:pt idx="926">
                  <c:v>7.1788902105683965</c:v>
                </c:pt>
                <c:pt idx="927">
                  <c:v>7.2506611337065481</c:v>
                </c:pt>
                <c:pt idx="928">
                  <c:v>7.3421691867710983</c:v>
                </c:pt>
                <c:pt idx="929">
                  <c:v>7.35183884789737</c:v>
                </c:pt>
                <c:pt idx="930">
                  <c:v>7.4556206227517565</c:v>
                </c:pt>
                <c:pt idx="931">
                  <c:v>7.4556206227517565</c:v>
                </c:pt>
                <c:pt idx="932">
                  <c:v>7.4725511183058337</c:v>
                </c:pt>
                <c:pt idx="933">
                  <c:v>7.5357577967640896</c:v>
                </c:pt>
                <c:pt idx="934">
                  <c:v>7.542595122135225</c:v>
                </c:pt>
                <c:pt idx="935">
                  <c:v>7.6622516688623978</c:v>
                </c:pt>
                <c:pt idx="936">
                  <c:v>7.6976091637386688</c:v>
                </c:pt>
                <c:pt idx="937">
                  <c:v>7.7518972727956381</c:v>
                </c:pt>
                <c:pt idx="938">
                  <c:v>7.8024237168039017</c:v>
                </c:pt>
                <c:pt idx="939">
                  <c:v>7.8024237168039017</c:v>
                </c:pt>
                <c:pt idx="940">
                  <c:v>7.8026973194838289</c:v>
                </c:pt>
                <c:pt idx="941">
                  <c:v>7.840198467563825</c:v>
                </c:pt>
                <c:pt idx="942">
                  <c:v>7.8437846602349799</c:v>
                </c:pt>
                <c:pt idx="943">
                  <c:v>7.8437846602349799</c:v>
                </c:pt>
                <c:pt idx="944">
                  <c:v>8.0154042065955533</c:v>
                </c:pt>
                <c:pt idx="945">
                  <c:v>8.052811456995455</c:v>
                </c:pt>
                <c:pt idx="946">
                  <c:v>8.0530422682424536</c:v>
                </c:pt>
                <c:pt idx="947">
                  <c:v>8.0559735393067573</c:v>
                </c:pt>
                <c:pt idx="948">
                  <c:v>8.0914853408412526</c:v>
                </c:pt>
                <c:pt idx="949">
                  <c:v>8.2114972614580584</c:v>
                </c:pt>
                <c:pt idx="950">
                  <c:v>8.216778461932666</c:v>
                </c:pt>
                <c:pt idx="951">
                  <c:v>8.216778461932666</c:v>
                </c:pt>
                <c:pt idx="952">
                  <c:v>8.2485544747397057</c:v>
                </c:pt>
                <c:pt idx="953">
                  <c:v>8.2537014973149212</c:v>
                </c:pt>
                <c:pt idx="954">
                  <c:v>8.2537014973149212</c:v>
                </c:pt>
                <c:pt idx="955">
                  <c:v>8.2699488658306279</c:v>
                </c:pt>
                <c:pt idx="956">
                  <c:v>8.2797545436177611</c:v>
                </c:pt>
                <c:pt idx="957">
                  <c:v>8.4794020742300233</c:v>
                </c:pt>
                <c:pt idx="958">
                  <c:v>8.4849939702876149</c:v>
                </c:pt>
                <c:pt idx="959">
                  <c:v>8.5089153194938945</c:v>
                </c:pt>
                <c:pt idx="960">
                  <c:v>8.5100790131198725</c:v>
                </c:pt>
                <c:pt idx="961">
                  <c:v>8.5479070958129224</c:v>
                </c:pt>
                <c:pt idx="962">
                  <c:v>8.5479070958129224</c:v>
                </c:pt>
                <c:pt idx="963">
                  <c:v>8.5479070958129224</c:v>
                </c:pt>
                <c:pt idx="964">
                  <c:v>8.5479070958129224</c:v>
                </c:pt>
                <c:pt idx="965">
                  <c:v>8.5493346629224316</c:v>
                </c:pt>
                <c:pt idx="966">
                  <c:v>8.5838213481713339</c:v>
                </c:pt>
                <c:pt idx="967">
                  <c:v>8.5838213481713339</c:v>
                </c:pt>
                <c:pt idx="968">
                  <c:v>8.5838213481713339</c:v>
                </c:pt>
                <c:pt idx="969">
                  <c:v>8.5838213481713339</c:v>
                </c:pt>
                <c:pt idx="970">
                  <c:v>8.5944040291200725</c:v>
                </c:pt>
                <c:pt idx="971">
                  <c:v>8.5944040291200725</c:v>
                </c:pt>
                <c:pt idx="972">
                  <c:v>8.5944040291200725</c:v>
                </c:pt>
                <c:pt idx="973">
                  <c:v>8.6332197031381757</c:v>
                </c:pt>
                <c:pt idx="974">
                  <c:v>8.6823970828281638</c:v>
                </c:pt>
                <c:pt idx="975">
                  <c:v>8.6823970828281638</c:v>
                </c:pt>
                <c:pt idx="976">
                  <c:v>8.7235168624533479</c:v>
                </c:pt>
                <c:pt idx="977">
                  <c:v>8.7564393354382446</c:v>
                </c:pt>
                <c:pt idx="978">
                  <c:v>8.7756857460169435</c:v>
                </c:pt>
                <c:pt idx="979">
                  <c:v>8.7771878375433179</c:v>
                </c:pt>
                <c:pt idx="980">
                  <c:v>8.7771878375433179</c:v>
                </c:pt>
                <c:pt idx="981">
                  <c:v>8.8502453916716153</c:v>
                </c:pt>
                <c:pt idx="982">
                  <c:v>8.8609540378208855</c:v>
                </c:pt>
                <c:pt idx="983">
                  <c:v>8.8787410051064732</c:v>
                </c:pt>
                <c:pt idx="984">
                  <c:v>8.8881462219342389</c:v>
                </c:pt>
                <c:pt idx="985">
                  <c:v>8.8881462219342389</c:v>
                </c:pt>
                <c:pt idx="986">
                  <c:v>8.9141953104800358</c:v>
                </c:pt>
                <c:pt idx="987">
                  <c:v>8.9438138019093074</c:v>
                </c:pt>
                <c:pt idx="988">
                  <c:v>8.9438138019093074</c:v>
                </c:pt>
                <c:pt idx="989">
                  <c:v>8.9524478256144562</c:v>
                </c:pt>
                <c:pt idx="990">
                  <c:v>9.0959334913245282</c:v>
                </c:pt>
                <c:pt idx="991">
                  <c:v>9.0974624677611775</c:v>
                </c:pt>
                <c:pt idx="992">
                  <c:v>9.1049386231476888</c:v>
                </c:pt>
                <c:pt idx="993">
                  <c:v>9.1049386231476888</c:v>
                </c:pt>
                <c:pt idx="994">
                  <c:v>9.1049386231476888</c:v>
                </c:pt>
                <c:pt idx="995">
                  <c:v>9.1049386231476888</c:v>
                </c:pt>
                <c:pt idx="996">
                  <c:v>9.1049386231476888</c:v>
                </c:pt>
                <c:pt idx="997">
                  <c:v>9.1515522019776672</c:v>
                </c:pt>
                <c:pt idx="998">
                  <c:v>9.4165325869339913</c:v>
                </c:pt>
                <c:pt idx="999">
                  <c:v>9.4165325869339913</c:v>
                </c:pt>
                <c:pt idx="1000">
                  <c:v>9.4433400807102714</c:v>
                </c:pt>
                <c:pt idx="1001">
                  <c:v>9.5032985146270299</c:v>
                </c:pt>
                <c:pt idx="1002">
                  <c:v>9.5323219622659892</c:v>
                </c:pt>
                <c:pt idx="1003">
                  <c:v>9.5791246181842329</c:v>
                </c:pt>
                <c:pt idx="1004">
                  <c:v>9.5791246181842329</c:v>
                </c:pt>
                <c:pt idx="1005">
                  <c:v>9.5871025497238929</c:v>
                </c:pt>
                <c:pt idx="1006">
                  <c:v>9.7648243545210285</c:v>
                </c:pt>
                <c:pt idx="1007">
                  <c:v>9.7753657278829724</c:v>
                </c:pt>
                <c:pt idx="1008">
                  <c:v>9.8281734177531774</c:v>
                </c:pt>
                <c:pt idx="1009">
                  <c:v>9.8776101225737456</c:v>
                </c:pt>
                <c:pt idx="1010">
                  <c:v>9.8776101225737456</c:v>
                </c:pt>
                <c:pt idx="1011">
                  <c:v>9.8798980717675953</c:v>
                </c:pt>
                <c:pt idx="1012">
                  <c:v>9.8893620150065029</c:v>
                </c:pt>
                <c:pt idx="1013">
                  <c:v>9.9085840480319831</c:v>
                </c:pt>
                <c:pt idx="1014">
                  <c:v>9.9410995729408551</c:v>
                </c:pt>
                <c:pt idx="1015">
                  <c:v>10.16096522113655</c:v>
                </c:pt>
                <c:pt idx="1016">
                  <c:v>10.223320203241375</c:v>
                </c:pt>
                <c:pt idx="1017">
                  <c:v>10.223320203241375</c:v>
                </c:pt>
                <c:pt idx="1018">
                  <c:v>10.230428536992054</c:v>
                </c:pt>
                <c:pt idx="1019">
                  <c:v>10.230428536992054</c:v>
                </c:pt>
                <c:pt idx="1020">
                  <c:v>10.444462452396253</c:v>
                </c:pt>
                <c:pt idx="1021">
                  <c:v>10.541699980620711</c:v>
                </c:pt>
                <c:pt idx="1022">
                  <c:v>10.553169812639197</c:v>
                </c:pt>
                <c:pt idx="1023">
                  <c:v>10.553169812639197</c:v>
                </c:pt>
                <c:pt idx="1024">
                  <c:v>10.638568388230423</c:v>
                </c:pt>
                <c:pt idx="1025">
                  <c:v>10.739075452248413</c:v>
                </c:pt>
                <c:pt idx="1026">
                  <c:v>10.766489209145391</c:v>
                </c:pt>
                <c:pt idx="1027">
                  <c:v>10.766489209145391</c:v>
                </c:pt>
                <c:pt idx="1028">
                  <c:v>10.957269758833693</c:v>
                </c:pt>
                <c:pt idx="1029">
                  <c:v>11.027033156770825</c:v>
                </c:pt>
                <c:pt idx="1030">
                  <c:v>11.077765379225079</c:v>
                </c:pt>
                <c:pt idx="1031">
                  <c:v>11.077765379225079</c:v>
                </c:pt>
                <c:pt idx="1032">
                  <c:v>11.274071661971169</c:v>
                </c:pt>
                <c:pt idx="1033">
                  <c:v>11.428577160570196</c:v>
                </c:pt>
                <c:pt idx="1034">
                  <c:v>11.48780303607548</c:v>
                </c:pt>
                <c:pt idx="1035">
                  <c:v>11.48780303607548</c:v>
                </c:pt>
                <c:pt idx="1036">
                  <c:v>11.803706077856312</c:v>
                </c:pt>
                <c:pt idx="1037">
                  <c:v>12.196407170625552</c:v>
                </c:pt>
                <c:pt idx="1038">
                  <c:v>12.535773138797708</c:v>
                </c:pt>
                <c:pt idx="1039">
                  <c:v>12.535773138797708</c:v>
                </c:pt>
                <c:pt idx="1040">
                  <c:v>12.732447580061432</c:v>
                </c:pt>
                <c:pt idx="1041">
                  <c:v>12.97357809793124</c:v>
                </c:pt>
                <c:pt idx="1042">
                  <c:v>12.97357809793124</c:v>
                </c:pt>
                <c:pt idx="1043">
                  <c:v>13.06530091487963</c:v>
                </c:pt>
                <c:pt idx="1044">
                  <c:v>13.201081377610336</c:v>
                </c:pt>
                <c:pt idx="1045">
                  <c:v>15.112002922193627</c:v>
                </c:pt>
                <c:pt idx="1046">
                  <c:v>15.615449603628058</c:v>
                </c:pt>
              </c:numCache>
            </c:numRef>
          </c:xVal>
          <c:yVal>
            <c:numRef>
              <c:f>'Data Fitting for Spread'!$BG$12:$BG$1058</c:f>
              <c:numCache>
                <c:formatCode>General</c:formatCode>
                <c:ptCount val="1047"/>
                <c:pt idx="0">
                  <c:v>1.9814841378967638E-2</c:v>
                </c:pt>
                <c:pt idx="1">
                  <c:v>2.174206058812422E-2</c:v>
                </c:pt>
                <c:pt idx="2">
                  <c:v>2.401307387188277E-2</c:v>
                </c:pt>
                <c:pt idx="3">
                  <c:v>2.7644434173168898E-2</c:v>
                </c:pt>
                <c:pt idx="4">
                  <c:v>3.1718515367724479E-2</c:v>
                </c:pt>
                <c:pt idx="5">
                  <c:v>3.6236308584212458E-2</c:v>
                </c:pt>
                <c:pt idx="6">
                  <c:v>3.7105048610431693E-2</c:v>
                </c:pt>
                <c:pt idx="7">
                  <c:v>3.7566122327513191E-2</c:v>
                </c:pt>
                <c:pt idx="8">
                  <c:v>3.9356434559976429E-2</c:v>
                </c:pt>
                <c:pt idx="9">
                  <c:v>3.9983306241433147E-2</c:v>
                </c:pt>
                <c:pt idx="10">
                  <c:v>4.0972877970824044E-2</c:v>
                </c:pt>
                <c:pt idx="11">
                  <c:v>4.5912966044099314E-2</c:v>
                </c:pt>
                <c:pt idx="12">
                  <c:v>4.5912966044099314E-2</c:v>
                </c:pt>
                <c:pt idx="13">
                  <c:v>4.5912966044099314E-2</c:v>
                </c:pt>
                <c:pt idx="14">
                  <c:v>4.6471235612165138E-2</c:v>
                </c:pt>
                <c:pt idx="15">
                  <c:v>4.6471235612165138E-2</c:v>
                </c:pt>
                <c:pt idx="16">
                  <c:v>4.6471235612165138E-2</c:v>
                </c:pt>
                <c:pt idx="17">
                  <c:v>4.6919151021425978E-2</c:v>
                </c:pt>
                <c:pt idx="18">
                  <c:v>4.7730085341033561E-2</c:v>
                </c:pt>
                <c:pt idx="19">
                  <c:v>4.8099333206537975E-2</c:v>
                </c:pt>
                <c:pt idx="20">
                  <c:v>4.8160607282712875E-2</c:v>
                </c:pt>
                <c:pt idx="21">
                  <c:v>4.8321977258820085E-2</c:v>
                </c:pt>
                <c:pt idx="22">
                  <c:v>4.8853878594448452E-2</c:v>
                </c:pt>
                <c:pt idx="23">
                  <c:v>4.9640425101296071E-2</c:v>
                </c:pt>
                <c:pt idx="24">
                  <c:v>5.1783279229549985E-2</c:v>
                </c:pt>
                <c:pt idx="25">
                  <c:v>5.1783279229549985E-2</c:v>
                </c:pt>
                <c:pt idx="26">
                  <c:v>5.2402907415712748E-2</c:v>
                </c:pt>
                <c:pt idx="27">
                  <c:v>5.365018863755032E-2</c:v>
                </c:pt>
                <c:pt idx="28">
                  <c:v>5.4460039953161878E-2</c:v>
                </c:pt>
                <c:pt idx="29">
                  <c:v>5.5065989368810159E-2</c:v>
                </c:pt>
                <c:pt idx="30">
                  <c:v>5.5730408475595947E-2</c:v>
                </c:pt>
                <c:pt idx="31">
                  <c:v>5.5730408475595947E-2</c:v>
                </c:pt>
                <c:pt idx="32">
                  <c:v>5.5873624080409266E-2</c:v>
                </c:pt>
                <c:pt idx="33">
                  <c:v>5.7689247114389976E-2</c:v>
                </c:pt>
                <c:pt idx="34">
                  <c:v>6.0029988157628111E-2</c:v>
                </c:pt>
                <c:pt idx="35">
                  <c:v>6.2021646143725226E-2</c:v>
                </c:pt>
                <c:pt idx="36">
                  <c:v>6.2888580028349489E-2</c:v>
                </c:pt>
                <c:pt idx="37">
                  <c:v>6.2888580028349489E-2</c:v>
                </c:pt>
                <c:pt idx="38">
                  <c:v>6.2888580028349489E-2</c:v>
                </c:pt>
                <c:pt idx="39">
                  <c:v>6.329833613307638E-2</c:v>
                </c:pt>
                <c:pt idx="40">
                  <c:v>6.3803050238780926E-2</c:v>
                </c:pt>
                <c:pt idx="41">
                  <c:v>6.3952199506082261E-2</c:v>
                </c:pt>
                <c:pt idx="42">
                  <c:v>6.6493687822648098E-2</c:v>
                </c:pt>
                <c:pt idx="43">
                  <c:v>6.6987352354964891E-2</c:v>
                </c:pt>
                <c:pt idx="44">
                  <c:v>6.9589046112225897E-2</c:v>
                </c:pt>
                <c:pt idx="45">
                  <c:v>7.0657938054419417E-2</c:v>
                </c:pt>
                <c:pt idx="46">
                  <c:v>7.0756494230909114E-2</c:v>
                </c:pt>
                <c:pt idx="47">
                  <c:v>7.0756494230909114E-2</c:v>
                </c:pt>
                <c:pt idx="48">
                  <c:v>7.0844806970009125E-2</c:v>
                </c:pt>
                <c:pt idx="49">
                  <c:v>7.2094889424406616E-2</c:v>
                </c:pt>
                <c:pt idx="50">
                  <c:v>7.2915271065841294E-2</c:v>
                </c:pt>
                <c:pt idx="51">
                  <c:v>7.3823631736347498E-2</c:v>
                </c:pt>
                <c:pt idx="52">
                  <c:v>7.3823631736347498E-2</c:v>
                </c:pt>
                <c:pt idx="53">
                  <c:v>7.3902267520101261E-2</c:v>
                </c:pt>
                <c:pt idx="54">
                  <c:v>7.4443128187584792E-2</c:v>
                </c:pt>
                <c:pt idx="55">
                  <c:v>7.5094640936149828E-2</c:v>
                </c:pt>
                <c:pt idx="56">
                  <c:v>7.5536666898832913E-2</c:v>
                </c:pt>
                <c:pt idx="57">
                  <c:v>7.5814432373533913E-2</c:v>
                </c:pt>
                <c:pt idx="58">
                  <c:v>7.614179557573425E-2</c:v>
                </c:pt>
                <c:pt idx="59">
                  <c:v>7.6676407090436396E-2</c:v>
                </c:pt>
                <c:pt idx="60">
                  <c:v>7.7915058374310217E-2</c:v>
                </c:pt>
                <c:pt idx="61">
                  <c:v>8.038970210194607E-2</c:v>
                </c:pt>
                <c:pt idx="62">
                  <c:v>8.103766651397229E-2</c:v>
                </c:pt>
                <c:pt idx="63">
                  <c:v>8.1303794750301958E-2</c:v>
                </c:pt>
                <c:pt idx="64">
                  <c:v>8.1909186915412352E-2</c:v>
                </c:pt>
                <c:pt idx="65">
                  <c:v>8.3315011501937306E-2</c:v>
                </c:pt>
                <c:pt idx="66">
                  <c:v>8.3389236570680689E-2</c:v>
                </c:pt>
                <c:pt idx="67">
                  <c:v>8.5541823881510742E-2</c:v>
                </c:pt>
                <c:pt idx="68">
                  <c:v>8.7066914176119295E-2</c:v>
                </c:pt>
                <c:pt idx="69">
                  <c:v>8.8219321654706195E-2</c:v>
                </c:pt>
                <c:pt idx="70">
                  <c:v>8.8856759408146815E-2</c:v>
                </c:pt>
                <c:pt idx="71">
                  <c:v>8.9123653938101233E-2</c:v>
                </c:pt>
                <c:pt idx="72">
                  <c:v>8.9689880216791654E-2</c:v>
                </c:pt>
                <c:pt idx="73">
                  <c:v>9.074737444548038E-2</c:v>
                </c:pt>
                <c:pt idx="74">
                  <c:v>9.074737444548038E-2</c:v>
                </c:pt>
                <c:pt idx="75">
                  <c:v>9.1309123552308455E-2</c:v>
                </c:pt>
                <c:pt idx="76">
                  <c:v>9.2049545647482717E-2</c:v>
                </c:pt>
                <c:pt idx="77">
                  <c:v>9.2843477834651938E-2</c:v>
                </c:pt>
                <c:pt idx="78">
                  <c:v>9.2908118354500649E-2</c:v>
                </c:pt>
                <c:pt idx="79">
                  <c:v>9.2908118354500649E-2</c:v>
                </c:pt>
                <c:pt idx="80">
                  <c:v>9.2924336198848254E-2</c:v>
                </c:pt>
                <c:pt idx="81">
                  <c:v>9.3537258454736719E-2</c:v>
                </c:pt>
                <c:pt idx="82">
                  <c:v>9.3640611083521827E-2</c:v>
                </c:pt>
                <c:pt idx="83">
                  <c:v>9.3848701716160832E-2</c:v>
                </c:pt>
                <c:pt idx="84">
                  <c:v>9.4891465123342261E-2</c:v>
                </c:pt>
                <c:pt idx="85">
                  <c:v>9.5149365474404737E-2</c:v>
                </c:pt>
                <c:pt idx="86">
                  <c:v>9.5507478896272716E-2</c:v>
                </c:pt>
                <c:pt idx="87">
                  <c:v>9.9287645752954942E-2</c:v>
                </c:pt>
                <c:pt idx="88">
                  <c:v>0.102199766784868</c:v>
                </c:pt>
                <c:pt idx="89">
                  <c:v>0.10233879398092136</c:v>
                </c:pt>
                <c:pt idx="90">
                  <c:v>0.10292359811900129</c:v>
                </c:pt>
                <c:pt idx="91">
                  <c:v>0.10320570384142777</c:v>
                </c:pt>
                <c:pt idx="92">
                  <c:v>0.10320570384142777</c:v>
                </c:pt>
                <c:pt idx="93">
                  <c:v>0.10395439744811802</c:v>
                </c:pt>
                <c:pt idx="94">
                  <c:v>0.10529784153932577</c:v>
                </c:pt>
                <c:pt idx="95">
                  <c:v>0.10533200335548942</c:v>
                </c:pt>
                <c:pt idx="96">
                  <c:v>0.10541278759867177</c:v>
                </c:pt>
                <c:pt idx="97">
                  <c:v>0.10972535724971116</c:v>
                </c:pt>
                <c:pt idx="98">
                  <c:v>0.11230117317370573</c:v>
                </c:pt>
                <c:pt idx="99">
                  <c:v>0.11350477883803864</c:v>
                </c:pt>
                <c:pt idx="100">
                  <c:v>0.11692705467962131</c:v>
                </c:pt>
                <c:pt idx="101">
                  <c:v>0.11888275218226359</c:v>
                </c:pt>
                <c:pt idx="102">
                  <c:v>0.12018585646034022</c:v>
                </c:pt>
                <c:pt idx="103">
                  <c:v>0.12159069888901433</c:v>
                </c:pt>
                <c:pt idx="104">
                  <c:v>0.12286333323873737</c:v>
                </c:pt>
                <c:pt idx="105">
                  <c:v>0.12519185451987139</c:v>
                </c:pt>
                <c:pt idx="106">
                  <c:v>0.12535032233347768</c:v>
                </c:pt>
                <c:pt idx="107">
                  <c:v>0.1257000498089961</c:v>
                </c:pt>
                <c:pt idx="108">
                  <c:v>0.12570763693385925</c:v>
                </c:pt>
                <c:pt idx="109">
                  <c:v>0.12598431763712284</c:v>
                </c:pt>
                <c:pt idx="110">
                  <c:v>0.12625182464019477</c:v>
                </c:pt>
                <c:pt idx="111">
                  <c:v>0.12740714218976124</c:v>
                </c:pt>
                <c:pt idx="112">
                  <c:v>0.12877833637015632</c:v>
                </c:pt>
                <c:pt idx="113">
                  <c:v>0.13443289881405066</c:v>
                </c:pt>
                <c:pt idx="114">
                  <c:v>0.13600557141739791</c:v>
                </c:pt>
                <c:pt idx="115">
                  <c:v>0.13602279367121314</c:v>
                </c:pt>
                <c:pt idx="116">
                  <c:v>0.13633170391734209</c:v>
                </c:pt>
                <c:pt idx="117">
                  <c:v>0.13654789039239584</c:v>
                </c:pt>
                <c:pt idx="118">
                  <c:v>0.13759327462298987</c:v>
                </c:pt>
                <c:pt idx="119">
                  <c:v>0.13798288835382161</c:v>
                </c:pt>
                <c:pt idx="120">
                  <c:v>0.13821864018923741</c:v>
                </c:pt>
                <c:pt idx="121">
                  <c:v>0.13824693778082167</c:v>
                </c:pt>
                <c:pt idx="122">
                  <c:v>0.13946568176433874</c:v>
                </c:pt>
                <c:pt idx="123">
                  <c:v>0.14034805864467773</c:v>
                </c:pt>
                <c:pt idx="124">
                  <c:v>0.14034805864467773</c:v>
                </c:pt>
                <c:pt idx="125">
                  <c:v>0.14301161521832301</c:v>
                </c:pt>
                <c:pt idx="126">
                  <c:v>0.14301161521832301</c:v>
                </c:pt>
                <c:pt idx="127">
                  <c:v>0.14316227703127532</c:v>
                </c:pt>
                <c:pt idx="128">
                  <c:v>0.1463281891908858</c:v>
                </c:pt>
                <c:pt idx="129">
                  <c:v>0.14716475560482364</c:v>
                </c:pt>
                <c:pt idx="130">
                  <c:v>0.1484142510559158</c:v>
                </c:pt>
                <c:pt idx="131">
                  <c:v>0.14926722309043622</c:v>
                </c:pt>
                <c:pt idx="132">
                  <c:v>0.14926722309043622</c:v>
                </c:pt>
                <c:pt idx="133">
                  <c:v>0.14926722309043622</c:v>
                </c:pt>
                <c:pt idx="134">
                  <c:v>0.1502598346451203</c:v>
                </c:pt>
                <c:pt idx="135">
                  <c:v>0.15141560887120939</c:v>
                </c:pt>
                <c:pt idx="136">
                  <c:v>0.15174349592300027</c:v>
                </c:pt>
                <c:pt idx="137">
                  <c:v>0.15356350414833853</c:v>
                </c:pt>
                <c:pt idx="138">
                  <c:v>0.15365135229619617</c:v>
                </c:pt>
                <c:pt idx="139">
                  <c:v>0.15402967362169429</c:v>
                </c:pt>
                <c:pt idx="140">
                  <c:v>0.15410003826182964</c:v>
                </c:pt>
                <c:pt idx="141">
                  <c:v>0.15550651637454241</c:v>
                </c:pt>
                <c:pt idx="142">
                  <c:v>0.15651202772866496</c:v>
                </c:pt>
                <c:pt idx="143">
                  <c:v>0.15653879341391277</c:v>
                </c:pt>
                <c:pt idx="144">
                  <c:v>0.15664319804835852</c:v>
                </c:pt>
                <c:pt idx="145">
                  <c:v>0.15693257830457197</c:v>
                </c:pt>
                <c:pt idx="146">
                  <c:v>0.15700036941673751</c:v>
                </c:pt>
                <c:pt idx="147">
                  <c:v>0.15738266317697172</c:v>
                </c:pt>
                <c:pt idx="148">
                  <c:v>0.15738698514199861</c:v>
                </c:pt>
                <c:pt idx="149">
                  <c:v>0.15814285302431649</c:v>
                </c:pt>
                <c:pt idx="150">
                  <c:v>0.15987386619003335</c:v>
                </c:pt>
                <c:pt idx="151">
                  <c:v>0.16004888246870941</c:v>
                </c:pt>
                <c:pt idx="152">
                  <c:v>0.16099185711524996</c:v>
                </c:pt>
                <c:pt idx="153">
                  <c:v>0.16128837296686382</c:v>
                </c:pt>
                <c:pt idx="154">
                  <c:v>0.16149250009491059</c:v>
                </c:pt>
                <c:pt idx="155">
                  <c:v>0.16278281506337103</c:v>
                </c:pt>
                <c:pt idx="156">
                  <c:v>0.16368513413353819</c:v>
                </c:pt>
                <c:pt idx="157">
                  <c:v>0.16457783463325373</c:v>
                </c:pt>
                <c:pt idx="158">
                  <c:v>0.16490384117879689</c:v>
                </c:pt>
                <c:pt idx="159">
                  <c:v>0.16495453967355744</c:v>
                </c:pt>
                <c:pt idx="160">
                  <c:v>0.16622584764866513</c:v>
                </c:pt>
                <c:pt idx="161">
                  <c:v>0.16813889710956773</c:v>
                </c:pt>
                <c:pt idx="162">
                  <c:v>0.17003443796491144</c:v>
                </c:pt>
                <c:pt idx="163">
                  <c:v>0.17003443796491144</c:v>
                </c:pt>
                <c:pt idx="164">
                  <c:v>0.17149091162240235</c:v>
                </c:pt>
                <c:pt idx="165">
                  <c:v>0.17149091162240235</c:v>
                </c:pt>
                <c:pt idx="166">
                  <c:v>0.17180870607082607</c:v>
                </c:pt>
                <c:pt idx="167">
                  <c:v>0.17215059761126697</c:v>
                </c:pt>
                <c:pt idx="168">
                  <c:v>0.17311347907268632</c:v>
                </c:pt>
                <c:pt idx="169">
                  <c:v>0.17370770709226388</c:v>
                </c:pt>
                <c:pt idx="170">
                  <c:v>0.17421438343954831</c:v>
                </c:pt>
                <c:pt idx="171">
                  <c:v>0.1749501154737908</c:v>
                </c:pt>
                <c:pt idx="172">
                  <c:v>0.17500097807470291</c:v>
                </c:pt>
                <c:pt idx="173">
                  <c:v>0.17518571981339331</c:v>
                </c:pt>
                <c:pt idx="174">
                  <c:v>0.17524591219645738</c:v>
                </c:pt>
                <c:pt idx="175">
                  <c:v>0.17583461513297971</c:v>
                </c:pt>
                <c:pt idx="176">
                  <c:v>0.17583461513297971</c:v>
                </c:pt>
                <c:pt idx="177">
                  <c:v>0.17639748231801242</c:v>
                </c:pt>
                <c:pt idx="178">
                  <c:v>0.17669478519236329</c:v>
                </c:pt>
                <c:pt idx="179">
                  <c:v>0.17724284163501769</c:v>
                </c:pt>
                <c:pt idx="180">
                  <c:v>0.17903816268496719</c:v>
                </c:pt>
                <c:pt idx="181">
                  <c:v>0.17903816268496719</c:v>
                </c:pt>
                <c:pt idx="182">
                  <c:v>0.17903816268496719</c:v>
                </c:pt>
                <c:pt idx="183">
                  <c:v>0.18004715380577907</c:v>
                </c:pt>
                <c:pt idx="184">
                  <c:v>0.18076243149198229</c:v>
                </c:pt>
                <c:pt idx="185">
                  <c:v>0.1815533154835498</c:v>
                </c:pt>
                <c:pt idx="186">
                  <c:v>0.18237091608977093</c:v>
                </c:pt>
                <c:pt idx="187">
                  <c:v>0.18362765410813697</c:v>
                </c:pt>
                <c:pt idx="188">
                  <c:v>0.18391330672334791</c:v>
                </c:pt>
                <c:pt idx="189">
                  <c:v>0.18435100205003119</c:v>
                </c:pt>
                <c:pt idx="190">
                  <c:v>0.18472251764269751</c:v>
                </c:pt>
                <c:pt idx="191">
                  <c:v>0.18481243112724616</c:v>
                </c:pt>
                <c:pt idx="192">
                  <c:v>0.18579967194705649</c:v>
                </c:pt>
                <c:pt idx="193">
                  <c:v>0.18670004074541449</c:v>
                </c:pt>
                <c:pt idx="194">
                  <c:v>0.18734176749614947</c:v>
                </c:pt>
                <c:pt idx="195">
                  <c:v>0.18868984653179074</c:v>
                </c:pt>
                <c:pt idx="196">
                  <c:v>0.18897534567328014</c:v>
                </c:pt>
                <c:pt idx="197">
                  <c:v>0.19172950970890626</c:v>
                </c:pt>
                <c:pt idx="198">
                  <c:v>0.19217497594363298</c:v>
                </c:pt>
                <c:pt idx="199">
                  <c:v>0.19217497594363298</c:v>
                </c:pt>
                <c:pt idx="200">
                  <c:v>0.19229114872435832</c:v>
                </c:pt>
                <c:pt idx="201">
                  <c:v>0.19229114872435832</c:v>
                </c:pt>
                <c:pt idx="202">
                  <c:v>0.19270171131303793</c:v>
                </c:pt>
                <c:pt idx="203">
                  <c:v>0.19441587171939392</c:v>
                </c:pt>
                <c:pt idx="204">
                  <c:v>0.19441587171939392</c:v>
                </c:pt>
                <c:pt idx="205">
                  <c:v>0.19518338574698016</c:v>
                </c:pt>
                <c:pt idx="206">
                  <c:v>0.19518338574698016</c:v>
                </c:pt>
                <c:pt idx="207">
                  <c:v>0.19641208341281424</c:v>
                </c:pt>
                <c:pt idx="208">
                  <c:v>0.19679796542684519</c:v>
                </c:pt>
                <c:pt idx="209">
                  <c:v>0.19684489249872589</c:v>
                </c:pt>
                <c:pt idx="210">
                  <c:v>0.19724868226929487</c:v>
                </c:pt>
                <c:pt idx="211">
                  <c:v>0.1980863514684896</c:v>
                </c:pt>
                <c:pt idx="212">
                  <c:v>0.19829253073416336</c:v>
                </c:pt>
                <c:pt idx="213">
                  <c:v>0.20018156023666397</c:v>
                </c:pt>
                <c:pt idx="214">
                  <c:v>0.20033949056851758</c:v>
                </c:pt>
                <c:pt idx="215">
                  <c:v>0.20125391195126643</c:v>
                </c:pt>
                <c:pt idx="216">
                  <c:v>0.20203312446582833</c:v>
                </c:pt>
                <c:pt idx="217">
                  <c:v>0.20225564074012684</c:v>
                </c:pt>
                <c:pt idx="218">
                  <c:v>0.20260513053067306</c:v>
                </c:pt>
                <c:pt idx="219">
                  <c:v>0.20495187082987351</c:v>
                </c:pt>
                <c:pt idx="220">
                  <c:v>0.20508160621429602</c:v>
                </c:pt>
                <c:pt idx="221">
                  <c:v>0.2051523373796505</c:v>
                </c:pt>
                <c:pt idx="222">
                  <c:v>0.20574488507311806</c:v>
                </c:pt>
                <c:pt idx="223">
                  <c:v>0.20630010418898001</c:v>
                </c:pt>
                <c:pt idx="224">
                  <c:v>0.20738018573510175</c:v>
                </c:pt>
                <c:pt idx="225">
                  <c:v>0.20814815866420366</c:v>
                </c:pt>
                <c:pt idx="226">
                  <c:v>0.20828466732445039</c:v>
                </c:pt>
                <c:pt idx="227">
                  <c:v>0.20865615173392718</c:v>
                </c:pt>
                <c:pt idx="228">
                  <c:v>0.20902754801327469</c:v>
                </c:pt>
                <c:pt idx="229">
                  <c:v>0.21104807890421173</c:v>
                </c:pt>
                <c:pt idx="230">
                  <c:v>0.21160083817061459</c:v>
                </c:pt>
                <c:pt idx="231">
                  <c:v>0.21312652252834136</c:v>
                </c:pt>
                <c:pt idx="232">
                  <c:v>0.21492116611821058</c:v>
                </c:pt>
                <c:pt idx="233">
                  <c:v>0.21497932376808804</c:v>
                </c:pt>
                <c:pt idx="234">
                  <c:v>0.21544494888209245</c:v>
                </c:pt>
                <c:pt idx="235">
                  <c:v>0.21570830555659543</c:v>
                </c:pt>
                <c:pt idx="236">
                  <c:v>0.21654826061758209</c:v>
                </c:pt>
                <c:pt idx="237">
                  <c:v>0.21776161979990513</c:v>
                </c:pt>
                <c:pt idx="238">
                  <c:v>0.21836760423705034</c:v>
                </c:pt>
                <c:pt idx="239">
                  <c:v>0.21903386796394714</c:v>
                </c:pt>
                <c:pt idx="240">
                  <c:v>0.21934063121444769</c:v>
                </c:pt>
                <c:pt idx="241">
                  <c:v>0.22008571660324491</c:v>
                </c:pt>
                <c:pt idx="242">
                  <c:v>0.22069540249488312</c:v>
                </c:pt>
                <c:pt idx="243">
                  <c:v>0.22146716147649675</c:v>
                </c:pt>
                <c:pt idx="244">
                  <c:v>0.22314689958981965</c:v>
                </c:pt>
                <c:pt idx="245">
                  <c:v>0.22340791725448242</c:v>
                </c:pt>
                <c:pt idx="246">
                  <c:v>0.22446681090351928</c:v>
                </c:pt>
                <c:pt idx="247">
                  <c:v>0.22451103779380191</c:v>
                </c:pt>
                <c:pt idx="248">
                  <c:v>0.22475647199447157</c:v>
                </c:pt>
                <c:pt idx="249">
                  <c:v>0.22590251997609009</c:v>
                </c:pt>
                <c:pt idx="250">
                  <c:v>0.22892221946531471</c:v>
                </c:pt>
                <c:pt idx="251">
                  <c:v>0.22959972046862551</c:v>
                </c:pt>
                <c:pt idx="252">
                  <c:v>0.23023384833763716</c:v>
                </c:pt>
                <c:pt idx="253">
                  <c:v>0.2302789113357368</c:v>
                </c:pt>
                <c:pt idx="254">
                  <c:v>0.23068042084328569</c:v>
                </c:pt>
                <c:pt idx="255">
                  <c:v>0.23106180873407306</c:v>
                </c:pt>
                <c:pt idx="256">
                  <c:v>0.23108683048076978</c:v>
                </c:pt>
                <c:pt idx="257">
                  <c:v>0.23108683048076978</c:v>
                </c:pt>
                <c:pt idx="258">
                  <c:v>0.23108683048076978</c:v>
                </c:pt>
                <c:pt idx="259">
                  <c:v>0.23108683048076978</c:v>
                </c:pt>
                <c:pt idx="260">
                  <c:v>0.23120838712316374</c:v>
                </c:pt>
                <c:pt idx="261">
                  <c:v>0.23138613095252247</c:v>
                </c:pt>
                <c:pt idx="262">
                  <c:v>0.23201625355443473</c:v>
                </c:pt>
                <c:pt idx="263">
                  <c:v>0.23247404452829906</c:v>
                </c:pt>
                <c:pt idx="264">
                  <c:v>0.23253881643270014</c:v>
                </c:pt>
                <c:pt idx="265">
                  <c:v>0.23282853926641836</c:v>
                </c:pt>
                <c:pt idx="266">
                  <c:v>0.23282853926641836</c:v>
                </c:pt>
                <c:pt idx="267">
                  <c:v>0.23282853926641836</c:v>
                </c:pt>
                <c:pt idx="268">
                  <c:v>0.23361697641499143</c:v>
                </c:pt>
                <c:pt idx="269">
                  <c:v>0.23385723694619506</c:v>
                </c:pt>
                <c:pt idx="270">
                  <c:v>0.23472288923078619</c:v>
                </c:pt>
                <c:pt idx="271">
                  <c:v>0.23535614526080981</c:v>
                </c:pt>
                <c:pt idx="272">
                  <c:v>0.23645331386874435</c:v>
                </c:pt>
                <c:pt idx="273">
                  <c:v>0.24004793419871995</c:v>
                </c:pt>
                <c:pt idx="274">
                  <c:v>0.24241603231833642</c:v>
                </c:pt>
                <c:pt idx="275">
                  <c:v>0.24241603231833642</c:v>
                </c:pt>
                <c:pt idx="276">
                  <c:v>0.24425324106283758</c:v>
                </c:pt>
                <c:pt idx="277">
                  <c:v>0.2457935261353148</c:v>
                </c:pt>
                <c:pt idx="278">
                  <c:v>0.246624529371746</c:v>
                </c:pt>
                <c:pt idx="279">
                  <c:v>0.2479348850074814</c:v>
                </c:pt>
                <c:pt idx="280">
                  <c:v>0.24900059378484601</c:v>
                </c:pt>
                <c:pt idx="281">
                  <c:v>0.24955134162318643</c:v>
                </c:pt>
                <c:pt idx="282">
                  <c:v>0.2496812502196637</c:v>
                </c:pt>
                <c:pt idx="283">
                  <c:v>0.2500950797565541</c:v>
                </c:pt>
                <c:pt idx="284">
                  <c:v>0.25066741475822868</c:v>
                </c:pt>
                <c:pt idx="285">
                  <c:v>0.25119817792974131</c:v>
                </c:pt>
                <c:pt idx="286">
                  <c:v>0.25181367461111109</c:v>
                </c:pt>
                <c:pt idx="287">
                  <c:v>0.25229197766481226</c:v>
                </c:pt>
                <c:pt idx="288">
                  <c:v>0.25239685608446594</c:v>
                </c:pt>
                <c:pt idx="289">
                  <c:v>0.25401682051038971</c:v>
                </c:pt>
                <c:pt idx="290">
                  <c:v>0.25493023020225303</c:v>
                </c:pt>
                <c:pt idx="291">
                  <c:v>0.25603742540985053</c:v>
                </c:pt>
                <c:pt idx="292">
                  <c:v>0.25759353923191719</c:v>
                </c:pt>
                <c:pt idx="293">
                  <c:v>0.25807152168020309</c:v>
                </c:pt>
                <c:pt idx="294">
                  <c:v>0.25937462994685079</c:v>
                </c:pt>
                <c:pt idx="295">
                  <c:v>0.25986545742899253</c:v>
                </c:pt>
                <c:pt idx="296">
                  <c:v>0.26021146746451629</c:v>
                </c:pt>
                <c:pt idx="297">
                  <c:v>0.26159221933915444</c:v>
                </c:pt>
                <c:pt idx="298">
                  <c:v>0.26229851086284445</c:v>
                </c:pt>
                <c:pt idx="299">
                  <c:v>0.26451909426990272</c:v>
                </c:pt>
                <c:pt idx="300">
                  <c:v>0.26548763194021968</c:v>
                </c:pt>
                <c:pt idx="301">
                  <c:v>0.26730942859254825</c:v>
                </c:pt>
                <c:pt idx="302">
                  <c:v>0.26766024736819205</c:v>
                </c:pt>
                <c:pt idx="303">
                  <c:v>0.26776647368940826</c:v>
                </c:pt>
                <c:pt idx="304">
                  <c:v>0.26801507576699801</c:v>
                </c:pt>
                <c:pt idx="305">
                  <c:v>0.2692308022030403</c:v>
                </c:pt>
                <c:pt idx="306">
                  <c:v>0.26950621852611267</c:v>
                </c:pt>
                <c:pt idx="307">
                  <c:v>0.27047811019749435</c:v>
                </c:pt>
                <c:pt idx="308">
                  <c:v>0.27129573847508898</c:v>
                </c:pt>
                <c:pt idx="309">
                  <c:v>0.27215631828285219</c:v>
                </c:pt>
                <c:pt idx="310">
                  <c:v>0.27296345382269338</c:v>
                </c:pt>
                <c:pt idx="311">
                  <c:v>0.27400170355726183</c:v>
                </c:pt>
                <c:pt idx="312">
                  <c:v>0.27519478500531314</c:v>
                </c:pt>
                <c:pt idx="313">
                  <c:v>0.27538593358926716</c:v>
                </c:pt>
                <c:pt idx="314">
                  <c:v>0.27675148513388337</c:v>
                </c:pt>
                <c:pt idx="315">
                  <c:v>0.27714091822724807</c:v>
                </c:pt>
                <c:pt idx="316">
                  <c:v>0.27848066351407608</c:v>
                </c:pt>
                <c:pt idx="317">
                  <c:v>0.27914984531018561</c:v>
                </c:pt>
                <c:pt idx="318">
                  <c:v>0.27914984531018561</c:v>
                </c:pt>
                <c:pt idx="319">
                  <c:v>0.27947442857768645</c:v>
                </c:pt>
                <c:pt idx="320">
                  <c:v>0.27971747727743745</c:v>
                </c:pt>
                <c:pt idx="321">
                  <c:v>0.28060659618348432</c:v>
                </c:pt>
                <c:pt idx="322">
                  <c:v>0.28137358366784226</c:v>
                </c:pt>
                <c:pt idx="323">
                  <c:v>0.28219601515996479</c:v>
                </c:pt>
                <c:pt idx="324">
                  <c:v>0.2824055881506638</c:v>
                </c:pt>
                <c:pt idx="325">
                  <c:v>0.28266122300200458</c:v>
                </c:pt>
                <c:pt idx="326">
                  <c:v>0.28545175873647011</c:v>
                </c:pt>
                <c:pt idx="327">
                  <c:v>0.28641141243184282</c:v>
                </c:pt>
                <c:pt idx="328">
                  <c:v>0.28736031216430274</c:v>
                </c:pt>
                <c:pt idx="329">
                  <c:v>0.28749620365787809</c:v>
                </c:pt>
                <c:pt idx="330">
                  <c:v>0.28827111257866</c:v>
                </c:pt>
                <c:pt idx="331">
                  <c:v>0.28959314983108808</c:v>
                </c:pt>
                <c:pt idx="332">
                  <c:v>0.29063644162760932</c:v>
                </c:pt>
                <c:pt idx="333">
                  <c:v>0.29063644162760932</c:v>
                </c:pt>
                <c:pt idx="334">
                  <c:v>0.29101354427366383</c:v>
                </c:pt>
                <c:pt idx="335">
                  <c:v>0.29246768866277129</c:v>
                </c:pt>
                <c:pt idx="336">
                  <c:v>0.29295899675139836</c:v>
                </c:pt>
                <c:pt idx="337">
                  <c:v>0.29385057936649117</c:v>
                </c:pt>
                <c:pt idx="338">
                  <c:v>0.29548141646854331</c:v>
                </c:pt>
                <c:pt idx="339">
                  <c:v>0.29618229793818673</c:v>
                </c:pt>
                <c:pt idx="340">
                  <c:v>0.29634933900341814</c:v>
                </c:pt>
                <c:pt idx="341">
                  <c:v>0.29634933900341814</c:v>
                </c:pt>
                <c:pt idx="342">
                  <c:v>0.29634933900341814</c:v>
                </c:pt>
                <c:pt idx="343">
                  <c:v>0.29726025540931034</c:v>
                </c:pt>
                <c:pt idx="344">
                  <c:v>0.30003608729178399</c:v>
                </c:pt>
                <c:pt idx="345">
                  <c:v>0.30059841446693963</c:v>
                </c:pt>
                <c:pt idx="346">
                  <c:v>0.30260656273520636</c:v>
                </c:pt>
                <c:pt idx="347">
                  <c:v>0.30288073075171951</c:v>
                </c:pt>
                <c:pt idx="348">
                  <c:v>0.30299570972421852</c:v>
                </c:pt>
                <c:pt idx="349">
                  <c:v>0.30365605842582133</c:v>
                </c:pt>
                <c:pt idx="350">
                  <c:v>0.30365605842582133</c:v>
                </c:pt>
                <c:pt idx="351">
                  <c:v>0.30376881311580384</c:v>
                </c:pt>
                <c:pt idx="352">
                  <c:v>0.3067110881910603</c:v>
                </c:pt>
                <c:pt idx="353">
                  <c:v>0.3067110881910603</c:v>
                </c:pt>
                <c:pt idx="354">
                  <c:v>0.30792628089972868</c:v>
                </c:pt>
                <c:pt idx="355">
                  <c:v>0.30792628089972868</c:v>
                </c:pt>
                <c:pt idx="356">
                  <c:v>0.30955213037632712</c:v>
                </c:pt>
                <c:pt idx="357">
                  <c:v>0.30957796555772543</c:v>
                </c:pt>
                <c:pt idx="358">
                  <c:v>0.31095761416228096</c:v>
                </c:pt>
                <c:pt idx="359">
                  <c:v>0.31161922992471203</c:v>
                </c:pt>
                <c:pt idx="360">
                  <c:v>0.31235774247180836</c:v>
                </c:pt>
                <c:pt idx="361">
                  <c:v>0.31529723205949467</c:v>
                </c:pt>
                <c:pt idx="362">
                  <c:v>0.31860882769467791</c:v>
                </c:pt>
                <c:pt idx="363">
                  <c:v>0.31954148485193917</c:v>
                </c:pt>
                <c:pt idx="364">
                  <c:v>0.3201758387525967</c:v>
                </c:pt>
                <c:pt idx="365">
                  <c:v>0.3201758387525967</c:v>
                </c:pt>
                <c:pt idx="366">
                  <c:v>0.32135515556242267</c:v>
                </c:pt>
                <c:pt idx="367">
                  <c:v>0.3256377293093487</c:v>
                </c:pt>
                <c:pt idx="368">
                  <c:v>0.3256377293093487</c:v>
                </c:pt>
                <c:pt idx="369">
                  <c:v>0.32752984724037681</c:v>
                </c:pt>
                <c:pt idx="370">
                  <c:v>0.32752984724037681</c:v>
                </c:pt>
                <c:pt idx="371">
                  <c:v>0.33096840762397989</c:v>
                </c:pt>
                <c:pt idx="372">
                  <c:v>0.33154619554620091</c:v>
                </c:pt>
                <c:pt idx="373">
                  <c:v>0.33154619554620091</c:v>
                </c:pt>
                <c:pt idx="374">
                  <c:v>0.33397160071836196</c:v>
                </c:pt>
                <c:pt idx="375">
                  <c:v>0.33397160071836196</c:v>
                </c:pt>
                <c:pt idx="376">
                  <c:v>0.33571827007420796</c:v>
                </c:pt>
                <c:pt idx="377">
                  <c:v>0.33618212651812396</c:v>
                </c:pt>
                <c:pt idx="378">
                  <c:v>0.33683088656051907</c:v>
                </c:pt>
                <c:pt idx="379">
                  <c:v>0.33814985210784232</c:v>
                </c:pt>
                <c:pt idx="380">
                  <c:v>0.34236253524232957</c:v>
                </c:pt>
                <c:pt idx="381">
                  <c:v>0.34269800225805569</c:v>
                </c:pt>
                <c:pt idx="382">
                  <c:v>0.34293692121066549</c:v>
                </c:pt>
                <c:pt idx="383">
                  <c:v>0.34354074537926349</c:v>
                </c:pt>
                <c:pt idx="384">
                  <c:v>0.34406892227349517</c:v>
                </c:pt>
                <c:pt idx="385">
                  <c:v>0.34406892227349517</c:v>
                </c:pt>
                <c:pt idx="386">
                  <c:v>0.34725895377122684</c:v>
                </c:pt>
                <c:pt idx="387">
                  <c:v>0.34782475261121393</c:v>
                </c:pt>
                <c:pt idx="388">
                  <c:v>0.34875409739847918</c:v>
                </c:pt>
                <c:pt idx="389">
                  <c:v>0.34895529015452753</c:v>
                </c:pt>
                <c:pt idx="390">
                  <c:v>0.34904529818829477</c:v>
                </c:pt>
                <c:pt idx="391">
                  <c:v>0.34904529818829477</c:v>
                </c:pt>
                <c:pt idx="392">
                  <c:v>0.34904529818829477</c:v>
                </c:pt>
                <c:pt idx="393">
                  <c:v>0.34913435763492046</c:v>
                </c:pt>
                <c:pt idx="394">
                  <c:v>0.34926519931948175</c:v>
                </c:pt>
                <c:pt idx="395">
                  <c:v>0.34926519931948175</c:v>
                </c:pt>
                <c:pt idx="396">
                  <c:v>0.35130183542275095</c:v>
                </c:pt>
                <c:pt idx="397">
                  <c:v>0.35557073891356361</c:v>
                </c:pt>
                <c:pt idx="398">
                  <c:v>0.35574971633757096</c:v>
                </c:pt>
                <c:pt idx="399">
                  <c:v>0.35685634990260717</c:v>
                </c:pt>
                <c:pt idx="400">
                  <c:v>0.35814968241073031</c:v>
                </c:pt>
                <c:pt idx="401">
                  <c:v>0.35911835153774607</c:v>
                </c:pt>
                <c:pt idx="402">
                  <c:v>0.35911835153774607</c:v>
                </c:pt>
                <c:pt idx="403">
                  <c:v>0.36025761547004553</c:v>
                </c:pt>
                <c:pt idx="404">
                  <c:v>0.36060842271768445</c:v>
                </c:pt>
                <c:pt idx="405">
                  <c:v>0.36060842271768445</c:v>
                </c:pt>
                <c:pt idx="406">
                  <c:v>0.36099891223662067</c:v>
                </c:pt>
                <c:pt idx="407">
                  <c:v>0.36318604574782498</c:v>
                </c:pt>
                <c:pt idx="408">
                  <c:v>0.36405495176606917</c:v>
                </c:pt>
                <c:pt idx="409">
                  <c:v>0.36405495176606917</c:v>
                </c:pt>
                <c:pt idx="410">
                  <c:v>0.36405495176606917</c:v>
                </c:pt>
                <c:pt idx="411">
                  <c:v>0.36444480755862008</c:v>
                </c:pt>
                <c:pt idx="412">
                  <c:v>0.36489041381105713</c:v>
                </c:pt>
                <c:pt idx="413">
                  <c:v>0.36551609906367399</c:v>
                </c:pt>
                <c:pt idx="414">
                  <c:v>0.36658770402314061</c:v>
                </c:pt>
                <c:pt idx="415">
                  <c:v>0.36692774235553766</c:v>
                </c:pt>
                <c:pt idx="416">
                  <c:v>0.36692774235553766</c:v>
                </c:pt>
                <c:pt idx="417">
                  <c:v>0.36784888898639995</c:v>
                </c:pt>
                <c:pt idx="418">
                  <c:v>0.36784888898639995</c:v>
                </c:pt>
                <c:pt idx="419">
                  <c:v>0.36784888898639995</c:v>
                </c:pt>
                <c:pt idx="420">
                  <c:v>0.36860468750690273</c:v>
                </c:pt>
                <c:pt idx="421">
                  <c:v>0.36860468750690273</c:v>
                </c:pt>
                <c:pt idx="422">
                  <c:v>0.37610111596382007</c:v>
                </c:pt>
                <c:pt idx="423">
                  <c:v>0.37747207753226542</c:v>
                </c:pt>
                <c:pt idx="424">
                  <c:v>0.37794160763102996</c:v>
                </c:pt>
                <c:pt idx="425">
                  <c:v>0.37794160763102996</c:v>
                </c:pt>
                <c:pt idx="426">
                  <c:v>0.37860045858570823</c:v>
                </c:pt>
                <c:pt idx="427">
                  <c:v>0.37893258080493636</c:v>
                </c:pt>
                <c:pt idx="428">
                  <c:v>0.37893258080493636</c:v>
                </c:pt>
                <c:pt idx="429">
                  <c:v>0.38048705448472009</c:v>
                </c:pt>
                <c:pt idx="430">
                  <c:v>0.38048705448472009</c:v>
                </c:pt>
                <c:pt idx="431">
                  <c:v>0.38048705448472009</c:v>
                </c:pt>
                <c:pt idx="432">
                  <c:v>0.38049705122377336</c:v>
                </c:pt>
                <c:pt idx="433">
                  <c:v>0.38094071392445783</c:v>
                </c:pt>
                <c:pt idx="434">
                  <c:v>0.38271994554024585</c:v>
                </c:pt>
                <c:pt idx="435">
                  <c:v>0.38361357645616984</c:v>
                </c:pt>
                <c:pt idx="436">
                  <c:v>0.3883376647162603</c:v>
                </c:pt>
                <c:pt idx="437">
                  <c:v>0.38975871676842933</c:v>
                </c:pt>
                <c:pt idx="438">
                  <c:v>0.38975871676842933</c:v>
                </c:pt>
                <c:pt idx="439">
                  <c:v>0.38975871676842933</c:v>
                </c:pt>
                <c:pt idx="440">
                  <c:v>0.39345504459374814</c:v>
                </c:pt>
                <c:pt idx="441">
                  <c:v>0.39745233819984938</c:v>
                </c:pt>
                <c:pt idx="442">
                  <c:v>0.39826394552353389</c:v>
                </c:pt>
                <c:pt idx="443">
                  <c:v>0.39826394552353389</c:v>
                </c:pt>
                <c:pt idx="444">
                  <c:v>0.39842882240521338</c:v>
                </c:pt>
                <c:pt idx="445">
                  <c:v>0.39864334950996677</c:v>
                </c:pt>
                <c:pt idx="446">
                  <c:v>0.40037855853193888</c:v>
                </c:pt>
                <c:pt idx="447">
                  <c:v>0.40147711807035746</c:v>
                </c:pt>
                <c:pt idx="448">
                  <c:v>0.40277913877281502</c:v>
                </c:pt>
                <c:pt idx="449">
                  <c:v>0.40277913877281502</c:v>
                </c:pt>
                <c:pt idx="450">
                  <c:v>0.40277913877281502</c:v>
                </c:pt>
                <c:pt idx="451">
                  <c:v>0.40308451110356447</c:v>
                </c:pt>
                <c:pt idx="452">
                  <c:v>0.40308451110356447</c:v>
                </c:pt>
                <c:pt idx="453">
                  <c:v>0.40308451110356447</c:v>
                </c:pt>
                <c:pt idx="454">
                  <c:v>0.40605230065591524</c:v>
                </c:pt>
                <c:pt idx="455">
                  <c:v>0.40726227843060342</c:v>
                </c:pt>
                <c:pt idx="456">
                  <c:v>0.40726227843060342</c:v>
                </c:pt>
                <c:pt idx="457">
                  <c:v>0.40892113617528514</c:v>
                </c:pt>
                <c:pt idx="458">
                  <c:v>0.41353871018958149</c:v>
                </c:pt>
                <c:pt idx="459">
                  <c:v>0.41379099004750397</c:v>
                </c:pt>
                <c:pt idx="460">
                  <c:v>0.41478930472999109</c:v>
                </c:pt>
                <c:pt idx="461">
                  <c:v>0.41510661900565426</c:v>
                </c:pt>
                <c:pt idx="462">
                  <c:v>0.41567417881608593</c:v>
                </c:pt>
                <c:pt idx="463">
                  <c:v>0.41576502723479236</c:v>
                </c:pt>
                <c:pt idx="464">
                  <c:v>0.41713895858986427</c:v>
                </c:pt>
                <c:pt idx="465">
                  <c:v>0.41788241952545291</c:v>
                </c:pt>
                <c:pt idx="466">
                  <c:v>0.41833121757417219</c:v>
                </c:pt>
                <c:pt idx="467">
                  <c:v>0.41833121757417219</c:v>
                </c:pt>
                <c:pt idx="468">
                  <c:v>0.41880136696650305</c:v>
                </c:pt>
                <c:pt idx="469">
                  <c:v>0.41984705107655518</c:v>
                </c:pt>
                <c:pt idx="470">
                  <c:v>0.42030203003454836</c:v>
                </c:pt>
                <c:pt idx="471">
                  <c:v>0.42307069145824405</c:v>
                </c:pt>
                <c:pt idx="472">
                  <c:v>0.42307069145824405</c:v>
                </c:pt>
                <c:pt idx="473">
                  <c:v>0.42988972789024832</c:v>
                </c:pt>
                <c:pt idx="474">
                  <c:v>0.44231335553200601</c:v>
                </c:pt>
                <c:pt idx="475">
                  <c:v>0.44231335553200601</c:v>
                </c:pt>
                <c:pt idx="476">
                  <c:v>0.44298505999990084</c:v>
                </c:pt>
                <c:pt idx="477">
                  <c:v>0.44334090900763157</c:v>
                </c:pt>
                <c:pt idx="478">
                  <c:v>0.44334090900763157</c:v>
                </c:pt>
                <c:pt idx="479">
                  <c:v>0.44681513790840721</c:v>
                </c:pt>
                <c:pt idx="480">
                  <c:v>0.44681513790840721</c:v>
                </c:pt>
                <c:pt idx="481">
                  <c:v>0.44681513790840721</c:v>
                </c:pt>
                <c:pt idx="482">
                  <c:v>0.44848781614454669</c:v>
                </c:pt>
                <c:pt idx="483">
                  <c:v>0.45088314864430679</c:v>
                </c:pt>
                <c:pt idx="484">
                  <c:v>0.45375294903234575</c:v>
                </c:pt>
                <c:pt idx="485">
                  <c:v>0.45702601178937013</c:v>
                </c:pt>
                <c:pt idx="486">
                  <c:v>0.4582967201079467</c:v>
                </c:pt>
                <c:pt idx="487">
                  <c:v>0.45834132305171044</c:v>
                </c:pt>
                <c:pt idx="488">
                  <c:v>0.45986060424533337</c:v>
                </c:pt>
                <c:pt idx="489">
                  <c:v>0.45986060424533337</c:v>
                </c:pt>
                <c:pt idx="490">
                  <c:v>0.45986060424533337</c:v>
                </c:pt>
                <c:pt idx="491">
                  <c:v>0.46596056347849552</c:v>
                </c:pt>
                <c:pt idx="492">
                  <c:v>0.46596056347849552</c:v>
                </c:pt>
                <c:pt idx="493">
                  <c:v>0.46614689995481862</c:v>
                </c:pt>
                <c:pt idx="494">
                  <c:v>0.46614689995481862</c:v>
                </c:pt>
                <c:pt idx="495">
                  <c:v>0.46846362711991668</c:v>
                </c:pt>
                <c:pt idx="496">
                  <c:v>0.46846362711991668</c:v>
                </c:pt>
                <c:pt idx="497">
                  <c:v>0.46846362711991668</c:v>
                </c:pt>
                <c:pt idx="498">
                  <c:v>0.46943705045583994</c:v>
                </c:pt>
                <c:pt idx="499">
                  <c:v>0.46952615868888892</c:v>
                </c:pt>
                <c:pt idx="500">
                  <c:v>0.46952615868888892</c:v>
                </c:pt>
                <c:pt idx="501">
                  <c:v>0.47036154606848596</c:v>
                </c:pt>
                <c:pt idx="502">
                  <c:v>0.47128270832564995</c:v>
                </c:pt>
                <c:pt idx="503">
                  <c:v>0.47128270832564995</c:v>
                </c:pt>
                <c:pt idx="504">
                  <c:v>0.47257716588143017</c:v>
                </c:pt>
                <c:pt idx="505">
                  <c:v>0.47257716588143017</c:v>
                </c:pt>
                <c:pt idx="506">
                  <c:v>0.47405541402378187</c:v>
                </c:pt>
                <c:pt idx="507">
                  <c:v>0.47472908288505261</c:v>
                </c:pt>
                <c:pt idx="508">
                  <c:v>0.47642146734624125</c:v>
                </c:pt>
                <c:pt idx="509">
                  <c:v>0.47744674284012467</c:v>
                </c:pt>
                <c:pt idx="510">
                  <c:v>0.4807995383496832</c:v>
                </c:pt>
                <c:pt idx="511">
                  <c:v>0.4807995383496832</c:v>
                </c:pt>
                <c:pt idx="512">
                  <c:v>0.48162375440246818</c:v>
                </c:pt>
                <c:pt idx="513">
                  <c:v>0.48162375440246818</c:v>
                </c:pt>
                <c:pt idx="514">
                  <c:v>0.48391008798807478</c:v>
                </c:pt>
                <c:pt idx="515">
                  <c:v>0.48391008798807478</c:v>
                </c:pt>
                <c:pt idx="516">
                  <c:v>0.48391008798807478</c:v>
                </c:pt>
                <c:pt idx="517">
                  <c:v>0.48529798440282307</c:v>
                </c:pt>
                <c:pt idx="518">
                  <c:v>0.48529798440282307</c:v>
                </c:pt>
                <c:pt idx="519">
                  <c:v>0.48529798440282307</c:v>
                </c:pt>
                <c:pt idx="520">
                  <c:v>0.48699969852617225</c:v>
                </c:pt>
                <c:pt idx="521">
                  <c:v>0.48803461493214434</c:v>
                </c:pt>
                <c:pt idx="522">
                  <c:v>0.48803461493214434</c:v>
                </c:pt>
                <c:pt idx="523">
                  <c:v>0.48946694566926607</c:v>
                </c:pt>
                <c:pt idx="524">
                  <c:v>0.48964712445070674</c:v>
                </c:pt>
                <c:pt idx="525">
                  <c:v>0.49150633324533327</c:v>
                </c:pt>
                <c:pt idx="526">
                  <c:v>0.493063935894821</c:v>
                </c:pt>
                <c:pt idx="527">
                  <c:v>0.49336511910869563</c:v>
                </c:pt>
                <c:pt idx="528">
                  <c:v>0.49352147955497921</c:v>
                </c:pt>
                <c:pt idx="529">
                  <c:v>0.49352147955497921</c:v>
                </c:pt>
                <c:pt idx="530">
                  <c:v>0.49352147955497921</c:v>
                </c:pt>
                <c:pt idx="531">
                  <c:v>0.496397042248651</c:v>
                </c:pt>
                <c:pt idx="532">
                  <c:v>0.496397042248651</c:v>
                </c:pt>
                <c:pt idx="533">
                  <c:v>0.49731852449317904</c:v>
                </c:pt>
                <c:pt idx="534">
                  <c:v>0.49731852449317904</c:v>
                </c:pt>
                <c:pt idx="535">
                  <c:v>0.5004669191059069</c:v>
                </c:pt>
                <c:pt idx="536">
                  <c:v>0.50047723498914309</c:v>
                </c:pt>
                <c:pt idx="537">
                  <c:v>0.50372678479191368</c:v>
                </c:pt>
                <c:pt idx="538">
                  <c:v>0.50372678479191368</c:v>
                </c:pt>
                <c:pt idx="539">
                  <c:v>0.50422465295377905</c:v>
                </c:pt>
                <c:pt idx="540">
                  <c:v>0.50442248744243445</c:v>
                </c:pt>
                <c:pt idx="541">
                  <c:v>0.50624663721892915</c:v>
                </c:pt>
                <c:pt idx="542">
                  <c:v>0.50718461200074438</c:v>
                </c:pt>
                <c:pt idx="543">
                  <c:v>0.50718461200074438</c:v>
                </c:pt>
                <c:pt idx="544">
                  <c:v>0.50900437602616488</c:v>
                </c:pt>
                <c:pt idx="545">
                  <c:v>0.51143167258838829</c:v>
                </c:pt>
                <c:pt idx="546">
                  <c:v>0.51494657178010128</c:v>
                </c:pt>
                <c:pt idx="547">
                  <c:v>0.51494657178010128</c:v>
                </c:pt>
                <c:pt idx="548">
                  <c:v>0.51536874791875043</c:v>
                </c:pt>
                <c:pt idx="549">
                  <c:v>0.51536874791875043</c:v>
                </c:pt>
                <c:pt idx="550">
                  <c:v>0.51658219603522726</c:v>
                </c:pt>
                <c:pt idx="551">
                  <c:v>0.51658219603522726</c:v>
                </c:pt>
                <c:pt idx="552">
                  <c:v>0.5188954058874562</c:v>
                </c:pt>
                <c:pt idx="553">
                  <c:v>0.5188954058874562</c:v>
                </c:pt>
                <c:pt idx="554">
                  <c:v>0.5188954058874562</c:v>
                </c:pt>
                <c:pt idx="555">
                  <c:v>0.51973052988016311</c:v>
                </c:pt>
                <c:pt idx="556">
                  <c:v>0.5229843210726568</c:v>
                </c:pt>
                <c:pt idx="557">
                  <c:v>0.5229843210726568</c:v>
                </c:pt>
                <c:pt idx="558">
                  <c:v>0.52450392636747956</c:v>
                </c:pt>
                <c:pt idx="559">
                  <c:v>0.52571507997938993</c:v>
                </c:pt>
                <c:pt idx="560">
                  <c:v>0.52571507997938993</c:v>
                </c:pt>
                <c:pt idx="561">
                  <c:v>0.52753966365296012</c:v>
                </c:pt>
                <c:pt idx="562">
                  <c:v>0.52753966365296012</c:v>
                </c:pt>
                <c:pt idx="563">
                  <c:v>0.5275911687965168</c:v>
                </c:pt>
                <c:pt idx="564">
                  <c:v>0.53014320704562601</c:v>
                </c:pt>
                <c:pt idx="565">
                  <c:v>0.53014320704562601</c:v>
                </c:pt>
                <c:pt idx="566">
                  <c:v>0.53221396745396565</c:v>
                </c:pt>
                <c:pt idx="567">
                  <c:v>0.53398119859202331</c:v>
                </c:pt>
                <c:pt idx="568">
                  <c:v>0.53421666813331925</c:v>
                </c:pt>
                <c:pt idx="569">
                  <c:v>0.53586841089115755</c:v>
                </c:pt>
                <c:pt idx="570">
                  <c:v>0.53586841089115755</c:v>
                </c:pt>
                <c:pt idx="571">
                  <c:v>0.53652741398227044</c:v>
                </c:pt>
                <c:pt idx="572">
                  <c:v>0.53652741398227044</c:v>
                </c:pt>
                <c:pt idx="573">
                  <c:v>0.5384900410571688</c:v>
                </c:pt>
                <c:pt idx="574">
                  <c:v>0.53916277190392825</c:v>
                </c:pt>
                <c:pt idx="575">
                  <c:v>0.53916277190392825</c:v>
                </c:pt>
                <c:pt idx="576">
                  <c:v>0.54322078787190731</c:v>
                </c:pt>
                <c:pt idx="577">
                  <c:v>0.54322078787190731</c:v>
                </c:pt>
                <c:pt idx="578">
                  <c:v>0.54384267558044419</c:v>
                </c:pt>
                <c:pt idx="579">
                  <c:v>0.54384267558044419</c:v>
                </c:pt>
                <c:pt idx="580">
                  <c:v>0.54384267558044419</c:v>
                </c:pt>
                <c:pt idx="581">
                  <c:v>0.54384267558044419</c:v>
                </c:pt>
                <c:pt idx="582">
                  <c:v>0.54384267558044419</c:v>
                </c:pt>
                <c:pt idx="583">
                  <c:v>0.54384267558044419</c:v>
                </c:pt>
                <c:pt idx="584">
                  <c:v>0.54384267558044419</c:v>
                </c:pt>
                <c:pt idx="585">
                  <c:v>0.54384267558044419</c:v>
                </c:pt>
                <c:pt idx="586">
                  <c:v>0.54384267558044419</c:v>
                </c:pt>
                <c:pt idx="587">
                  <c:v>0.54658356408245123</c:v>
                </c:pt>
                <c:pt idx="588">
                  <c:v>0.54979754311736451</c:v>
                </c:pt>
                <c:pt idx="589">
                  <c:v>0.55312326902531328</c:v>
                </c:pt>
                <c:pt idx="590">
                  <c:v>0.55312326902531328</c:v>
                </c:pt>
                <c:pt idx="591">
                  <c:v>0.55403649657228171</c:v>
                </c:pt>
                <c:pt idx="592">
                  <c:v>0.55514488511860605</c:v>
                </c:pt>
                <c:pt idx="593">
                  <c:v>0.55514488511860605</c:v>
                </c:pt>
                <c:pt idx="594">
                  <c:v>0.5561729197534544</c:v>
                </c:pt>
                <c:pt idx="595">
                  <c:v>0.5561729197534544</c:v>
                </c:pt>
                <c:pt idx="596">
                  <c:v>0.55802502406324916</c:v>
                </c:pt>
                <c:pt idx="597">
                  <c:v>0.55802502406324916</c:v>
                </c:pt>
                <c:pt idx="598">
                  <c:v>0.55941126178660583</c:v>
                </c:pt>
                <c:pt idx="599">
                  <c:v>0.55941126178660583</c:v>
                </c:pt>
                <c:pt idx="600">
                  <c:v>0.56342534770598984</c:v>
                </c:pt>
                <c:pt idx="601">
                  <c:v>0.56342534770598984</c:v>
                </c:pt>
                <c:pt idx="602">
                  <c:v>0.56342534770598984</c:v>
                </c:pt>
                <c:pt idx="603">
                  <c:v>0.56495340555287876</c:v>
                </c:pt>
                <c:pt idx="604">
                  <c:v>0.56495340555287876</c:v>
                </c:pt>
                <c:pt idx="605">
                  <c:v>0.56702389093749861</c:v>
                </c:pt>
                <c:pt idx="606">
                  <c:v>0.56921867553347849</c:v>
                </c:pt>
                <c:pt idx="607">
                  <c:v>0.56921867553347849</c:v>
                </c:pt>
                <c:pt idx="608">
                  <c:v>0.56921867553347849</c:v>
                </c:pt>
                <c:pt idx="609">
                  <c:v>0.56922474105116649</c:v>
                </c:pt>
                <c:pt idx="610">
                  <c:v>0.56922474105116649</c:v>
                </c:pt>
                <c:pt idx="611">
                  <c:v>0.56922474105116649</c:v>
                </c:pt>
                <c:pt idx="612">
                  <c:v>0.56968230685859811</c:v>
                </c:pt>
                <c:pt idx="613">
                  <c:v>0.56979580152132447</c:v>
                </c:pt>
                <c:pt idx="614">
                  <c:v>0.57039298107049974</c:v>
                </c:pt>
                <c:pt idx="615">
                  <c:v>0.58378400163839428</c:v>
                </c:pt>
                <c:pt idx="616">
                  <c:v>0.58378400163839428</c:v>
                </c:pt>
                <c:pt idx="617">
                  <c:v>0.58418685649446389</c:v>
                </c:pt>
                <c:pt idx="618">
                  <c:v>0.58491262053158721</c:v>
                </c:pt>
                <c:pt idx="619">
                  <c:v>0.58491262053158721</c:v>
                </c:pt>
                <c:pt idx="620">
                  <c:v>0.5879673998158127</c:v>
                </c:pt>
                <c:pt idx="621">
                  <c:v>0.59044193595161454</c:v>
                </c:pt>
                <c:pt idx="622">
                  <c:v>0.59044193595161454</c:v>
                </c:pt>
                <c:pt idx="623">
                  <c:v>0.59057514427695945</c:v>
                </c:pt>
                <c:pt idx="624">
                  <c:v>0.59057514427695945</c:v>
                </c:pt>
                <c:pt idx="625">
                  <c:v>0.59631791239820431</c:v>
                </c:pt>
                <c:pt idx="626">
                  <c:v>0.59844252974112566</c:v>
                </c:pt>
                <c:pt idx="627">
                  <c:v>0.59945709995264707</c:v>
                </c:pt>
                <c:pt idx="628">
                  <c:v>0.59945709995264707</c:v>
                </c:pt>
                <c:pt idx="629">
                  <c:v>0.60013731607687426</c:v>
                </c:pt>
                <c:pt idx="630">
                  <c:v>0.60381951111895438</c:v>
                </c:pt>
                <c:pt idx="631">
                  <c:v>0.60479820074236856</c:v>
                </c:pt>
                <c:pt idx="632">
                  <c:v>0.60479820074236856</c:v>
                </c:pt>
                <c:pt idx="633">
                  <c:v>0.60576059251084058</c:v>
                </c:pt>
                <c:pt idx="634">
                  <c:v>0.60809659431340313</c:v>
                </c:pt>
                <c:pt idx="635">
                  <c:v>0.60822283167827662</c:v>
                </c:pt>
                <c:pt idx="636">
                  <c:v>0.61029241155077263</c:v>
                </c:pt>
                <c:pt idx="637">
                  <c:v>0.61166985496227166</c:v>
                </c:pt>
                <c:pt idx="638">
                  <c:v>0.61284042729578903</c:v>
                </c:pt>
                <c:pt idx="639">
                  <c:v>0.61284042729578903</c:v>
                </c:pt>
                <c:pt idx="640">
                  <c:v>0.61284042729578903</c:v>
                </c:pt>
                <c:pt idx="641">
                  <c:v>0.6143810901134823</c:v>
                </c:pt>
                <c:pt idx="642">
                  <c:v>0.61502155681521153</c:v>
                </c:pt>
                <c:pt idx="643">
                  <c:v>0.61502155681521153</c:v>
                </c:pt>
                <c:pt idx="644">
                  <c:v>0.62013571926817379</c:v>
                </c:pt>
                <c:pt idx="645">
                  <c:v>0.62060970874682297</c:v>
                </c:pt>
                <c:pt idx="646">
                  <c:v>0.62536833643493206</c:v>
                </c:pt>
                <c:pt idx="647">
                  <c:v>0.62536833643493206</c:v>
                </c:pt>
                <c:pt idx="648">
                  <c:v>0.6255739653589415</c:v>
                </c:pt>
                <c:pt idx="649">
                  <c:v>0.6255739653589415</c:v>
                </c:pt>
                <c:pt idx="650">
                  <c:v>0.62796871673378252</c:v>
                </c:pt>
                <c:pt idx="651">
                  <c:v>0.62796871673378252</c:v>
                </c:pt>
                <c:pt idx="652">
                  <c:v>0.62796871673378252</c:v>
                </c:pt>
                <c:pt idx="653">
                  <c:v>0.63512681436595053</c:v>
                </c:pt>
                <c:pt idx="654">
                  <c:v>0.63720623130912524</c:v>
                </c:pt>
                <c:pt idx="655">
                  <c:v>0.63720623130912524</c:v>
                </c:pt>
                <c:pt idx="656">
                  <c:v>0.63757754357386653</c:v>
                </c:pt>
                <c:pt idx="657">
                  <c:v>0.63757754357386653</c:v>
                </c:pt>
                <c:pt idx="658">
                  <c:v>0.63943258587373097</c:v>
                </c:pt>
                <c:pt idx="659">
                  <c:v>0.64274177471934668</c:v>
                </c:pt>
                <c:pt idx="660">
                  <c:v>0.64966383903122726</c:v>
                </c:pt>
                <c:pt idx="661">
                  <c:v>0.64966383903122726</c:v>
                </c:pt>
                <c:pt idx="662">
                  <c:v>0.65020119191553127</c:v>
                </c:pt>
                <c:pt idx="663">
                  <c:v>0.65020119191553127</c:v>
                </c:pt>
                <c:pt idx="664">
                  <c:v>0.65174912835069798</c:v>
                </c:pt>
                <c:pt idx="665">
                  <c:v>0.65174912835069798</c:v>
                </c:pt>
                <c:pt idx="666">
                  <c:v>0.65244219821772276</c:v>
                </c:pt>
                <c:pt idx="667">
                  <c:v>0.65353060501139937</c:v>
                </c:pt>
                <c:pt idx="668">
                  <c:v>0.65529750161778066</c:v>
                </c:pt>
                <c:pt idx="669">
                  <c:v>0.65553808776320066</c:v>
                </c:pt>
                <c:pt idx="670">
                  <c:v>0.65553808776320066</c:v>
                </c:pt>
                <c:pt idx="671">
                  <c:v>0.65802406610126596</c:v>
                </c:pt>
                <c:pt idx="672">
                  <c:v>0.65802406610126596</c:v>
                </c:pt>
                <c:pt idx="673">
                  <c:v>0.65975018673705943</c:v>
                </c:pt>
                <c:pt idx="674">
                  <c:v>0.65975018673705943</c:v>
                </c:pt>
                <c:pt idx="675">
                  <c:v>0.66397951064200533</c:v>
                </c:pt>
                <c:pt idx="676">
                  <c:v>0.66571832837005118</c:v>
                </c:pt>
                <c:pt idx="677">
                  <c:v>0.66571832837005118</c:v>
                </c:pt>
                <c:pt idx="678">
                  <c:v>0.66728801581849317</c:v>
                </c:pt>
                <c:pt idx="679">
                  <c:v>0.6761325343512461</c:v>
                </c:pt>
                <c:pt idx="680">
                  <c:v>0.6761325343512461</c:v>
                </c:pt>
                <c:pt idx="681">
                  <c:v>0.67753578653223201</c:v>
                </c:pt>
                <c:pt idx="682">
                  <c:v>0.67844531259905472</c:v>
                </c:pt>
                <c:pt idx="683">
                  <c:v>0.67844531259905472</c:v>
                </c:pt>
                <c:pt idx="684">
                  <c:v>0.68069161056932714</c:v>
                </c:pt>
                <c:pt idx="685">
                  <c:v>0.68069161056932714</c:v>
                </c:pt>
                <c:pt idx="686">
                  <c:v>0.68140366270634112</c:v>
                </c:pt>
                <c:pt idx="687">
                  <c:v>0.6814295977643956</c:v>
                </c:pt>
                <c:pt idx="688">
                  <c:v>0.68152146431033844</c:v>
                </c:pt>
                <c:pt idx="689">
                  <c:v>0.68152146431033844</c:v>
                </c:pt>
                <c:pt idx="690">
                  <c:v>0.6817164206612083</c:v>
                </c:pt>
                <c:pt idx="691">
                  <c:v>0.6817164206612083</c:v>
                </c:pt>
                <c:pt idx="692">
                  <c:v>0.68196182570869912</c:v>
                </c:pt>
                <c:pt idx="693">
                  <c:v>0.6850724940167976</c:v>
                </c:pt>
                <c:pt idx="694">
                  <c:v>0.6850724940167976</c:v>
                </c:pt>
                <c:pt idx="695">
                  <c:v>0.68535560482753399</c:v>
                </c:pt>
                <c:pt idx="696">
                  <c:v>0.68669754567934405</c:v>
                </c:pt>
                <c:pt idx="697">
                  <c:v>0.68670890023494513</c:v>
                </c:pt>
                <c:pt idx="698">
                  <c:v>0.68670890023494513</c:v>
                </c:pt>
                <c:pt idx="699">
                  <c:v>0.6884036201977517</c:v>
                </c:pt>
                <c:pt idx="700">
                  <c:v>0.68927658092094757</c:v>
                </c:pt>
                <c:pt idx="701">
                  <c:v>0.69054370423426548</c:v>
                </c:pt>
                <c:pt idx="702">
                  <c:v>0.69107212697863074</c:v>
                </c:pt>
                <c:pt idx="703">
                  <c:v>0.69107212697863074</c:v>
                </c:pt>
                <c:pt idx="704">
                  <c:v>0.69150611732587863</c:v>
                </c:pt>
                <c:pt idx="705">
                  <c:v>0.69312177860531987</c:v>
                </c:pt>
                <c:pt idx="706">
                  <c:v>0.6935520918431608</c:v>
                </c:pt>
                <c:pt idx="707">
                  <c:v>0.6935520918431608</c:v>
                </c:pt>
                <c:pt idx="708">
                  <c:v>0.6935520918431608</c:v>
                </c:pt>
                <c:pt idx="709">
                  <c:v>0.6935520918431608</c:v>
                </c:pt>
                <c:pt idx="710">
                  <c:v>0.69463534662386417</c:v>
                </c:pt>
                <c:pt idx="711">
                  <c:v>0.69463534662386417</c:v>
                </c:pt>
                <c:pt idx="712">
                  <c:v>0.69691917757409272</c:v>
                </c:pt>
                <c:pt idx="713">
                  <c:v>0.69691917757409272</c:v>
                </c:pt>
                <c:pt idx="714">
                  <c:v>0.69795567742188402</c:v>
                </c:pt>
                <c:pt idx="715">
                  <c:v>0.69795567742188402</c:v>
                </c:pt>
                <c:pt idx="716">
                  <c:v>0.7000110330634256</c:v>
                </c:pt>
                <c:pt idx="717">
                  <c:v>0.7000110330634256</c:v>
                </c:pt>
                <c:pt idx="718">
                  <c:v>0.7000110330634256</c:v>
                </c:pt>
                <c:pt idx="719">
                  <c:v>0.70105914268835134</c:v>
                </c:pt>
                <c:pt idx="720">
                  <c:v>0.70105914268835134</c:v>
                </c:pt>
                <c:pt idx="721">
                  <c:v>0.70467734364226009</c:v>
                </c:pt>
                <c:pt idx="722">
                  <c:v>0.70467734364226009</c:v>
                </c:pt>
                <c:pt idx="723">
                  <c:v>0.70607956668131999</c:v>
                </c:pt>
                <c:pt idx="724">
                  <c:v>0.70804411687018209</c:v>
                </c:pt>
                <c:pt idx="725">
                  <c:v>0.70952362436955219</c:v>
                </c:pt>
                <c:pt idx="726">
                  <c:v>0.70952362436955219</c:v>
                </c:pt>
                <c:pt idx="727">
                  <c:v>0.71138555292458716</c:v>
                </c:pt>
                <c:pt idx="728">
                  <c:v>0.71138555292458716</c:v>
                </c:pt>
                <c:pt idx="729">
                  <c:v>0.71459586302251754</c:v>
                </c:pt>
                <c:pt idx="730">
                  <c:v>0.71459586302251754</c:v>
                </c:pt>
                <c:pt idx="731">
                  <c:v>0.71459586302251754</c:v>
                </c:pt>
                <c:pt idx="732">
                  <c:v>0.7150977510112686</c:v>
                </c:pt>
                <c:pt idx="733">
                  <c:v>0.7150977510112686</c:v>
                </c:pt>
                <c:pt idx="734">
                  <c:v>0.71589455278530878</c:v>
                </c:pt>
                <c:pt idx="735">
                  <c:v>0.71615408054455476</c:v>
                </c:pt>
                <c:pt idx="736">
                  <c:v>0.71615408054455476</c:v>
                </c:pt>
                <c:pt idx="737">
                  <c:v>0.71679231441659119</c:v>
                </c:pt>
                <c:pt idx="738">
                  <c:v>0.71813675992145132</c:v>
                </c:pt>
                <c:pt idx="739">
                  <c:v>0.71813675992145132</c:v>
                </c:pt>
                <c:pt idx="740">
                  <c:v>0.72110062189381197</c:v>
                </c:pt>
                <c:pt idx="741">
                  <c:v>0.72110062189381197</c:v>
                </c:pt>
                <c:pt idx="742">
                  <c:v>0.72715242366002575</c:v>
                </c:pt>
                <c:pt idx="743">
                  <c:v>0.72885084240246356</c:v>
                </c:pt>
                <c:pt idx="744">
                  <c:v>0.73144665414811527</c:v>
                </c:pt>
                <c:pt idx="745">
                  <c:v>0.73144665414811527</c:v>
                </c:pt>
                <c:pt idx="746">
                  <c:v>0.73223629078017438</c:v>
                </c:pt>
                <c:pt idx="747">
                  <c:v>0.73248213905551929</c:v>
                </c:pt>
                <c:pt idx="748">
                  <c:v>0.73496590902432746</c:v>
                </c:pt>
                <c:pt idx="749">
                  <c:v>0.73625999678917853</c:v>
                </c:pt>
                <c:pt idx="750">
                  <c:v>0.73625999678917853</c:v>
                </c:pt>
                <c:pt idx="751">
                  <c:v>0.73859585255515703</c:v>
                </c:pt>
                <c:pt idx="752">
                  <c:v>0.73906728051464898</c:v>
                </c:pt>
                <c:pt idx="753">
                  <c:v>0.74006677495759998</c:v>
                </c:pt>
                <c:pt idx="754">
                  <c:v>0.74078526032703673</c:v>
                </c:pt>
                <c:pt idx="755">
                  <c:v>0.74078526032703673</c:v>
                </c:pt>
                <c:pt idx="756">
                  <c:v>0.74243732524430572</c:v>
                </c:pt>
                <c:pt idx="757">
                  <c:v>0.74243732524430572</c:v>
                </c:pt>
                <c:pt idx="758">
                  <c:v>0.74265271389283793</c:v>
                </c:pt>
                <c:pt idx="759">
                  <c:v>0.74311512081729281</c:v>
                </c:pt>
                <c:pt idx="760">
                  <c:v>0.74462005044345303</c:v>
                </c:pt>
                <c:pt idx="761">
                  <c:v>0.74462005044345303</c:v>
                </c:pt>
                <c:pt idx="762">
                  <c:v>0.74467103518705924</c:v>
                </c:pt>
                <c:pt idx="763">
                  <c:v>0.74617602991881748</c:v>
                </c:pt>
                <c:pt idx="764">
                  <c:v>0.74617602991881748</c:v>
                </c:pt>
                <c:pt idx="765">
                  <c:v>0.74617602991881748</c:v>
                </c:pt>
                <c:pt idx="766">
                  <c:v>0.74742805489236941</c:v>
                </c:pt>
                <c:pt idx="767">
                  <c:v>0.74742805489236941</c:v>
                </c:pt>
                <c:pt idx="768">
                  <c:v>0.74767477120442327</c:v>
                </c:pt>
                <c:pt idx="769">
                  <c:v>0.74767477120442327</c:v>
                </c:pt>
                <c:pt idx="770">
                  <c:v>0.74938918399685472</c:v>
                </c:pt>
                <c:pt idx="771">
                  <c:v>0.75037366893167445</c:v>
                </c:pt>
                <c:pt idx="772">
                  <c:v>0.75154261260428901</c:v>
                </c:pt>
                <c:pt idx="773">
                  <c:v>0.75298195926663058</c:v>
                </c:pt>
                <c:pt idx="774">
                  <c:v>0.75298195926663058</c:v>
                </c:pt>
                <c:pt idx="775">
                  <c:v>0.75349597871399876</c:v>
                </c:pt>
                <c:pt idx="776">
                  <c:v>0.75360920114437524</c:v>
                </c:pt>
                <c:pt idx="777">
                  <c:v>0.75410028794128259</c:v>
                </c:pt>
                <c:pt idx="778">
                  <c:v>0.75410028794128259</c:v>
                </c:pt>
                <c:pt idx="779">
                  <c:v>0.75602466527793233</c:v>
                </c:pt>
                <c:pt idx="780">
                  <c:v>0.75602466527793233</c:v>
                </c:pt>
                <c:pt idx="781">
                  <c:v>0.75627409962071934</c:v>
                </c:pt>
                <c:pt idx="782">
                  <c:v>0.75627409962071934</c:v>
                </c:pt>
                <c:pt idx="783">
                  <c:v>0.75637916395681648</c:v>
                </c:pt>
                <c:pt idx="784">
                  <c:v>0.75651636675715639</c:v>
                </c:pt>
                <c:pt idx="785">
                  <c:v>0.75709026433662174</c:v>
                </c:pt>
                <c:pt idx="786">
                  <c:v>0.75709026433662174</c:v>
                </c:pt>
                <c:pt idx="787">
                  <c:v>0.75952308998448781</c:v>
                </c:pt>
                <c:pt idx="788">
                  <c:v>0.76057602484598075</c:v>
                </c:pt>
                <c:pt idx="789">
                  <c:v>0.76057602484598075</c:v>
                </c:pt>
                <c:pt idx="790">
                  <c:v>0.76089293863963303</c:v>
                </c:pt>
                <c:pt idx="791">
                  <c:v>0.76509685474745603</c:v>
                </c:pt>
                <c:pt idx="792">
                  <c:v>0.76509685474745603</c:v>
                </c:pt>
                <c:pt idx="793">
                  <c:v>0.7663484237686341</c:v>
                </c:pt>
                <c:pt idx="794">
                  <c:v>0.77218974148206954</c:v>
                </c:pt>
                <c:pt idx="795">
                  <c:v>0.77233018285901489</c:v>
                </c:pt>
                <c:pt idx="796">
                  <c:v>0.77406471110187414</c:v>
                </c:pt>
                <c:pt idx="797">
                  <c:v>0.77442562272347604</c:v>
                </c:pt>
                <c:pt idx="798">
                  <c:v>0.77442562272347604</c:v>
                </c:pt>
                <c:pt idx="799">
                  <c:v>0.77559968836697213</c:v>
                </c:pt>
                <c:pt idx="800">
                  <c:v>0.77559968836697213</c:v>
                </c:pt>
                <c:pt idx="801">
                  <c:v>0.77656587904495078</c:v>
                </c:pt>
                <c:pt idx="802">
                  <c:v>0.78039887648296302</c:v>
                </c:pt>
                <c:pt idx="803">
                  <c:v>0.78188828583034942</c:v>
                </c:pt>
                <c:pt idx="804">
                  <c:v>0.78188828583034942</c:v>
                </c:pt>
                <c:pt idx="805">
                  <c:v>0.78239358744666421</c:v>
                </c:pt>
                <c:pt idx="806">
                  <c:v>0.78239358744666421</c:v>
                </c:pt>
                <c:pt idx="807">
                  <c:v>0.78257407521869826</c:v>
                </c:pt>
                <c:pt idx="808">
                  <c:v>0.78495282544899236</c:v>
                </c:pt>
                <c:pt idx="809">
                  <c:v>0.78495282544899236</c:v>
                </c:pt>
                <c:pt idx="810">
                  <c:v>0.78495282544899236</c:v>
                </c:pt>
                <c:pt idx="811">
                  <c:v>0.78495282544899236</c:v>
                </c:pt>
                <c:pt idx="812">
                  <c:v>0.78495282544899236</c:v>
                </c:pt>
                <c:pt idx="813">
                  <c:v>0.78495282544899236</c:v>
                </c:pt>
                <c:pt idx="814">
                  <c:v>0.78710421422103594</c:v>
                </c:pt>
                <c:pt idx="815">
                  <c:v>0.78710421422103594</c:v>
                </c:pt>
                <c:pt idx="816">
                  <c:v>0.78730072246168692</c:v>
                </c:pt>
                <c:pt idx="817">
                  <c:v>0.79079210626868579</c:v>
                </c:pt>
                <c:pt idx="818">
                  <c:v>0.79112792851023706</c:v>
                </c:pt>
                <c:pt idx="819">
                  <c:v>0.79120298349086682</c:v>
                </c:pt>
                <c:pt idx="820">
                  <c:v>0.79377646034121496</c:v>
                </c:pt>
                <c:pt idx="821">
                  <c:v>0.79547807940844528</c:v>
                </c:pt>
                <c:pt idx="822">
                  <c:v>0.79556432702438651</c:v>
                </c:pt>
                <c:pt idx="823">
                  <c:v>0.79556432702438651</c:v>
                </c:pt>
                <c:pt idx="824">
                  <c:v>0.79629484947079388</c:v>
                </c:pt>
                <c:pt idx="825">
                  <c:v>0.79629484947079388</c:v>
                </c:pt>
                <c:pt idx="826">
                  <c:v>0.79746095035027564</c:v>
                </c:pt>
                <c:pt idx="827">
                  <c:v>0.79961435919503376</c:v>
                </c:pt>
                <c:pt idx="828">
                  <c:v>0.79981357743258263</c:v>
                </c:pt>
                <c:pt idx="829">
                  <c:v>0.79991009904653976</c:v>
                </c:pt>
                <c:pt idx="830">
                  <c:v>0.79991009904653976</c:v>
                </c:pt>
                <c:pt idx="831">
                  <c:v>0.80022043629471229</c:v>
                </c:pt>
                <c:pt idx="832">
                  <c:v>0.80022043629471229</c:v>
                </c:pt>
                <c:pt idx="833">
                  <c:v>0.80049039055329285</c:v>
                </c:pt>
                <c:pt idx="834">
                  <c:v>0.80090585025275818</c:v>
                </c:pt>
                <c:pt idx="835">
                  <c:v>0.80090585025275818</c:v>
                </c:pt>
                <c:pt idx="836">
                  <c:v>0.80162918954635343</c:v>
                </c:pt>
                <c:pt idx="837">
                  <c:v>0.80162918954635343</c:v>
                </c:pt>
                <c:pt idx="838">
                  <c:v>0.80201255519399983</c:v>
                </c:pt>
                <c:pt idx="839">
                  <c:v>0.80201255519399983</c:v>
                </c:pt>
                <c:pt idx="840">
                  <c:v>0.80235369151873515</c:v>
                </c:pt>
                <c:pt idx="841">
                  <c:v>0.80239296133435645</c:v>
                </c:pt>
                <c:pt idx="842">
                  <c:v>0.80239296133435645</c:v>
                </c:pt>
                <c:pt idx="843">
                  <c:v>0.80394500413977554</c:v>
                </c:pt>
                <c:pt idx="844">
                  <c:v>0.80602162318166903</c:v>
                </c:pt>
                <c:pt idx="845">
                  <c:v>0.80602162318166903</c:v>
                </c:pt>
                <c:pt idx="846">
                  <c:v>0.80685251978351835</c:v>
                </c:pt>
                <c:pt idx="847">
                  <c:v>0.80799068678899633</c:v>
                </c:pt>
                <c:pt idx="848">
                  <c:v>0.81124802479355895</c:v>
                </c:pt>
                <c:pt idx="849">
                  <c:v>0.81124802479355895</c:v>
                </c:pt>
                <c:pt idx="850">
                  <c:v>0.81151810895146925</c:v>
                </c:pt>
                <c:pt idx="851">
                  <c:v>0.8128230322302803</c:v>
                </c:pt>
                <c:pt idx="852">
                  <c:v>0.81324947562893657</c:v>
                </c:pt>
                <c:pt idx="853">
                  <c:v>0.81522915092456105</c:v>
                </c:pt>
                <c:pt idx="854">
                  <c:v>0.81522915092456105</c:v>
                </c:pt>
                <c:pt idx="855">
                  <c:v>0.81643431800915833</c:v>
                </c:pt>
                <c:pt idx="856">
                  <c:v>0.81781185899027864</c:v>
                </c:pt>
                <c:pt idx="857">
                  <c:v>0.81883014128226539</c:v>
                </c:pt>
                <c:pt idx="858">
                  <c:v>0.82359362491347543</c:v>
                </c:pt>
                <c:pt idx="859">
                  <c:v>0.82359362491347543</c:v>
                </c:pt>
                <c:pt idx="860">
                  <c:v>0.82474643816784199</c:v>
                </c:pt>
                <c:pt idx="861">
                  <c:v>0.82474643816784199</c:v>
                </c:pt>
                <c:pt idx="862">
                  <c:v>0.82805695385728939</c:v>
                </c:pt>
                <c:pt idx="863">
                  <c:v>0.82805695385728939</c:v>
                </c:pt>
                <c:pt idx="864">
                  <c:v>0.82899051038254501</c:v>
                </c:pt>
                <c:pt idx="865">
                  <c:v>0.82913359595679081</c:v>
                </c:pt>
                <c:pt idx="866">
                  <c:v>0.82913359595679081</c:v>
                </c:pt>
                <c:pt idx="867">
                  <c:v>0.8300340376015356</c:v>
                </c:pt>
                <c:pt idx="868">
                  <c:v>0.8300340376015356</c:v>
                </c:pt>
                <c:pt idx="869">
                  <c:v>0.83009169478699507</c:v>
                </c:pt>
                <c:pt idx="870">
                  <c:v>0.83009169478699507</c:v>
                </c:pt>
                <c:pt idx="871">
                  <c:v>0.83069536358238061</c:v>
                </c:pt>
                <c:pt idx="872">
                  <c:v>0.83289371829091274</c:v>
                </c:pt>
                <c:pt idx="873">
                  <c:v>0.83367790742429193</c:v>
                </c:pt>
                <c:pt idx="874">
                  <c:v>0.83367790742429193</c:v>
                </c:pt>
                <c:pt idx="875">
                  <c:v>0.83377783328118493</c:v>
                </c:pt>
                <c:pt idx="876">
                  <c:v>0.83377783328118493</c:v>
                </c:pt>
                <c:pt idx="877">
                  <c:v>0.83439097194525358</c:v>
                </c:pt>
                <c:pt idx="878">
                  <c:v>0.83482579945806101</c:v>
                </c:pt>
                <c:pt idx="879">
                  <c:v>0.83482579945806101</c:v>
                </c:pt>
                <c:pt idx="880">
                  <c:v>0.83591643756816958</c:v>
                </c:pt>
                <c:pt idx="881">
                  <c:v>0.83719769690408541</c:v>
                </c:pt>
                <c:pt idx="882">
                  <c:v>0.83719769690408541</c:v>
                </c:pt>
                <c:pt idx="883">
                  <c:v>0.83808128846365726</c:v>
                </c:pt>
                <c:pt idx="884">
                  <c:v>0.83808128846365726</c:v>
                </c:pt>
                <c:pt idx="885">
                  <c:v>0.84142315062572148</c:v>
                </c:pt>
                <c:pt idx="886">
                  <c:v>0.84342538205351003</c:v>
                </c:pt>
                <c:pt idx="887">
                  <c:v>0.84342538205351003</c:v>
                </c:pt>
                <c:pt idx="888">
                  <c:v>0.84454664101351773</c:v>
                </c:pt>
                <c:pt idx="889">
                  <c:v>0.84454664101351773</c:v>
                </c:pt>
                <c:pt idx="890">
                  <c:v>0.84464437549091442</c:v>
                </c:pt>
                <c:pt idx="891">
                  <c:v>0.84823103962205837</c:v>
                </c:pt>
                <c:pt idx="892">
                  <c:v>0.84823103962205837</c:v>
                </c:pt>
                <c:pt idx="893">
                  <c:v>0.85003090770239187</c:v>
                </c:pt>
                <c:pt idx="894">
                  <c:v>0.85003090770239187</c:v>
                </c:pt>
                <c:pt idx="895">
                  <c:v>0.85075100254020442</c:v>
                </c:pt>
                <c:pt idx="896">
                  <c:v>0.85212413305239076</c:v>
                </c:pt>
                <c:pt idx="897">
                  <c:v>0.85212413305239076</c:v>
                </c:pt>
                <c:pt idx="898">
                  <c:v>0.85264231133751234</c:v>
                </c:pt>
                <c:pt idx="899">
                  <c:v>0.85264231133751234</c:v>
                </c:pt>
                <c:pt idx="900">
                  <c:v>0.85538819844418235</c:v>
                </c:pt>
                <c:pt idx="901">
                  <c:v>0.85741872828176113</c:v>
                </c:pt>
                <c:pt idx="902">
                  <c:v>0.85741872828176113</c:v>
                </c:pt>
                <c:pt idx="903">
                  <c:v>0.85851783515854485</c:v>
                </c:pt>
                <c:pt idx="904">
                  <c:v>0.85851783515854485</c:v>
                </c:pt>
                <c:pt idx="905">
                  <c:v>0.86004954509051712</c:v>
                </c:pt>
                <c:pt idx="906">
                  <c:v>0.86004954509051712</c:v>
                </c:pt>
                <c:pt idx="907">
                  <c:v>0.86038752219717818</c:v>
                </c:pt>
                <c:pt idx="908">
                  <c:v>0.86045922455122215</c:v>
                </c:pt>
                <c:pt idx="909">
                  <c:v>0.86088639266786027</c:v>
                </c:pt>
                <c:pt idx="910">
                  <c:v>0.86137190925495244</c:v>
                </c:pt>
                <c:pt idx="911">
                  <c:v>0.86137190925495244</c:v>
                </c:pt>
                <c:pt idx="912">
                  <c:v>0.86355646992538715</c:v>
                </c:pt>
                <c:pt idx="913">
                  <c:v>0.86355646992538715</c:v>
                </c:pt>
                <c:pt idx="914">
                  <c:v>0.86502092291298427</c:v>
                </c:pt>
                <c:pt idx="915">
                  <c:v>0.86731138153041187</c:v>
                </c:pt>
                <c:pt idx="916">
                  <c:v>0.86731138153041187</c:v>
                </c:pt>
                <c:pt idx="917">
                  <c:v>0.86898917307843226</c:v>
                </c:pt>
                <c:pt idx="918">
                  <c:v>0.86898917307843226</c:v>
                </c:pt>
                <c:pt idx="919">
                  <c:v>0.86986618273902272</c:v>
                </c:pt>
                <c:pt idx="920">
                  <c:v>0.87182451875941269</c:v>
                </c:pt>
                <c:pt idx="921">
                  <c:v>0.87183628602779051</c:v>
                </c:pt>
                <c:pt idx="922">
                  <c:v>0.87183628602779051</c:v>
                </c:pt>
                <c:pt idx="923">
                  <c:v>0.87202123765878548</c:v>
                </c:pt>
                <c:pt idx="924">
                  <c:v>0.87202123765878548</c:v>
                </c:pt>
                <c:pt idx="925">
                  <c:v>0.87202123765878548</c:v>
                </c:pt>
                <c:pt idx="926">
                  <c:v>0.87210702284646913</c:v>
                </c:pt>
                <c:pt idx="927">
                  <c:v>0.87446802695132497</c:v>
                </c:pt>
                <c:pt idx="928">
                  <c:v>0.87743396291173592</c:v>
                </c:pt>
                <c:pt idx="929">
                  <c:v>0.87774447715337467</c:v>
                </c:pt>
                <c:pt idx="930">
                  <c:v>0.88104239725697597</c:v>
                </c:pt>
                <c:pt idx="931">
                  <c:v>0.88104239725697597</c:v>
                </c:pt>
                <c:pt idx="932">
                  <c:v>0.88157438796491117</c:v>
                </c:pt>
                <c:pt idx="933">
                  <c:v>0.88354560545680949</c:v>
                </c:pt>
                <c:pt idx="934">
                  <c:v>0.88375743684687857</c:v>
                </c:pt>
                <c:pt idx="935">
                  <c:v>0.88742039920863758</c:v>
                </c:pt>
                <c:pt idx="936">
                  <c:v>0.88848682243401167</c:v>
                </c:pt>
                <c:pt idx="937">
                  <c:v>0.89011011220529723</c:v>
                </c:pt>
                <c:pt idx="938">
                  <c:v>0.89160562236705754</c:v>
                </c:pt>
                <c:pt idx="939">
                  <c:v>0.89160562236705754</c:v>
                </c:pt>
                <c:pt idx="940">
                  <c:v>0.89161368054953094</c:v>
                </c:pt>
                <c:pt idx="941">
                  <c:v>0.89271409408943958</c:v>
                </c:pt>
                <c:pt idx="942">
                  <c:v>0.89281890191139091</c:v>
                </c:pt>
                <c:pt idx="943">
                  <c:v>0.89281890191139091</c:v>
                </c:pt>
                <c:pt idx="944">
                  <c:v>0.89774855684598043</c:v>
                </c:pt>
                <c:pt idx="945">
                  <c:v>0.89880080887405867</c:v>
                </c:pt>
                <c:pt idx="946">
                  <c:v>0.89880727692196039</c:v>
                </c:pt>
                <c:pt idx="947">
                  <c:v>0.89888939403467316</c:v>
                </c:pt>
                <c:pt idx="948">
                  <c:v>0.89988037172858881</c:v>
                </c:pt>
                <c:pt idx="949">
                  <c:v>0.90317687984558415</c:v>
                </c:pt>
                <c:pt idx="950">
                  <c:v>0.9033200918154044</c:v>
                </c:pt>
                <c:pt idx="951">
                  <c:v>0.9033200918154044</c:v>
                </c:pt>
                <c:pt idx="952">
                  <c:v>0.90417848882292662</c:v>
                </c:pt>
                <c:pt idx="953">
                  <c:v>0.90431700122487713</c:v>
                </c:pt>
                <c:pt idx="954">
                  <c:v>0.90431700122487713</c:v>
                </c:pt>
                <c:pt idx="955">
                  <c:v>0.90475327039058795</c:v>
                </c:pt>
                <c:pt idx="956">
                  <c:v>0.9050158596137392</c:v>
                </c:pt>
                <c:pt idx="957">
                  <c:v>0.91024687855210984</c:v>
                </c:pt>
                <c:pt idx="958">
                  <c:v>0.91039024655988421</c:v>
                </c:pt>
                <c:pt idx="959">
                  <c:v>0.91100163281123514</c:v>
                </c:pt>
                <c:pt idx="960">
                  <c:v>0.91103129531313221</c:v>
                </c:pt>
                <c:pt idx="961">
                  <c:v>0.91199152796665028</c:v>
                </c:pt>
                <c:pt idx="962">
                  <c:v>0.91199152796665028</c:v>
                </c:pt>
                <c:pt idx="963">
                  <c:v>0.91199152796665028</c:v>
                </c:pt>
                <c:pt idx="964">
                  <c:v>0.91199152796665028</c:v>
                </c:pt>
                <c:pt idx="965">
                  <c:v>0.91202761359019136</c:v>
                </c:pt>
                <c:pt idx="966">
                  <c:v>0.91289600843559526</c:v>
                </c:pt>
                <c:pt idx="967">
                  <c:v>0.91289600843559526</c:v>
                </c:pt>
                <c:pt idx="968">
                  <c:v>0.91289600843559526</c:v>
                </c:pt>
                <c:pt idx="969">
                  <c:v>0.91289600843559526</c:v>
                </c:pt>
                <c:pt idx="970">
                  <c:v>0.91316119862599199</c:v>
                </c:pt>
                <c:pt idx="971">
                  <c:v>0.91316119862599199</c:v>
                </c:pt>
                <c:pt idx="972">
                  <c:v>0.91316119862599199</c:v>
                </c:pt>
                <c:pt idx="973">
                  <c:v>0.91412871294516262</c:v>
                </c:pt>
                <c:pt idx="974">
                  <c:v>0.91534288765360228</c:v>
                </c:pt>
                <c:pt idx="975">
                  <c:v>0.91534288765360228</c:v>
                </c:pt>
                <c:pt idx="976">
                  <c:v>0.91634820061475752</c:v>
                </c:pt>
                <c:pt idx="977">
                  <c:v>0.91714661602807146</c:v>
                </c:pt>
                <c:pt idx="978">
                  <c:v>0.91761070494212471</c:v>
                </c:pt>
                <c:pt idx="979">
                  <c:v>0.91764684238462402</c:v>
                </c:pt>
                <c:pt idx="980">
                  <c:v>0.91764684238462402</c:v>
                </c:pt>
                <c:pt idx="981">
                  <c:v>0.91939009456345511</c:v>
                </c:pt>
                <c:pt idx="982">
                  <c:v>0.91964325775073807</c:v>
                </c:pt>
                <c:pt idx="983">
                  <c:v>0.92006243120492537</c:v>
                </c:pt>
                <c:pt idx="984">
                  <c:v>0.92028340825161914</c:v>
                </c:pt>
                <c:pt idx="985">
                  <c:v>0.92028340825161914</c:v>
                </c:pt>
                <c:pt idx="986">
                  <c:v>0.92089302325320244</c:v>
                </c:pt>
                <c:pt idx="987">
                  <c:v>0.92158187488703736</c:v>
                </c:pt>
                <c:pt idx="988">
                  <c:v>0.92158187488703736</c:v>
                </c:pt>
                <c:pt idx="989">
                  <c:v>0.92178182198487502</c:v>
                </c:pt>
                <c:pt idx="990">
                  <c:v>0.9250483160159354</c:v>
                </c:pt>
                <c:pt idx="991">
                  <c:v>0.9250825545398913</c:v>
                </c:pt>
                <c:pt idx="992">
                  <c:v>0.92524979707266863</c:v>
                </c:pt>
                <c:pt idx="993">
                  <c:v>0.92524979707266863</c:v>
                </c:pt>
                <c:pt idx="994">
                  <c:v>0.92524979707266863</c:v>
                </c:pt>
                <c:pt idx="995">
                  <c:v>0.92524979707266863</c:v>
                </c:pt>
                <c:pt idx="996">
                  <c:v>0.92524979707266863</c:v>
                </c:pt>
                <c:pt idx="997">
                  <c:v>0.92628612987456904</c:v>
                </c:pt>
                <c:pt idx="998">
                  <c:v>0.9319697806167484</c:v>
                </c:pt>
                <c:pt idx="999">
                  <c:v>0.9319697806167484</c:v>
                </c:pt>
                <c:pt idx="1000">
                  <c:v>0.93252539952899483</c:v>
                </c:pt>
                <c:pt idx="1001">
                  <c:v>0.93375541442138799</c:v>
                </c:pt>
                <c:pt idx="1002">
                  <c:v>0.93434454280371537</c:v>
                </c:pt>
                <c:pt idx="1003">
                  <c:v>0.93528599308831495</c:v>
                </c:pt>
                <c:pt idx="1004">
                  <c:v>0.93528599308831495</c:v>
                </c:pt>
                <c:pt idx="1005">
                  <c:v>0.93544542068187841</c:v>
                </c:pt>
                <c:pt idx="1006">
                  <c:v>0.93891840539662352</c:v>
                </c:pt>
                <c:pt idx="1007">
                  <c:v>0.93911972208846661</c:v>
                </c:pt>
                <c:pt idx="1008">
                  <c:v>0.94012043200444395</c:v>
                </c:pt>
                <c:pt idx="1009">
                  <c:v>0.94104554105204508</c:v>
                </c:pt>
                <c:pt idx="1010">
                  <c:v>0.94104554105204508</c:v>
                </c:pt>
                <c:pt idx="1011">
                  <c:v>0.94108808241903197</c:v>
                </c:pt>
                <c:pt idx="1012">
                  <c:v>0.94126379600774535</c:v>
                </c:pt>
                <c:pt idx="1013">
                  <c:v>0.94161941807754179</c:v>
                </c:pt>
                <c:pt idx="1014">
                  <c:v>0.94221712761399701</c:v>
                </c:pt>
                <c:pt idx="1015">
                  <c:v>0.94613340313337901</c:v>
                </c:pt>
                <c:pt idx="1016">
                  <c:v>0.9472049542564378</c:v>
                </c:pt>
                <c:pt idx="1017">
                  <c:v>0.9472049542564378</c:v>
                </c:pt>
                <c:pt idx="1018">
                  <c:v>0.94732602739895677</c:v>
                </c:pt>
                <c:pt idx="1019">
                  <c:v>0.94732602739895677</c:v>
                </c:pt>
                <c:pt idx="1020">
                  <c:v>0.9508694644552711</c:v>
                </c:pt>
                <c:pt idx="1021">
                  <c:v>0.95241510306028243</c:v>
                </c:pt>
                <c:pt idx="1022">
                  <c:v>0.95259482486044977</c:v>
                </c:pt>
                <c:pt idx="1023">
                  <c:v>0.95259482486044977</c:v>
                </c:pt>
                <c:pt idx="1024">
                  <c:v>0.95391590127013914</c:v>
                </c:pt>
                <c:pt idx="1025">
                  <c:v>0.955432640221902</c:v>
                </c:pt>
                <c:pt idx="1026">
                  <c:v>0.95583928252584294</c:v>
                </c:pt>
                <c:pt idx="1027">
                  <c:v>0.95583928252584294</c:v>
                </c:pt>
                <c:pt idx="1028">
                  <c:v>0.95858704037750109</c:v>
                </c:pt>
                <c:pt idx="1029">
                  <c:v>0.95955655145934926</c:v>
                </c:pt>
                <c:pt idx="1030">
                  <c:v>0.96024994548421838</c:v>
                </c:pt>
                <c:pt idx="1031">
                  <c:v>0.96024994548421838</c:v>
                </c:pt>
                <c:pt idx="1032">
                  <c:v>0.96284248424869034</c:v>
                </c:pt>
                <c:pt idx="1033">
                  <c:v>0.96478435728029766</c:v>
                </c:pt>
                <c:pt idx="1034">
                  <c:v>0.96550630253654079</c:v>
                </c:pt>
                <c:pt idx="1035">
                  <c:v>0.96550630253654079</c:v>
                </c:pt>
                <c:pt idx="1036">
                  <c:v>0.9691544417822805</c:v>
                </c:pt>
                <c:pt idx="1037">
                  <c:v>0.97323826627410959</c:v>
                </c:pt>
                <c:pt idx="1038">
                  <c:v>0.97639405663510503</c:v>
                </c:pt>
                <c:pt idx="1039">
                  <c:v>0.97639405663510503</c:v>
                </c:pt>
                <c:pt idx="1040">
                  <c:v>0.97807530677009547</c:v>
                </c:pt>
                <c:pt idx="1041">
                  <c:v>0.97999754979335874</c:v>
                </c:pt>
                <c:pt idx="1042">
                  <c:v>0.97999754979335874</c:v>
                </c:pt>
                <c:pt idx="1043">
                  <c:v>0.98069023086502483</c:v>
                </c:pt>
                <c:pt idx="1044">
                  <c:v>0.98167814921753538</c:v>
                </c:pt>
                <c:pt idx="1045">
                  <c:v>0.99162632147650365</c:v>
                </c:pt>
                <c:pt idx="1046">
                  <c:v>0.99328019508313614</c:v>
                </c:pt>
              </c:numCache>
            </c:numRef>
          </c:yVal>
          <c:smooth val="1"/>
          <c:extLst>
            <c:ext xmlns:c16="http://schemas.microsoft.com/office/drawing/2014/chart" uri="{C3380CC4-5D6E-409C-BE32-E72D297353CC}">
              <c16:uniqueId val="{00000001-259C-42C3-B73A-41D3880F71AE}"/>
            </c:ext>
          </c:extLst>
        </c:ser>
        <c:ser>
          <c:idx val="2"/>
          <c:order val="2"/>
          <c:tx>
            <c:strRef>
              <c:f>'Data Fitting for Spread'!$BH$11</c:f>
              <c:strCache>
                <c:ptCount val="1"/>
                <c:pt idx="0">
                  <c:v>Uniform</c:v>
                </c:pt>
              </c:strCache>
            </c:strRef>
          </c:tx>
          <c:spPr>
            <a:ln w="19050" cap="rnd">
              <a:solidFill>
                <a:schemeClr val="accent3"/>
              </a:solidFill>
              <a:round/>
            </a:ln>
            <a:effectLst/>
          </c:spPr>
          <c:marker>
            <c:symbol val="none"/>
          </c:marker>
          <c:xVal>
            <c:numRef>
              <c:f>'Data Fitting for Spread'!$BE$12:$BE$1058</c:f>
              <c:numCache>
                <c:formatCode>General</c:formatCode>
                <c:ptCount val="1047"/>
                <c:pt idx="0">
                  <c:v>-12.998151078651167</c:v>
                </c:pt>
                <c:pt idx="1">
                  <c:v>-12.754571022810874</c:v>
                </c:pt>
                <c:pt idx="2">
                  <c:v>-12.489926603093627</c:v>
                </c:pt>
                <c:pt idx="3">
                  <c:v>-12.107498675377878</c:v>
                </c:pt>
                <c:pt idx="4">
                  <c:v>-11.725415230451574</c:v>
                </c:pt>
                <c:pt idx="5">
                  <c:v>-11.346521959178254</c:v>
                </c:pt>
                <c:pt idx="6">
                  <c:v>-11.278158378549431</c:v>
                </c:pt>
                <c:pt idx="7">
                  <c:v>-11.242405202137723</c:v>
                </c:pt>
                <c:pt idx="8">
                  <c:v>-11.106885522973069</c:v>
                </c:pt>
                <c:pt idx="9">
                  <c:v>-11.060619797341083</c:v>
                </c:pt>
                <c:pt idx="10">
                  <c:v>-10.988770814527216</c:v>
                </c:pt>
                <c:pt idx="11">
                  <c:v>-10.649774219228881</c:v>
                </c:pt>
                <c:pt idx="12">
                  <c:v>-10.649774219228881</c:v>
                </c:pt>
                <c:pt idx="13">
                  <c:v>-10.649774219228881</c:v>
                </c:pt>
                <c:pt idx="14">
                  <c:v>-10.613341314242973</c:v>
                </c:pt>
                <c:pt idx="15">
                  <c:v>-10.613341314242973</c:v>
                </c:pt>
                <c:pt idx="16">
                  <c:v>-10.613341314242973</c:v>
                </c:pt>
                <c:pt idx="17">
                  <c:v>-10.584363338226517</c:v>
                </c:pt>
                <c:pt idx="18">
                  <c:v>-10.53245937960704</c:v>
                </c:pt>
                <c:pt idx="19">
                  <c:v>-10.509059378309269</c:v>
                </c:pt>
                <c:pt idx="20">
                  <c:v>-10.505190233229646</c:v>
                </c:pt>
                <c:pt idx="21">
                  <c:v>-10.495019354818533</c:v>
                </c:pt>
                <c:pt idx="22">
                  <c:v>-10.461685698369525</c:v>
                </c:pt>
                <c:pt idx="23">
                  <c:v>-10.412921227803578</c:v>
                </c:pt>
                <c:pt idx="24">
                  <c:v>-10.283124709286561</c:v>
                </c:pt>
                <c:pt idx="25">
                  <c:v>-10.283124709286561</c:v>
                </c:pt>
                <c:pt idx="26">
                  <c:v>-10.246390199142587</c:v>
                </c:pt>
                <c:pt idx="27">
                  <c:v>-10.173478581471862</c:v>
                </c:pt>
                <c:pt idx="28">
                  <c:v>-10.126853625749188</c:v>
                </c:pt>
                <c:pt idx="29">
                  <c:v>-10.092325180799449</c:v>
                </c:pt>
                <c:pt idx="30">
                  <c:v>-10.054808321882657</c:v>
                </c:pt>
                <c:pt idx="31">
                  <c:v>-10.054808321882657</c:v>
                </c:pt>
                <c:pt idx="32">
                  <c:v>-10.046767854707372</c:v>
                </c:pt>
                <c:pt idx="33">
                  <c:v>-9.9462167286228453</c:v>
                </c:pt>
                <c:pt idx="34">
                  <c:v>-9.8201918116537215</c:v>
                </c:pt>
                <c:pt idx="35">
                  <c:v>-9.7159575257181263</c:v>
                </c:pt>
                <c:pt idx="36">
                  <c:v>-9.6714012286876425</c:v>
                </c:pt>
                <c:pt idx="37">
                  <c:v>-9.6714012286876425</c:v>
                </c:pt>
                <c:pt idx="38">
                  <c:v>-9.6714012286876425</c:v>
                </c:pt>
                <c:pt idx="39">
                  <c:v>-9.6505081194322901</c:v>
                </c:pt>
                <c:pt idx="40">
                  <c:v>-9.6249174117122429</c:v>
                </c:pt>
                <c:pt idx="41">
                  <c:v>-9.6173851953344602</c:v>
                </c:pt>
                <c:pt idx="42">
                  <c:v>-9.49108659798177</c:v>
                </c:pt>
                <c:pt idx="43">
                  <c:v>-9.466989579886059</c:v>
                </c:pt>
                <c:pt idx="44">
                  <c:v>-9.3422136720108018</c:v>
                </c:pt>
                <c:pt idx="45">
                  <c:v>-9.2919907591034825</c:v>
                </c:pt>
                <c:pt idx="46">
                  <c:v>-9.2873894871887543</c:v>
                </c:pt>
                <c:pt idx="47">
                  <c:v>-9.2873894871887543</c:v>
                </c:pt>
                <c:pt idx="48">
                  <c:v>-9.2832706301100512</c:v>
                </c:pt>
                <c:pt idx="49">
                  <c:v>-9.2253860605673719</c:v>
                </c:pt>
                <c:pt idx="50">
                  <c:v>-9.187815580491911</c:v>
                </c:pt>
                <c:pt idx="51">
                  <c:v>-9.1465915814781962</c:v>
                </c:pt>
                <c:pt idx="52">
                  <c:v>-9.1465915814781962</c:v>
                </c:pt>
                <c:pt idx="53">
                  <c:v>-9.1430411417421524</c:v>
                </c:pt>
                <c:pt idx="54">
                  <c:v>-9.1186989235850664</c:v>
                </c:pt>
                <c:pt idx="55">
                  <c:v>-9.0895552681516332</c:v>
                </c:pt>
                <c:pt idx="56">
                  <c:v>-9.0698920537951526</c:v>
                </c:pt>
                <c:pt idx="57">
                  <c:v>-9.0575806730444182</c:v>
                </c:pt>
                <c:pt idx="58">
                  <c:v>-9.0431149985950032</c:v>
                </c:pt>
                <c:pt idx="59">
                  <c:v>-9.0195927857909037</c:v>
                </c:pt>
                <c:pt idx="60">
                  <c:v>-8.9655689807258465</c:v>
                </c:pt>
                <c:pt idx="61">
                  <c:v>-8.859558414540242</c:v>
                </c:pt>
                <c:pt idx="62">
                  <c:v>-8.8322089366412797</c:v>
                </c:pt>
                <c:pt idx="63">
                  <c:v>-8.8210239279403577</c:v>
                </c:pt>
                <c:pt idx="64">
                  <c:v>-8.7956825957561851</c:v>
                </c:pt>
                <c:pt idx="65">
                  <c:v>-8.7373752985565929</c:v>
                </c:pt>
                <c:pt idx="66">
                  <c:v>-8.7343174097158407</c:v>
                </c:pt>
                <c:pt idx="67">
                  <c:v>-8.6465120960943818</c:v>
                </c:pt>
                <c:pt idx="68">
                  <c:v>-8.5852995101407767</c:v>
                </c:pt>
                <c:pt idx="69">
                  <c:v>-8.5395744822230313</c:v>
                </c:pt>
                <c:pt idx="70">
                  <c:v>-8.5144733570978843</c:v>
                </c:pt>
                <c:pt idx="71">
                  <c:v>-8.5040033604517706</c:v>
                </c:pt>
                <c:pt idx="72">
                  <c:v>-8.4818679028840034</c:v>
                </c:pt>
                <c:pt idx="73">
                  <c:v>-8.4408039410365276</c:v>
                </c:pt>
                <c:pt idx="74">
                  <c:v>-8.4408039410365276</c:v>
                </c:pt>
                <c:pt idx="75">
                  <c:v>-8.4191347491806905</c:v>
                </c:pt>
                <c:pt idx="76">
                  <c:v>-8.3907237971959692</c:v>
                </c:pt>
                <c:pt idx="77">
                  <c:v>-8.3604469651178004</c:v>
                </c:pt>
                <c:pt idx="78">
                  <c:v>-8.357990323427952</c:v>
                </c:pt>
                <c:pt idx="79">
                  <c:v>-8.357990323427952</c:v>
                </c:pt>
                <c:pt idx="80">
                  <c:v>-8.3573741678960918</c:v>
                </c:pt>
                <c:pt idx="81">
                  <c:v>-8.3341457931679042</c:v>
                </c:pt>
                <c:pt idx="82">
                  <c:v>-8.3302400479077274</c:v>
                </c:pt>
                <c:pt idx="83">
                  <c:v>-8.3223858487102333</c:v>
                </c:pt>
                <c:pt idx="84">
                  <c:v>-8.2832200154018096</c:v>
                </c:pt>
                <c:pt idx="85">
                  <c:v>-8.2735823384824947</c:v>
                </c:pt>
                <c:pt idx="86">
                  <c:v>-8.2602315723995545</c:v>
                </c:pt>
                <c:pt idx="87">
                  <c:v>-8.1214982161686518</c:v>
                </c:pt>
                <c:pt idx="88">
                  <c:v>-8.0172347280723031</c:v>
                </c:pt>
                <c:pt idx="89">
                  <c:v>-8.0123115254999355</c:v>
                </c:pt>
                <c:pt idx="90">
                  <c:v>-7.9916556493365123</c:v>
                </c:pt>
                <c:pt idx="91">
                  <c:v>-7.98172186982098</c:v>
                </c:pt>
                <c:pt idx="92">
                  <c:v>-7.98172186982098</c:v>
                </c:pt>
                <c:pt idx="93">
                  <c:v>-7.9554533819679394</c:v>
                </c:pt>
                <c:pt idx="94">
                  <c:v>-7.9086594614215509</c:v>
                </c:pt>
                <c:pt idx="95">
                  <c:v>-7.9074752106033159</c:v>
                </c:pt>
                <c:pt idx="96">
                  <c:v>-7.9046758554196899</c:v>
                </c:pt>
                <c:pt idx="97">
                  <c:v>-7.7574317328523303</c:v>
                </c:pt>
                <c:pt idx="98">
                  <c:v>-7.6714598239090357</c:v>
                </c:pt>
                <c:pt idx="99">
                  <c:v>-7.6317704851209927</c:v>
                </c:pt>
                <c:pt idx="100">
                  <c:v>-7.5205333862411923</c:v>
                </c:pt>
                <c:pt idx="101">
                  <c:v>-7.4579994889103274</c:v>
                </c:pt>
                <c:pt idx="102">
                  <c:v>-7.4167348470263379</c:v>
                </c:pt>
                <c:pt idx="103">
                  <c:v>-7.3726001294101318</c:v>
                </c:pt>
                <c:pt idx="104">
                  <c:v>-7.3329272400408083</c:v>
                </c:pt>
                <c:pt idx="105">
                  <c:v>-7.2610775540475005</c:v>
                </c:pt>
                <c:pt idx="106">
                  <c:v>-7.2562218872827486</c:v>
                </c:pt>
                <c:pt idx="107">
                  <c:v>-7.2455209101261895</c:v>
                </c:pt>
                <c:pt idx="108">
                  <c:v>-7.2452889893046617</c:v>
                </c:pt>
                <c:pt idx="109">
                  <c:v>-7.2368381633767305</c:v>
                </c:pt>
                <c:pt idx="110">
                  <c:v>-7.2286798309981739</c:v>
                </c:pt>
                <c:pt idx="111">
                  <c:v>-7.1935830212841054</c:v>
                </c:pt>
                <c:pt idx="112">
                  <c:v>-7.1522142385678933</c:v>
                </c:pt>
                <c:pt idx="113">
                  <c:v>-6.9847666337025958</c:v>
                </c:pt>
                <c:pt idx="114">
                  <c:v>-6.9390594303012714</c:v>
                </c:pt>
                <c:pt idx="115">
                  <c:v>-6.9385609028922781</c:v>
                </c:pt>
                <c:pt idx="116">
                  <c:v>-6.929626298667368</c:v>
                </c:pt>
                <c:pt idx="117">
                  <c:v>-6.9233817778080038</c:v>
                </c:pt>
                <c:pt idx="118">
                  <c:v>-6.8932809512474522</c:v>
                </c:pt>
                <c:pt idx="119">
                  <c:v>-6.8821023518416649</c:v>
                </c:pt>
                <c:pt idx="120">
                  <c:v>-6.8753487322594991</c:v>
                </c:pt>
                <c:pt idx="121">
                  <c:v>-6.8745386148616419</c:v>
                </c:pt>
                <c:pt idx="122">
                  <c:v>-6.8397544927457874</c:v>
                </c:pt>
                <c:pt idx="123">
                  <c:v>-6.8146994660332005</c:v>
                </c:pt>
                <c:pt idx="124">
                  <c:v>-6.8146994660332005</c:v>
                </c:pt>
                <c:pt idx="125">
                  <c:v>-6.7397101553569367</c:v>
                </c:pt>
                <c:pt idx="126">
                  <c:v>-6.7397101553569367</c:v>
                </c:pt>
                <c:pt idx="127">
                  <c:v>-6.735496793449637</c:v>
                </c:pt>
                <c:pt idx="128">
                  <c:v>-6.6476430648969558</c:v>
                </c:pt>
                <c:pt idx="129">
                  <c:v>-6.6246422869580828</c:v>
                </c:pt>
                <c:pt idx="130">
                  <c:v>-6.5904509553660473</c:v>
                </c:pt>
                <c:pt idx="131">
                  <c:v>-6.5672205869349698</c:v>
                </c:pt>
                <c:pt idx="132">
                  <c:v>-6.5672205869349698</c:v>
                </c:pt>
                <c:pt idx="133">
                  <c:v>-6.5672205869349698</c:v>
                </c:pt>
                <c:pt idx="134">
                  <c:v>-6.5402985015088815</c:v>
                </c:pt>
                <c:pt idx="135">
                  <c:v>-6.5090999591197827</c:v>
                </c:pt>
                <c:pt idx="136">
                  <c:v>-6.5002779620163302</c:v>
                </c:pt>
                <c:pt idx="137">
                  <c:v>-6.4515382356628717</c:v>
                </c:pt>
                <c:pt idx="138">
                  <c:v>-6.4491953779590503</c:v>
                </c:pt>
                <c:pt idx="139">
                  <c:v>-6.4391158934025592</c:v>
                </c:pt>
                <c:pt idx="140">
                  <c:v>-6.4372430000084888</c:v>
                </c:pt>
                <c:pt idx="141">
                  <c:v>-6.3999248013598029</c:v>
                </c:pt>
                <c:pt idx="142">
                  <c:v>-6.3733818124056061</c:v>
                </c:pt>
                <c:pt idx="143">
                  <c:v>-6.372676802360373</c:v>
                </c:pt>
                <c:pt idx="144">
                  <c:v>-6.369927535201068</c:v>
                </c:pt>
                <c:pt idx="145">
                  <c:v>-6.3623136393221991</c:v>
                </c:pt>
                <c:pt idx="146">
                  <c:v>-6.3605313203608898</c:v>
                </c:pt>
                <c:pt idx="147">
                  <c:v>-6.3504897696379707</c:v>
                </c:pt>
                <c:pt idx="148">
                  <c:v>-6.3503763381107152</c:v>
                </c:pt>
                <c:pt idx="149">
                  <c:v>-6.330569706540131</c:v>
                </c:pt>
                <c:pt idx="150">
                  <c:v>-6.2854433159931276</c:v>
                </c:pt>
                <c:pt idx="151">
                  <c:v>-6.2808985962663622</c:v>
                </c:pt>
                <c:pt idx="152">
                  <c:v>-6.2564677126811894</c:v>
                </c:pt>
                <c:pt idx="153">
                  <c:v>-6.2488048023225211</c:v>
                </c:pt>
                <c:pt idx="154">
                  <c:v>-6.2435348489967417</c:v>
                </c:pt>
                <c:pt idx="155">
                  <c:v>-6.2103227830408816</c:v>
                </c:pt>
                <c:pt idx="156">
                  <c:v>-6.1871991652608855</c:v>
                </c:pt>
                <c:pt idx="157">
                  <c:v>-6.1644033335174715</c:v>
                </c:pt>
                <c:pt idx="158">
                  <c:v>-6.1560984765114757</c:v>
                </c:pt>
                <c:pt idx="159">
                  <c:v>-6.1548079129822462</c:v>
                </c:pt>
                <c:pt idx="160">
                  <c:v>-6.1225294912995443</c:v>
                </c:pt>
                <c:pt idx="161">
                  <c:v>-6.0742563072921012</c:v>
                </c:pt>
                <c:pt idx="162">
                  <c:v>-6.0267722508880279</c:v>
                </c:pt>
                <c:pt idx="163">
                  <c:v>-6.0267722508880279</c:v>
                </c:pt>
                <c:pt idx="164">
                  <c:v>-5.9905170883912691</c:v>
                </c:pt>
                <c:pt idx="165">
                  <c:v>-5.9905170883912691</c:v>
                </c:pt>
                <c:pt idx="166">
                  <c:v>-5.9826326099841305</c:v>
                </c:pt>
                <c:pt idx="167">
                  <c:v>-5.9741606758876094</c:v>
                </c:pt>
                <c:pt idx="168">
                  <c:v>-5.9503583948194887</c:v>
                </c:pt>
                <c:pt idx="169">
                  <c:v>-5.9357112334894824</c:v>
                </c:pt>
                <c:pt idx="170">
                  <c:v>-5.9232472965851573</c:v>
                </c:pt>
                <c:pt idx="171">
                  <c:v>-5.9051896648659401</c:v>
                </c:pt>
                <c:pt idx="172">
                  <c:v>-5.9039430883482016</c:v>
                </c:pt>
                <c:pt idx="173">
                  <c:v>-5.8994172400946914</c:v>
                </c:pt>
                <c:pt idx="174">
                  <c:v>-5.897943286282981</c:v>
                </c:pt>
                <c:pt idx="175">
                  <c:v>-5.8835443826708946</c:v>
                </c:pt>
                <c:pt idx="176">
                  <c:v>-5.8835443826708946</c:v>
                </c:pt>
                <c:pt idx="177">
                  <c:v>-5.869805914185644</c:v>
                </c:pt>
                <c:pt idx="178">
                  <c:v>-5.862560535539032</c:v>
                </c:pt>
                <c:pt idx="179">
                  <c:v>-5.849224372798373</c:v>
                </c:pt>
                <c:pt idx="180">
                  <c:v>-5.8057191860297275</c:v>
                </c:pt>
                <c:pt idx="181">
                  <c:v>-5.8057191860297275</c:v>
                </c:pt>
                <c:pt idx="182">
                  <c:v>-5.8057191860297275</c:v>
                </c:pt>
                <c:pt idx="183">
                  <c:v>-5.7813892245989384</c:v>
                </c:pt>
                <c:pt idx="184">
                  <c:v>-5.764193440448147</c:v>
                </c:pt>
                <c:pt idx="185">
                  <c:v>-5.7452296112155921</c:v>
                </c:pt>
                <c:pt idx="186">
                  <c:v>-5.725679444366838</c:v>
                </c:pt>
                <c:pt idx="187">
                  <c:v>-5.6957352428118959</c:v>
                </c:pt>
                <c:pt idx="188">
                  <c:v>-5.6889468569077835</c:v>
                </c:pt>
                <c:pt idx="189">
                  <c:v>-5.6785579803886206</c:v>
                </c:pt>
                <c:pt idx="190">
                  <c:v>-5.6697519420715734</c:v>
                </c:pt>
                <c:pt idx="191">
                  <c:v>-5.6676223772137835</c:v>
                </c:pt>
                <c:pt idx="192">
                  <c:v>-5.6442821836977339</c:v>
                </c:pt>
                <c:pt idx="193">
                  <c:v>-5.6230627833103286</c:v>
                </c:pt>
                <c:pt idx="194">
                  <c:v>-5.6079775624318691</c:v>
                </c:pt>
                <c:pt idx="195">
                  <c:v>-5.5763916203188932</c:v>
                </c:pt>
                <c:pt idx="196">
                  <c:v>-5.5697201578858646</c:v>
                </c:pt>
                <c:pt idx="197">
                  <c:v>-5.5056775714816126</c:v>
                </c:pt>
                <c:pt idx="198">
                  <c:v>-5.4953722711686597</c:v>
                </c:pt>
                <c:pt idx="199">
                  <c:v>-5.4953722711686597</c:v>
                </c:pt>
                <c:pt idx="200">
                  <c:v>-5.4926871637969024</c:v>
                </c:pt>
                <c:pt idx="201">
                  <c:v>-5.4926871637969024</c:v>
                </c:pt>
                <c:pt idx="202">
                  <c:v>-5.483205749209878</c:v>
                </c:pt>
                <c:pt idx="203">
                  <c:v>-5.4437520841882652</c:v>
                </c:pt>
                <c:pt idx="204">
                  <c:v>-5.4437520841882652</c:v>
                </c:pt>
                <c:pt idx="205">
                  <c:v>-5.4261554152485392</c:v>
                </c:pt>
                <c:pt idx="206">
                  <c:v>-5.4261554152485392</c:v>
                </c:pt>
                <c:pt idx="207">
                  <c:v>-5.398072566222937</c:v>
                </c:pt>
                <c:pt idx="208">
                  <c:v>-5.3892749233501611</c:v>
                </c:pt>
                <c:pt idx="209">
                  <c:v>-5.3882057557473173</c:v>
                </c:pt>
                <c:pt idx="210">
                  <c:v>-5.3790123404349783</c:v>
                </c:pt>
                <c:pt idx="211">
                  <c:v>-5.3599766652856209</c:v>
                </c:pt>
                <c:pt idx="212">
                  <c:v>-5.3552987904165006</c:v>
                </c:pt>
                <c:pt idx="213">
                  <c:v>-5.3125755911946104</c:v>
                </c:pt>
                <c:pt idx="214">
                  <c:v>-5.3090147721138203</c:v>
                </c:pt>
                <c:pt idx="215">
                  <c:v>-5.2884305793812789</c:v>
                </c:pt>
                <c:pt idx="216">
                  <c:v>-5.270934231969167</c:v>
                </c:pt>
                <c:pt idx="217">
                  <c:v>-5.2659452959891464</c:v>
                </c:pt>
                <c:pt idx="218">
                  <c:v>-5.2581161676702823</c:v>
                </c:pt>
                <c:pt idx="219">
                  <c:v>-5.2057530139246611</c:v>
                </c:pt>
                <c:pt idx="220">
                  <c:v>-5.2028686494680683</c:v>
                </c:pt>
                <c:pt idx="221">
                  <c:v>-5.2012965633545161</c:v>
                </c:pt>
                <c:pt idx="222">
                  <c:v>-5.1881390987924423</c:v>
                </c:pt>
                <c:pt idx="223">
                  <c:v>-5.1758309038906383</c:v>
                </c:pt>
                <c:pt idx="224">
                  <c:v>-5.1519435668363887</c:v>
                </c:pt>
                <c:pt idx="225">
                  <c:v>-5.1350036162693407</c:v>
                </c:pt>
                <c:pt idx="226">
                  <c:v>-5.1319963723349913</c:v>
                </c:pt>
                <c:pt idx="227">
                  <c:v>-5.1238185666037115</c:v>
                </c:pt>
                <c:pt idx="228">
                  <c:v>-5.1156512755019268</c:v>
                </c:pt>
                <c:pt idx="229">
                  <c:v>-5.0713670746552069</c:v>
                </c:pt>
                <c:pt idx="230">
                  <c:v>-5.0592955688791408</c:v>
                </c:pt>
                <c:pt idx="231">
                  <c:v>-5.0260721269601847</c:v>
                </c:pt>
                <c:pt idx="232">
                  <c:v>-4.9871688486680394</c:v>
                </c:pt>
                <c:pt idx="233">
                  <c:v>-4.9859113061437137</c:v>
                </c:pt>
                <c:pt idx="234">
                  <c:v>-4.9758502098951922</c:v>
                </c:pt>
                <c:pt idx="235">
                  <c:v>-4.9701652579199225</c:v>
                </c:pt>
                <c:pt idx="236">
                  <c:v>-4.9520603803958565</c:v>
                </c:pt>
                <c:pt idx="237">
                  <c:v>-4.9259785054553165</c:v>
                </c:pt>
                <c:pt idx="238">
                  <c:v>-4.9129839117733827</c:v>
                </c:pt>
                <c:pt idx="239">
                  <c:v>-4.8987206529445695</c:v>
                </c:pt>
                <c:pt idx="240">
                  <c:v>-4.8921619093745097</c:v>
                </c:pt>
                <c:pt idx="241">
                  <c:v>-4.8762535418458306</c:v>
                </c:pt>
                <c:pt idx="242">
                  <c:v>-4.8632590682345578</c:v>
                </c:pt>
                <c:pt idx="243">
                  <c:v>-4.8468397158745322</c:v>
                </c:pt>
                <c:pt idx="244">
                  <c:v>-4.8112155348532211</c:v>
                </c:pt>
                <c:pt idx="245">
                  <c:v>-4.8056935640705083</c:v>
                </c:pt>
                <c:pt idx="246">
                  <c:v>-4.7833296366613425</c:v>
                </c:pt>
                <c:pt idx="247">
                  <c:v>-4.7823968657456</c:v>
                </c:pt>
                <c:pt idx="248">
                  <c:v>-4.7772224087030564</c:v>
                </c:pt>
                <c:pt idx="249">
                  <c:v>-4.7531027099717562</c:v>
                </c:pt>
                <c:pt idx="250">
                  <c:v>-4.6898791212517166</c:v>
                </c:pt>
                <c:pt idx="251">
                  <c:v>-4.6757587645560452</c:v>
                </c:pt>
                <c:pt idx="252">
                  <c:v>-4.6625635168312485</c:v>
                </c:pt>
                <c:pt idx="253">
                  <c:v>-4.6616265979833109</c:v>
                </c:pt>
                <c:pt idx="254">
                  <c:v>-4.6532832101114687</c:v>
                </c:pt>
                <c:pt idx="255">
                  <c:v>-4.6453654606826023</c:v>
                </c:pt>
                <c:pt idx="256">
                  <c:v>-4.6448462553826637</c:v>
                </c:pt>
                <c:pt idx="257">
                  <c:v>-4.6448462553826637</c:v>
                </c:pt>
                <c:pt idx="258">
                  <c:v>-4.6448462553826637</c:v>
                </c:pt>
                <c:pt idx="259">
                  <c:v>-4.6448462553826637</c:v>
                </c:pt>
                <c:pt idx="260">
                  <c:v>-4.6423243816526707</c:v>
                </c:pt>
                <c:pt idx="261">
                  <c:v>-4.6386381521934483</c:v>
                </c:pt>
                <c:pt idx="262">
                  <c:v>-4.625582740577145</c:v>
                </c:pt>
                <c:pt idx="263">
                  <c:v>-4.6161102192101193</c:v>
                </c:pt>
                <c:pt idx="264">
                  <c:v>-4.6147708098717484</c:v>
                </c:pt>
                <c:pt idx="265">
                  <c:v>-4.6087822082590026</c:v>
                </c:pt>
                <c:pt idx="266">
                  <c:v>-4.6087822082590026</c:v>
                </c:pt>
                <c:pt idx="267">
                  <c:v>-4.6087822082590026</c:v>
                </c:pt>
                <c:pt idx="268">
                  <c:v>-4.5925060546327678</c:v>
                </c:pt>
                <c:pt idx="269">
                  <c:v>-4.5875522801585955</c:v>
                </c:pt>
                <c:pt idx="270">
                  <c:v>-4.5697272971929381</c:v>
                </c:pt>
                <c:pt idx="271">
                  <c:v>-4.5567106884503401</c:v>
                </c:pt>
                <c:pt idx="272">
                  <c:v>-4.5342039983121367</c:v>
                </c:pt>
                <c:pt idx="273">
                  <c:v>-4.4608651177611751</c:v>
                </c:pt>
                <c:pt idx="274">
                  <c:v>-4.4128772893420587</c:v>
                </c:pt>
                <c:pt idx="275">
                  <c:v>-4.4128772893420587</c:v>
                </c:pt>
                <c:pt idx="276">
                  <c:v>-4.3758223266145784</c:v>
                </c:pt>
                <c:pt idx="277">
                  <c:v>-4.3448717259983853</c:v>
                </c:pt>
                <c:pt idx="278">
                  <c:v>-4.3282167462118837</c:v>
                </c:pt>
                <c:pt idx="279">
                  <c:v>-4.3020155024922913</c:v>
                </c:pt>
                <c:pt idx="280">
                  <c:v>-4.2807605568349061</c:v>
                </c:pt>
                <c:pt idx="281">
                  <c:v>-4.2697951888227301</c:v>
                </c:pt>
                <c:pt idx="282">
                  <c:v>-4.2672105890290366</c:v>
                </c:pt>
                <c:pt idx="283">
                  <c:v>-4.2589819896036305</c:v>
                </c:pt>
                <c:pt idx="284">
                  <c:v>-4.2476135545167004</c:v>
                </c:pt>
                <c:pt idx="285">
                  <c:v>-4.2370831516385268</c:v>
                </c:pt>
                <c:pt idx="286">
                  <c:v>-4.2248863490232074</c:v>
                </c:pt>
                <c:pt idx="287">
                  <c:v>-4.2154190673341265</c:v>
                </c:pt>
                <c:pt idx="288">
                  <c:v>-4.2133444242233038</c:v>
                </c:pt>
                <c:pt idx="289">
                  <c:v>-4.1813566914517546</c:v>
                </c:pt>
                <c:pt idx="290">
                  <c:v>-4.1633677592541547</c:v>
                </c:pt>
                <c:pt idx="291">
                  <c:v>-4.1416075175192901</c:v>
                </c:pt>
                <c:pt idx="292">
                  <c:v>-4.111107234011306</c:v>
                </c:pt>
                <c:pt idx="293">
                  <c:v>-4.1017578787724034</c:v>
                </c:pt>
                <c:pt idx="294">
                  <c:v>-4.0763145121039726</c:v>
                </c:pt>
                <c:pt idx="295">
                  <c:v>-4.0667481788636834</c:v>
                </c:pt>
                <c:pt idx="296">
                  <c:v>-4.0600099701947148</c:v>
                </c:pt>
                <c:pt idx="297">
                  <c:v>-4.0331669964946988</c:v>
                </c:pt>
                <c:pt idx="298">
                  <c:v>-4.0194642287362328</c:v>
                </c:pt>
                <c:pt idx="299">
                  <c:v>-3.9765051631121131</c:v>
                </c:pt>
                <c:pt idx="300">
                  <c:v>-3.9578255405489959</c:v>
                </c:pt>
                <c:pt idx="301">
                  <c:v>-3.9227829697482322</c:v>
                </c:pt>
                <c:pt idx="302">
                  <c:v>-3.9160487820917327</c:v>
                </c:pt>
                <c:pt idx="303">
                  <c:v>-3.9140105786442021</c:v>
                </c:pt>
                <c:pt idx="304">
                  <c:v>-3.9092421508587258</c:v>
                </c:pt>
                <c:pt idx="305">
                  <c:v>-3.8859553200120316</c:v>
                </c:pt>
                <c:pt idx="306">
                  <c:v>-3.8806871526109203</c:v>
                </c:pt>
                <c:pt idx="307">
                  <c:v>-3.8621183062025288</c:v>
                </c:pt>
                <c:pt idx="308">
                  <c:v>-3.8465226079033901</c:v>
                </c:pt>
                <c:pt idx="309">
                  <c:v>-3.8301329212388824</c:v>
                </c:pt>
                <c:pt idx="310">
                  <c:v>-3.8147844736318843</c:v>
                </c:pt>
                <c:pt idx="311">
                  <c:v>-3.7950742146555116</c:v>
                </c:pt>
                <c:pt idx="312">
                  <c:v>-3.7724701266525145</c:v>
                </c:pt>
                <c:pt idx="313">
                  <c:v>-3.7688531233182272</c:v>
                </c:pt>
                <c:pt idx="314">
                  <c:v>-3.7430493244671585</c:v>
                </c:pt>
                <c:pt idx="315">
                  <c:v>-3.7357019496982553</c:v>
                </c:pt>
                <c:pt idx="316">
                  <c:v>-3.7104636460015432</c:v>
                </c:pt>
                <c:pt idx="317">
                  <c:v>-3.6978796776222915</c:v>
                </c:pt>
                <c:pt idx="318">
                  <c:v>-3.6978796776222915</c:v>
                </c:pt>
                <c:pt idx="319">
                  <c:v>-3.691781170894445</c:v>
                </c:pt>
                <c:pt idx="320">
                  <c:v>-3.687216846995419</c:v>
                </c:pt>
                <c:pt idx="321">
                  <c:v>-3.6705360355093992</c:v>
                </c:pt>
                <c:pt idx="322">
                  <c:v>-3.6561670754144999</c:v>
                </c:pt>
                <c:pt idx="323">
                  <c:v>-3.640780397291187</c:v>
                </c:pt>
                <c:pt idx="324">
                  <c:v>-3.6368629997145865</c:v>
                </c:pt>
                <c:pt idx="325">
                  <c:v>-3.632086493296478</c:v>
                </c:pt>
                <c:pt idx="326">
                  <c:v>-3.5800796944968809</c:v>
                </c:pt>
                <c:pt idx="327">
                  <c:v>-3.5622508719076764</c:v>
                </c:pt>
                <c:pt idx="328">
                  <c:v>-3.5446496962708838</c:v>
                </c:pt>
                <c:pt idx="329">
                  <c:v>-3.5421312942664098</c:v>
                </c:pt>
                <c:pt idx="330">
                  <c:v>-3.5277810711978814</c:v>
                </c:pt>
                <c:pt idx="331">
                  <c:v>-3.5033407045196161</c:v>
                </c:pt>
                <c:pt idx="332">
                  <c:v>-3.4840904460399442</c:v>
                </c:pt>
                <c:pt idx="333">
                  <c:v>-3.4840904460399442</c:v>
                </c:pt>
                <c:pt idx="334">
                  <c:v>-3.4771403132860454</c:v>
                </c:pt>
                <c:pt idx="335">
                  <c:v>-3.450379189792335</c:v>
                </c:pt>
                <c:pt idx="336">
                  <c:v>-3.4413514770333902</c:v>
                </c:pt>
                <c:pt idx="337">
                  <c:v>-3.4249866947564511</c:v>
                </c:pt>
                <c:pt idx="338">
                  <c:v>-3.3951123400345438</c:v>
                </c:pt>
                <c:pt idx="339">
                  <c:v>-3.382296630807514</c:v>
                </c:pt>
                <c:pt idx="340">
                  <c:v>-3.3792443181532028</c:v>
                </c:pt>
                <c:pt idx="341">
                  <c:v>-3.3792443181532028</c:v>
                </c:pt>
                <c:pt idx="342">
                  <c:v>-3.3792443181532028</c:v>
                </c:pt>
                <c:pt idx="343">
                  <c:v>-3.3626131480182218</c:v>
                </c:pt>
                <c:pt idx="344">
                  <c:v>-3.3120758185448995</c:v>
                </c:pt>
                <c:pt idx="345">
                  <c:v>-3.3018638555865167</c:v>
                </c:pt>
                <c:pt idx="346">
                  <c:v>-3.2654656001218862</c:v>
                </c:pt>
                <c:pt idx="347">
                  <c:v>-3.2605046542353024</c:v>
                </c:pt>
                <c:pt idx="348">
                  <c:v>-3.2584247603752603</c:v>
                </c:pt>
                <c:pt idx="349">
                  <c:v>-3.246486315382604</c:v>
                </c:pt>
                <c:pt idx="350">
                  <c:v>-3.246486315382604</c:v>
                </c:pt>
                <c:pt idx="351">
                  <c:v>-3.2444489828100735</c:v>
                </c:pt>
                <c:pt idx="352">
                  <c:v>-3.191404170351102</c:v>
                </c:pt>
                <c:pt idx="353">
                  <c:v>-3.191404170351102</c:v>
                </c:pt>
                <c:pt idx="354">
                  <c:v>-3.1695617693018296</c:v>
                </c:pt>
                <c:pt idx="355">
                  <c:v>-3.1695617693018296</c:v>
                </c:pt>
                <c:pt idx="356">
                  <c:v>-3.1403971381701612</c:v>
                </c:pt>
                <c:pt idx="357">
                  <c:v>-3.1399342458828179</c:v>
                </c:pt>
                <c:pt idx="358">
                  <c:v>-3.1152392977561232</c:v>
                </c:pt>
                <c:pt idx="359">
                  <c:v>-3.1034136317585856</c:v>
                </c:pt>
                <c:pt idx="360">
                  <c:v>-3.0902263491701065</c:v>
                </c:pt>
                <c:pt idx="361">
                  <c:v>-3.0378697270857939</c:v>
                </c:pt>
                <c:pt idx="362">
                  <c:v>-2.9791340683677316</c:v>
                </c:pt>
                <c:pt idx="363">
                  <c:v>-2.9626387160392751</c:v>
                </c:pt>
                <c:pt idx="364">
                  <c:v>-2.9514308138086536</c:v>
                </c:pt>
                <c:pt idx="365">
                  <c:v>-2.9514308138086536</c:v>
                </c:pt>
                <c:pt idx="366">
                  <c:v>-2.9306190204446616</c:v>
                </c:pt>
                <c:pt idx="367">
                  <c:v>-2.8553077389196591</c:v>
                </c:pt>
                <c:pt idx="368">
                  <c:v>-2.8553077389196591</c:v>
                </c:pt>
                <c:pt idx="369">
                  <c:v>-2.8221633145864913</c:v>
                </c:pt>
                <c:pt idx="370">
                  <c:v>-2.8221633145864913</c:v>
                </c:pt>
                <c:pt idx="371">
                  <c:v>-2.7621272327697071</c:v>
                </c:pt>
                <c:pt idx="372">
                  <c:v>-2.752063837667571</c:v>
                </c:pt>
                <c:pt idx="373">
                  <c:v>-2.752063837667571</c:v>
                </c:pt>
                <c:pt idx="374">
                  <c:v>-2.7098960223008359</c:v>
                </c:pt>
                <c:pt idx="375">
                  <c:v>-2.7098960223008359</c:v>
                </c:pt>
                <c:pt idx="376">
                  <c:v>-2.6796033526759686</c:v>
                </c:pt>
                <c:pt idx="377">
                  <c:v>-2.6715690140897927</c:v>
                </c:pt>
                <c:pt idx="378">
                  <c:v>-2.6603392484214274</c:v>
                </c:pt>
                <c:pt idx="379">
                  <c:v>-2.637534354658595</c:v>
                </c:pt>
                <c:pt idx="380">
                  <c:v>-2.5649250485689508</c:v>
                </c:pt>
                <c:pt idx="381">
                  <c:v>-2.5591576450503002</c:v>
                </c:pt>
                <c:pt idx="382">
                  <c:v>-2.5550514120122911</c:v>
                </c:pt>
                <c:pt idx="383">
                  <c:v>-2.5446784607594237</c:v>
                </c:pt>
                <c:pt idx="384">
                  <c:v>-2.5356106590973333</c:v>
                </c:pt>
                <c:pt idx="385">
                  <c:v>-2.5356106590973333</c:v>
                </c:pt>
                <c:pt idx="386">
                  <c:v>-2.480953956466128</c:v>
                </c:pt>
                <c:pt idx="387">
                  <c:v>-2.4712792675861195</c:v>
                </c:pt>
                <c:pt idx="388">
                  <c:v>-2.455400803822346</c:v>
                </c:pt>
                <c:pt idx="389">
                  <c:v>-2.4519653391481766</c:v>
                </c:pt>
                <c:pt idx="390">
                  <c:v>-2.4504286427737205</c:v>
                </c:pt>
                <c:pt idx="391">
                  <c:v>-2.4504286427737205</c:v>
                </c:pt>
                <c:pt idx="392">
                  <c:v>-2.4504286427737205</c:v>
                </c:pt>
                <c:pt idx="393">
                  <c:v>-2.448908284217937</c:v>
                </c:pt>
                <c:pt idx="394">
                  <c:v>-2.4466749066915399</c:v>
                </c:pt>
                <c:pt idx="395">
                  <c:v>-2.4466749066915399</c:v>
                </c:pt>
                <c:pt idx="396">
                  <c:v>-2.4119501255683846</c:v>
                </c:pt>
                <c:pt idx="397">
                  <c:v>-2.3393994263604014</c:v>
                </c:pt>
                <c:pt idx="398">
                  <c:v>-2.3363644720640986</c:v>
                </c:pt>
                <c:pt idx="399">
                  <c:v>-2.3176110147392692</c:v>
                </c:pt>
                <c:pt idx="400">
                  <c:v>-2.2957195232559906</c:v>
                </c:pt>
                <c:pt idx="401">
                  <c:v>-2.2793414734028805</c:v>
                </c:pt>
                <c:pt idx="402">
                  <c:v>-2.2793414734028805</c:v>
                </c:pt>
                <c:pt idx="403">
                  <c:v>-2.2600986204330371</c:v>
                </c:pt>
                <c:pt idx="404">
                  <c:v>-2.2541775038131777</c:v>
                </c:pt>
                <c:pt idx="405">
                  <c:v>-2.2541775038131777</c:v>
                </c:pt>
                <c:pt idx="406">
                  <c:v>-2.2475889361195267</c:v>
                </c:pt>
                <c:pt idx="407">
                  <c:v>-2.2107312649447501</c:v>
                </c:pt>
                <c:pt idx="408">
                  <c:v>-2.1961093544315271</c:v>
                </c:pt>
                <c:pt idx="409">
                  <c:v>-2.1961093544315271</c:v>
                </c:pt>
                <c:pt idx="410">
                  <c:v>-2.1961093544315271</c:v>
                </c:pt>
                <c:pt idx="411">
                  <c:v>-2.1895527055505988</c:v>
                </c:pt>
                <c:pt idx="412">
                  <c:v>-2.1820613249115985</c:v>
                </c:pt>
                <c:pt idx="413">
                  <c:v>-2.1715476916886645</c:v>
                </c:pt>
                <c:pt idx="414">
                  <c:v>-2.1535550406059287</c:v>
                </c:pt>
                <c:pt idx="415">
                  <c:v>-2.1478493252230701</c:v>
                </c:pt>
                <c:pt idx="416">
                  <c:v>-2.1478493252230701</c:v>
                </c:pt>
                <c:pt idx="417">
                  <c:v>-2.1324016143524984</c:v>
                </c:pt>
                <c:pt idx="418">
                  <c:v>-2.1324016143524984</c:v>
                </c:pt>
                <c:pt idx="419">
                  <c:v>-2.1324016143524984</c:v>
                </c:pt>
                <c:pt idx="420">
                  <c:v>-2.1197363265260649</c:v>
                </c:pt>
                <c:pt idx="421">
                  <c:v>-2.1197363265260649</c:v>
                </c:pt>
                <c:pt idx="422">
                  <c:v>-1.9945661174949423</c:v>
                </c:pt>
                <c:pt idx="423">
                  <c:v>-1.9717606432239612</c:v>
                </c:pt>
                <c:pt idx="424">
                  <c:v>-1.96395609019544</c:v>
                </c:pt>
                <c:pt idx="425">
                  <c:v>-1.96395609019544</c:v>
                </c:pt>
                <c:pt idx="426">
                  <c:v>-1.9530096855551557</c:v>
                </c:pt>
                <c:pt idx="427">
                  <c:v>-1.9474939028716602</c:v>
                </c:pt>
                <c:pt idx="428">
                  <c:v>-1.9474939028716602</c:v>
                </c:pt>
                <c:pt idx="429">
                  <c:v>-1.921697336953841</c:v>
                </c:pt>
                <c:pt idx="430">
                  <c:v>-1.921697336953841</c:v>
                </c:pt>
                <c:pt idx="431">
                  <c:v>-1.921697336953841</c:v>
                </c:pt>
                <c:pt idx="432">
                  <c:v>-1.9215315447058094</c:v>
                </c:pt>
                <c:pt idx="433">
                  <c:v>-1.9141748924779531</c:v>
                </c:pt>
                <c:pt idx="434">
                  <c:v>-1.8846982785189639</c:v>
                </c:pt>
                <c:pt idx="435">
                  <c:v>-1.869908959492381</c:v>
                </c:pt>
                <c:pt idx="436">
                  <c:v>-1.7918946712453834</c:v>
                </c:pt>
                <c:pt idx="437">
                  <c:v>-1.7684811171356969</c:v>
                </c:pt>
                <c:pt idx="438">
                  <c:v>-1.7684811171356969</c:v>
                </c:pt>
                <c:pt idx="439">
                  <c:v>-1.7684811171356969</c:v>
                </c:pt>
                <c:pt idx="440">
                  <c:v>-1.7076923738848611</c:v>
                </c:pt>
                <c:pt idx="441">
                  <c:v>-1.6421313465058063</c:v>
                </c:pt>
                <c:pt idx="442">
                  <c:v>-1.6288416902044118</c:v>
                </c:pt>
                <c:pt idx="443">
                  <c:v>-1.6288416902044118</c:v>
                </c:pt>
                <c:pt idx="444">
                  <c:v>-1.6261427979525633</c:v>
                </c:pt>
                <c:pt idx="445">
                  <c:v>-1.6226316186109657</c:v>
                </c:pt>
                <c:pt idx="446">
                  <c:v>-1.5942496537353588</c:v>
                </c:pt>
                <c:pt idx="447">
                  <c:v>-1.5762977109081393</c:v>
                </c:pt>
                <c:pt idx="448">
                  <c:v>-1.5550373982613577</c:v>
                </c:pt>
                <c:pt idx="449">
                  <c:v>-1.5550373982613577</c:v>
                </c:pt>
                <c:pt idx="450">
                  <c:v>-1.5550373982613577</c:v>
                </c:pt>
                <c:pt idx="451">
                  <c:v>-1.5500536211299407</c:v>
                </c:pt>
                <c:pt idx="452">
                  <c:v>-1.5500536211299407</c:v>
                </c:pt>
                <c:pt idx="453">
                  <c:v>-1.5500536211299407</c:v>
                </c:pt>
                <c:pt idx="454">
                  <c:v>-1.5016680321844618</c:v>
                </c:pt>
                <c:pt idx="455">
                  <c:v>-1.4819664781505053</c:v>
                </c:pt>
                <c:pt idx="456">
                  <c:v>-1.4819664781505053</c:v>
                </c:pt>
                <c:pt idx="457">
                  <c:v>-1.4549793699178462</c:v>
                </c:pt>
                <c:pt idx="458">
                  <c:v>-1.37999641810805</c:v>
                </c:pt>
                <c:pt idx="459">
                  <c:v>-1.3759054373735637</c:v>
                </c:pt>
                <c:pt idx="460">
                  <c:v>-1.359722365366685</c:v>
                </c:pt>
                <c:pt idx="461">
                  <c:v>-1.3545804500623093</c:v>
                </c:pt>
                <c:pt idx="462">
                  <c:v>-1.345385669385095</c:v>
                </c:pt>
                <c:pt idx="463">
                  <c:v>-1.3439141402033028</c:v>
                </c:pt>
                <c:pt idx="464">
                  <c:v>-1.3216685471535543</c:v>
                </c:pt>
                <c:pt idx="465">
                  <c:v>-1.3096378726968225</c:v>
                </c:pt>
                <c:pt idx="466">
                  <c:v>-1.3023777301864634</c:v>
                </c:pt>
                <c:pt idx="467">
                  <c:v>-1.3023777301864634</c:v>
                </c:pt>
                <c:pt idx="468">
                  <c:v>-1.2947740343113074</c:v>
                </c:pt>
                <c:pt idx="469">
                  <c:v>-1.2778689592224191</c:v>
                </c:pt>
                <c:pt idx="470">
                  <c:v>-1.2705163951230098</c:v>
                </c:pt>
                <c:pt idx="471">
                  <c:v>-1.2258108953432874</c:v>
                </c:pt>
                <c:pt idx="472">
                  <c:v>-1.2258108953432874</c:v>
                </c:pt>
                <c:pt idx="473">
                  <c:v>-1.1159605759039497</c:v>
                </c:pt>
                <c:pt idx="474">
                  <c:v>-0.91666421496877437</c:v>
                </c:pt>
                <c:pt idx="475">
                  <c:v>-0.91666421496877437</c:v>
                </c:pt>
                <c:pt idx="476">
                  <c:v>-0.90591664867113064</c:v>
                </c:pt>
                <c:pt idx="477">
                  <c:v>-0.90022397270439514</c:v>
                </c:pt>
                <c:pt idx="478">
                  <c:v>-0.90022397270439514</c:v>
                </c:pt>
                <c:pt idx="479">
                  <c:v>-0.84468284506419178</c:v>
                </c:pt>
                <c:pt idx="480">
                  <c:v>-0.84468284506419178</c:v>
                </c:pt>
                <c:pt idx="481">
                  <c:v>-0.84468284506419178</c:v>
                </c:pt>
                <c:pt idx="482">
                  <c:v>-0.81796592973895366</c:v>
                </c:pt>
                <c:pt idx="483">
                  <c:v>-0.77973173226973613</c:v>
                </c:pt>
                <c:pt idx="484">
                  <c:v>-0.73396155519215178</c:v>
                </c:pt>
                <c:pt idx="485">
                  <c:v>-0.68180663580227063</c:v>
                </c:pt>
                <c:pt idx="486">
                  <c:v>-0.66157112947049401</c:v>
                </c:pt>
                <c:pt idx="487">
                  <c:v>-0.66086097048808023</c:v>
                </c:pt>
                <c:pt idx="488">
                  <c:v>-0.63667621176126188</c:v>
                </c:pt>
                <c:pt idx="489">
                  <c:v>-0.63667621176126188</c:v>
                </c:pt>
                <c:pt idx="490">
                  <c:v>-0.63667621176126188</c:v>
                </c:pt>
                <c:pt idx="491">
                  <c:v>-0.5396639497126966</c:v>
                </c:pt>
                <c:pt idx="492">
                  <c:v>-0.5396639497126966</c:v>
                </c:pt>
                <c:pt idx="493">
                  <c:v>-0.53670261848459166</c:v>
                </c:pt>
                <c:pt idx="494">
                  <c:v>-0.53670261848459166</c:v>
                </c:pt>
                <c:pt idx="495">
                  <c:v>-0.49989393435718044</c:v>
                </c:pt>
                <c:pt idx="496">
                  <c:v>-0.49989393435718044</c:v>
                </c:pt>
                <c:pt idx="497">
                  <c:v>-0.49989393435718044</c:v>
                </c:pt>
                <c:pt idx="498">
                  <c:v>-0.48443309900028947</c:v>
                </c:pt>
                <c:pt idx="499">
                  <c:v>-0.48301794364246875</c:v>
                </c:pt>
                <c:pt idx="500">
                  <c:v>-0.48301794364246875</c:v>
                </c:pt>
                <c:pt idx="501">
                  <c:v>-0.46975206783458417</c:v>
                </c:pt>
                <c:pt idx="502">
                  <c:v>-0.4551264935475246</c:v>
                </c:pt>
                <c:pt idx="503">
                  <c:v>-0.4551264935475246</c:v>
                </c:pt>
                <c:pt idx="504">
                  <c:v>-0.43457809992793311</c:v>
                </c:pt>
                <c:pt idx="505">
                  <c:v>-0.43457809992793311</c:v>
                </c:pt>
                <c:pt idx="506">
                  <c:v>-0.41111779954985367</c:v>
                </c:pt>
                <c:pt idx="507">
                  <c:v>-0.40042834572836483</c:v>
                </c:pt>
                <c:pt idx="508">
                  <c:v>-0.37357939124415407</c:v>
                </c:pt>
                <c:pt idx="509">
                  <c:v>-0.35731714758746358</c:v>
                </c:pt>
                <c:pt idx="510">
                  <c:v>-0.30415327458526786</c:v>
                </c:pt>
                <c:pt idx="511">
                  <c:v>-0.30415327458526786</c:v>
                </c:pt>
                <c:pt idx="512">
                  <c:v>-0.29108746904575217</c:v>
                </c:pt>
                <c:pt idx="513">
                  <c:v>-0.29108746904575217</c:v>
                </c:pt>
                <c:pt idx="514">
                  <c:v>-0.25484992998707506</c:v>
                </c:pt>
                <c:pt idx="515">
                  <c:v>-0.25484992998707506</c:v>
                </c:pt>
                <c:pt idx="516">
                  <c:v>-0.25484992998707506</c:v>
                </c:pt>
                <c:pt idx="517">
                  <c:v>-0.23285645266291555</c:v>
                </c:pt>
                <c:pt idx="518">
                  <c:v>-0.23285645266291555</c:v>
                </c:pt>
                <c:pt idx="519">
                  <c:v>-0.23285645266291555</c:v>
                </c:pt>
                <c:pt idx="520">
                  <c:v>-0.20589384699003196</c:v>
                </c:pt>
                <c:pt idx="521">
                  <c:v>-0.18949810325982194</c:v>
                </c:pt>
                <c:pt idx="522">
                  <c:v>-0.18949810325982194</c:v>
                </c:pt>
                <c:pt idx="523">
                  <c:v>-0.16680837442440591</c:v>
                </c:pt>
                <c:pt idx="524">
                  <c:v>-0.16395429841327774</c:v>
                </c:pt>
                <c:pt idx="525">
                  <c:v>-0.13450582443135023</c:v>
                </c:pt>
                <c:pt idx="526">
                  <c:v>-0.10983684235561311</c:v>
                </c:pt>
                <c:pt idx="527">
                  <c:v>-0.1050669710843834</c:v>
                </c:pt>
                <c:pt idx="528">
                  <c:v>-0.1025906975062931</c:v>
                </c:pt>
                <c:pt idx="529">
                  <c:v>-0.1025906975062931</c:v>
                </c:pt>
                <c:pt idx="530">
                  <c:v>-0.1025906975062931</c:v>
                </c:pt>
                <c:pt idx="531">
                  <c:v>-5.7052953645722444E-2</c:v>
                </c:pt>
                <c:pt idx="532">
                  <c:v>-5.7052953645722444E-2</c:v>
                </c:pt>
                <c:pt idx="533">
                  <c:v>-4.2460994706690139E-2</c:v>
                </c:pt>
                <c:pt idx="534">
                  <c:v>-4.2460994706690139E-2</c:v>
                </c:pt>
                <c:pt idx="535">
                  <c:v>7.3935804659583087E-3</c:v>
                </c:pt>
                <c:pt idx="536">
                  <c:v>7.5569307075924021E-3</c:v>
                </c:pt>
                <c:pt idx="537">
                  <c:v>5.9013814969223997E-2</c:v>
                </c:pt>
                <c:pt idx="538">
                  <c:v>5.9013814969223997E-2</c:v>
                </c:pt>
                <c:pt idx="539">
                  <c:v>6.6897858410290958E-2</c:v>
                </c:pt>
                <c:pt idx="540">
                  <c:v>7.0030715427581325E-2</c:v>
                </c:pt>
                <c:pt idx="541">
                  <c:v>9.8918401863909877E-2</c:v>
                </c:pt>
                <c:pt idx="542">
                  <c:v>0.113773169416129</c:v>
                </c:pt>
                <c:pt idx="543">
                  <c:v>0.113773169416129</c:v>
                </c:pt>
                <c:pt idx="544">
                  <c:v>0.14259475829735052</c:v>
                </c:pt>
                <c:pt idx="545">
                  <c:v>0.18104322758916738</c:v>
                </c:pt>
                <c:pt idx="546">
                  <c:v>0.2367316309352529</c:v>
                </c:pt>
                <c:pt idx="547">
                  <c:v>0.2367316309352529</c:v>
                </c:pt>
                <c:pt idx="548">
                  <c:v>0.24342154263993948</c:v>
                </c:pt>
                <c:pt idx="549">
                  <c:v>0.24342154263993948</c:v>
                </c:pt>
                <c:pt idx="550">
                  <c:v>0.26265169990885467</c:v>
                </c:pt>
                <c:pt idx="551">
                  <c:v>0.26265169990885467</c:v>
                </c:pt>
                <c:pt idx="552">
                  <c:v>0.2993172588142346</c:v>
                </c:pt>
                <c:pt idx="553">
                  <c:v>0.2993172588142346</c:v>
                </c:pt>
                <c:pt idx="554">
                  <c:v>0.2993172588142346</c:v>
                </c:pt>
                <c:pt idx="555">
                  <c:v>0.31255681411129072</c:v>
                </c:pt>
                <c:pt idx="556">
                  <c:v>0.36415410435031692</c:v>
                </c:pt>
                <c:pt idx="557">
                  <c:v>0.36415410435031692</c:v>
                </c:pt>
                <c:pt idx="558">
                  <c:v>0.38825949895527867</c:v>
                </c:pt>
                <c:pt idx="559">
                  <c:v>0.40747597799076185</c:v>
                </c:pt>
                <c:pt idx="560">
                  <c:v>0.40747597799076185</c:v>
                </c:pt>
                <c:pt idx="561">
                  <c:v>0.43643247569366928</c:v>
                </c:pt>
                <c:pt idx="562">
                  <c:v>0.43643247569366928</c:v>
                </c:pt>
                <c:pt idx="563">
                  <c:v>0.43725000257043445</c:v>
                </c:pt>
                <c:pt idx="564">
                  <c:v>0.47776725006216636</c:v>
                </c:pt>
                <c:pt idx="565">
                  <c:v>0.47776725006216636</c:v>
                </c:pt>
                <c:pt idx="566">
                  <c:v>0.51065789826006514</c:v>
                </c:pt>
                <c:pt idx="567">
                  <c:v>0.53873839734147888</c:v>
                </c:pt>
                <c:pt idx="568">
                  <c:v>0.54248069295342916</c:v>
                </c:pt>
                <c:pt idx="569">
                  <c:v>0.56873711459058718</c:v>
                </c:pt>
                <c:pt idx="570">
                  <c:v>0.56873711459058718</c:v>
                </c:pt>
                <c:pt idx="571">
                  <c:v>0.57921547210966495</c:v>
                </c:pt>
                <c:pt idx="572">
                  <c:v>0.57921547210966495</c:v>
                </c:pt>
                <c:pt idx="573">
                  <c:v>0.61043141950311519</c:v>
                </c:pt>
                <c:pt idx="574">
                  <c:v>0.62113472098083777</c:v>
                </c:pt>
                <c:pt idx="575">
                  <c:v>0.62113472098083777</c:v>
                </c:pt>
                <c:pt idx="576">
                  <c:v>0.68573762369440605</c:v>
                </c:pt>
                <c:pt idx="577">
                  <c:v>0.68573762369440605</c:v>
                </c:pt>
                <c:pt idx="578">
                  <c:v>0.69564413870914077</c:v>
                </c:pt>
                <c:pt idx="579">
                  <c:v>0.69564413870914077</c:v>
                </c:pt>
                <c:pt idx="580">
                  <c:v>0.69564413870914077</c:v>
                </c:pt>
                <c:pt idx="581">
                  <c:v>0.69564413870914077</c:v>
                </c:pt>
                <c:pt idx="582">
                  <c:v>0.69564413870914077</c:v>
                </c:pt>
                <c:pt idx="583">
                  <c:v>0.69564413870914077</c:v>
                </c:pt>
                <c:pt idx="584">
                  <c:v>0.69564413870914077</c:v>
                </c:pt>
                <c:pt idx="585">
                  <c:v>0.69564413870914077</c:v>
                </c:pt>
                <c:pt idx="586">
                  <c:v>0.69564413870914077</c:v>
                </c:pt>
                <c:pt idx="587">
                  <c:v>0.73932653132960902</c:v>
                </c:pt>
                <c:pt idx="588">
                  <c:v>0.79059394001051442</c:v>
                </c:pt>
                <c:pt idx="589">
                  <c:v>0.84369878247946251</c:v>
                </c:pt>
                <c:pt idx="590">
                  <c:v>0.84369878247946251</c:v>
                </c:pt>
                <c:pt idx="591">
                  <c:v>0.85829138508793312</c:v>
                </c:pt>
                <c:pt idx="592">
                  <c:v>0.87600865739342171</c:v>
                </c:pt>
                <c:pt idx="593">
                  <c:v>0.87600865739342171</c:v>
                </c:pt>
                <c:pt idx="594">
                  <c:v>0.89244765417829641</c:v>
                </c:pt>
                <c:pt idx="595">
                  <c:v>0.89244765417829641</c:v>
                </c:pt>
                <c:pt idx="596">
                  <c:v>0.92207944020917876</c:v>
                </c:pt>
                <c:pt idx="597">
                  <c:v>0.92207944020917876</c:v>
                </c:pt>
                <c:pt idx="598">
                  <c:v>0.94427108136596605</c:v>
                </c:pt>
                <c:pt idx="599">
                  <c:v>0.94427108136596605</c:v>
                </c:pt>
                <c:pt idx="600">
                  <c:v>1.0085975166337853</c:v>
                </c:pt>
                <c:pt idx="601">
                  <c:v>1.0085975166337853</c:v>
                </c:pt>
                <c:pt idx="602">
                  <c:v>1.0085975166337853</c:v>
                </c:pt>
                <c:pt idx="603">
                  <c:v>1.0331120601943442</c:v>
                </c:pt>
                <c:pt idx="604">
                  <c:v>1.0331120601943442</c:v>
                </c:pt>
                <c:pt idx="605">
                  <c:v>1.066353648869284</c:v>
                </c:pt>
                <c:pt idx="606">
                  <c:v>1.1016231474184783</c:v>
                </c:pt>
                <c:pt idx="607">
                  <c:v>1.1016231474184783</c:v>
                </c:pt>
                <c:pt idx="608">
                  <c:v>1.1016231474184783</c:v>
                </c:pt>
                <c:pt idx="609">
                  <c:v>1.1017206654704774</c:v>
                </c:pt>
                <c:pt idx="610">
                  <c:v>1.1017206654704774</c:v>
                </c:pt>
                <c:pt idx="611">
                  <c:v>1.1017206654704774</c:v>
                </c:pt>
                <c:pt idx="612">
                  <c:v>1.1090779151536663</c:v>
                </c:pt>
                <c:pt idx="613">
                  <c:v>1.110903040487518</c:v>
                </c:pt>
                <c:pt idx="614">
                  <c:v>1.1205079092198942</c:v>
                </c:pt>
                <c:pt idx="615">
                  <c:v>1.3366105538991018</c:v>
                </c:pt>
                <c:pt idx="616">
                  <c:v>1.3366105538991018</c:v>
                </c:pt>
                <c:pt idx="617">
                  <c:v>1.3431348001378136</c:v>
                </c:pt>
                <c:pt idx="618">
                  <c:v>1.3548921913180263</c:v>
                </c:pt>
                <c:pt idx="619">
                  <c:v>1.3548921913180263</c:v>
                </c:pt>
                <c:pt idx="620">
                  <c:v>1.4044316685991269</c:v>
                </c:pt>
                <c:pt idx="621">
                  <c:v>1.4446245938549152</c:v>
                </c:pt>
                <c:pt idx="622">
                  <c:v>1.4446245938549152</c:v>
                </c:pt>
                <c:pt idx="623">
                  <c:v>1.4467898898167146</c:v>
                </c:pt>
                <c:pt idx="624">
                  <c:v>1.4467898898167146</c:v>
                </c:pt>
                <c:pt idx="625">
                  <c:v>1.5403037630513845</c:v>
                </c:pt>
                <c:pt idx="626">
                  <c:v>1.5749851491129512</c:v>
                </c:pt>
                <c:pt idx="627">
                  <c:v>1.5915632764335006</c:v>
                </c:pt>
                <c:pt idx="628">
                  <c:v>1.5915632764335006</c:v>
                </c:pt>
                <c:pt idx="629">
                  <c:v>1.602684175462133</c:v>
                </c:pt>
                <c:pt idx="630">
                  <c:v>1.6629718823570061</c:v>
                </c:pt>
                <c:pt idx="631">
                  <c:v>1.6790210198199942</c:v>
                </c:pt>
                <c:pt idx="632">
                  <c:v>1.6790210198199942</c:v>
                </c:pt>
                <c:pt idx="633">
                  <c:v>1.694813469738873</c:v>
                </c:pt>
                <c:pt idx="634">
                  <c:v>1.7331906018803405</c:v>
                </c:pt>
                <c:pt idx="635">
                  <c:v>1.7352663093947607</c:v>
                </c:pt>
                <c:pt idx="636">
                  <c:v>1.7693230950398318</c:v>
                </c:pt>
                <c:pt idx="637">
                  <c:v>1.7920186322698157</c:v>
                </c:pt>
                <c:pt idx="638">
                  <c:v>1.8113238299821812</c:v>
                </c:pt>
                <c:pt idx="639">
                  <c:v>1.8113238299821812</c:v>
                </c:pt>
                <c:pt idx="640">
                  <c:v>1.8113238299821812</c:v>
                </c:pt>
                <c:pt idx="641">
                  <c:v>1.8367584378038655</c:v>
                </c:pt>
                <c:pt idx="642">
                  <c:v>1.8473405659871471</c:v>
                </c:pt>
                <c:pt idx="643">
                  <c:v>1.8473405659871471</c:v>
                </c:pt>
                <c:pt idx="644">
                  <c:v>1.9320284262805534</c:v>
                </c:pt>
                <c:pt idx="645">
                  <c:v>1.9398948212043368</c:v>
                </c:pt>
                <c:pt idx="646">
                  <c:v>2.0190388581112138</c:v>
                </c:pt>
                <c:pt idx="647">
                  <c:v>2.0190388581112138</c:v>
                </c:pt>
                <c:pt idx="648">
                  <c:v>2.0224658791132151</c:v>
                </c:pt>
                <c:pt idx="649">
                  <c:v>2.0224658791132151</c:v>
                </c:pt>
                <c:pt idx="650">
                  <c:v>2.0624210703569297</c:v>
                </c:pt>
                <c:pt idx="651">
                  <c:v>2.0624210703569297</c:v>
                </c:pt>
                <c:pt idx="652">
                  <c:v>2.0624210703569297</c:v>
                </c:pt>
                <c:pt idx="653">
                  <c:v>2.1823509020719585</c:v>
                </c:pt>
                <c:pt idx="654">
                  <c:v>2.2173363630671994</c:v>
                </c:pt>
                <c:pt idx="655">
                  <c:v>2.2173363630671994</c:v>
                </c:pt>
                <c:pt idx="656">
                  <c:v>2.2235906932539087</c:v>
                </c:pt>
                <c:pt idx="657">
                  <c:v>2.2235906932539087</c:v>
                </c:pt>
                <c:pt idx="658">
                  <c:v>2.2548695669397705</c:v>
                </c:pt>
                <c:pt idx="659">
                  <c:v>2.3108057339496759</c:v>
                </c:pt>
                <c:pt idx="660">
                  <c:v>2.4284057898618796</c:v>
                </c:pt>
                <c:pt idx="661">
                  <c:v>2.4284057898618796</c:v>
                </c:pt>
                <c:pt idx="662">
                  <c:v>2.4375697347292662</c:v>
                </c:pt>
                <c:pt idx="663">
                  <c:v>2.4375697347292662</c:v>
                </c:pt>
                <c:pt idx="664">
                  <c:v>2.4639968127943543</c:v>
                </c:pt>
                <c:pt idx="665">
                  <c:v>2.4639968127943543</c:v>
                </c:pt>
                <c:pt idx="666">
                  <c:v>2.4758431807919301</c:v>
                </c:pt>
                <c:pt idx="667">
                  <c:v>2.4944644923204393</c:v>
                </c:pt>
                <c:pt idx="668">
                  <c:v>2.5247402377704948</c:v>
                </c:pt>
                <c:pt idx="669">
                  <c:v>2.5288671514061174</c:v>
                </c:pt>
                <c:pt idx="670">
                  <c:v>2.5288671514061174</c:v>
                </c:pt>
                <c:pt idx="671">
                  <c:v>2.571574214717621</c:v>
                </c:pt>
                <c:pt idx="672">
                  <c:v>2.571574214717621</c:v>
                </c:pt>
                <c:pt idx="673">
                  <c:v>2.6012967173008059</c:v>
                </c:pt>
                <c:pt idx="674">
                  <c:v>2.6012967173008059</c:v>
                </c:pt>
                <c:pt idx="675">
                  <c:v>2.6743681987253112</c:v>
                </c:pt>
                <c:pt idx="676">
                  <c:v>2.7045138988571926</c:v>
                </c:pt>
                <c:pt idx="677">
                  <c:v>2.7045138988571926</c:v>
                </c:pt>
                <c:pt idx="678">
                  <c:v>2.7317803807359082</c:v>
                </c:pt>
                <c:pt idx="679">
                  <c:v>2.8863889449778637</c:v>
                </c:pt>
                <c:pt idx="680">
                  <c:v>2.8863889449778637</c:v>
                </c:pt>
                <c:pt idx="681">
                  <c:v>2.911076092483051</c:v>
                </c:pt>
                <c:pt idx="682">
                  <c:v>2.927100966285626</c:v>
                </c:pt>
                <c:pt idx="683">
                  <c:v>2.927100966285626</c:v>
                </c:pt>
                <c:pt idx="684">
                  <c:v>2.9667594386943481</c:v>
                </c:pt>
                <c:pt idx="685">
                  <c:v>2.9667594386943481</c:v>
                </c:pt>
                <c:pt idx="686">
                  <c:v>2.9793551163052343</c:v>
                </c:pt>
                <c:pt idx="687">
                  <c:v>2.9798141117065846</c:v>
                </c:pt>
                <c:pt idx="688">
                  <c:v>2.9814400808816828</c:v>
                </c:pt>
                <c:pt idx="689">
                  <c:v>2.9814400808816828</c:v>
                </c:pt>
                <c:pt idx="690">
                  <c:v>2.9848913171480715</c:v>
                </c:pt>
                <c:pt idx="691">
                  <c:v>2.9848913171480715</c:v>
                </c:pt>
                <c:pt idx="692">
                  <c:v>2.9892368940729761</c:v>
                </c:pt>
                <c:pt idx="693">
                  <c:v>3.0444435556181579</c:v>
                </c:pt>
                <c:pt idx="694">
                  <c:v>3.0444435556181579</c:v>
                </c:pt>
                <c:pt idx="695">
                  <c:v>3.0494795709198739</c:v>
                </c:pt>
                <c:pt idx="696">
                  <c:v>3.0733766593174776</c:v>
                </c:pt>
                <c:pt idx="697">
                  <c:v>3.0735790468739332</c:v>
                </c:pt>
                <c:pt idx="698">
                  <c:v>3.0735790468739332</c:v>
                </c:pt>
                <c:pt idx="699">
                  <c:v>3.1038218714765984</c:v>
                </c:pt>
                <c:pt idx="700">
                  <c:v>3.1194278968112843</c:v>
                </c:pt>
                <c:pt idx="701">
                  <c:v>3.1421143666029154</c:v>
                </c:pt>
                <c:pt idx="702">
                  <c:v>3.1515871729369671</c:v>
                </c:pt>
                <c:pt idx="703">
                  <c:v>3.1515871729369671</c:v>
                </c:pt>
                <c:pt idx="704">
                  <c:v>3.1593724331764883</c:v>
                </c:pt>
                <c:pt idx="705">
                  <c:v>3.1883977876527165</c:v>
                </c:pt>
                <c:pt idx="706">
                  <c:v>3.196139704038341</c:v>
                </c:pt>
                <c:pt idx="707">
                  <c:v>3.196139704038341</c:v>
                </c:pt>
                <c:pt idx="708">
                  <c:v>3.196139704038341</c:v>
                </c:pt>
                <c:pt idx="709">
                  <c:v>3.196139704038341</c:v>
                </c:pt>
                <c:pt idx="710">
                  <c:v>3.2156502258930271</c:v>
                </c:pt>
                <c:pt idx="711">
                  <c:v>3.2156502258930271</c:v>
                </c:pt>
                <c:pt idx="712">
                  <c:v>3.2568853551677113</c:v>
                </c:pt>
                <c:pt idx="713">
                  <c:v>3.2568853551677113</c:v>
                </c:pt>
                <c:pt idx="714">
                  <c:v>3.2756453878997602</c:v>
                </c:pt>
                <c:pt idx="715">
                  <c:v>3.2756453878997602</c:v>
                </c:pt>
                <c:pt idx="716">
                  <c:v>3.3129319254715939</c:v>
                </c:pt>
                <c:pt idx="717">
                  <c:v>3.3129319254715939</c:v>
                </c:pt>
                <c:pt idx="718">
                  <c:v>3.3129319254715939</c:v>
                </c:pt>
                <c:pt idx="719">
                  <c:v>3.3319902962725627</c:v>
                </c:pt>
                <c:pt idx="720">
                  <c:v>3.3319902962725627</c:v>
                </c:pt>
                <c:pt idx="721">
                  <c:v>3.3980172295662823</c:v>
                </c:pt>
                <c:pt idx="722">
                  <c:v>3.3980172295662823</c:v>
                </c:pt>
                <c:pt idx="723">
                  <c:v>3.4237055142722075</c:v>
                </c:pt>
                <c:pt idx="724">
                  <c:v>3.4597910399725964</c:v>
                </c:pt>
                <c:pt idx="725">
                  <c:v>3.4870417928961492</c:v>
                </c:pt>
                <c:pt idx="726">
                  <c:v>3.4870417928961492</c:v>
                </c:pt>
                <c:pt idx="727">
                  <c:v>3.5214288187010037</c:v>
                </c:pt>
                <c:pt idx="728">
                  <c:v>3.5214288187010037</c:v>
                </c:pt>
                <c:pt idx="729">
                  <c:v>3.5809651721217555</c:v>
                </c:pt>
                <c:pt idx="730">
                  <c:v>3.5809651721217555</c:v>
                </c:pt>
                <c:pt idx="731">
                  <c:v>3.5809651721217555</c:v>
                </c:pt>
                <c:pt idx="732">
                  <c:v>3.5903015469998873</c:v>
                </c:pt>
                <c:pt idx="733">
                  <c:v>3.5903015469998873</c:v>
                </c:pt>
                <c:pt idx="734">
                  <c:v>3.6051401931986016</c:v>
                </c:pt>
                <c:pt idx="735">
                  <c:v>3.6099776094566942</c:v>
                </c:pt>
                <c:pt idx="736">
                  <c:v>3.6099776094566942</c:v>
                </c:pt>
                <c:pt idx="737">
                  <c:v>3.6218828608046381</c:v>
                </c:pt>
                <c:pt idx="738">
                  <c:v>3.647003601758477</c:v>
                </c:pt>
                <c:pt idx="739">
                  <c:v>3.647003601758477</c:v>
                </c:pt>
                <c:pt idx="740">
                  <c:v>3.7025879943698965</c:v>
                </c:pt>
                <c:pt idx="741">
                  <c:v>3.7025879943698965</c:v>
                </c:pt>
                <c:pt idx="742">
                  <c:v>3.8169866077771246</c:v>
                </c:pt>
                <c:pt idx="743">
                  <c:v>3.8493168106324149</c:v>
                </c:pt>
                <c:pt idx="744">
                  <c:v>3.8989252335961941</c:v>
                </c:pt>
                <c:pt idx="745">
                  <c:v>3.8989252335961941</c:v>
                </c:pt>
                <c:pt idx="746">
                  <c:v>3.914063616373233</c:v>
                </c:pt>
                <c:pt idx="747">
                  <c:v>3.9187814423364031</c:v>
                </c:pt>
                <c:pt idx="748">
                  <c:v>3.9665684032019088</c:v>
                </c:pt>
                <c:pt idx="749">
                  <c:v>3.9915563051245306</c:v>
                </c:pt>
                <c:pt idx="750">
                  <c:v>3.9915563051245306</c:v>
                </c:pt>
                <c:pt idx="751">
                  <c:v>4.0368189798035079</c:v>
                </c:pt>
                <c:pt idx="752">
                  <c:v>4.0459791124916613</c:v>
                </c:pt>
                <c:pt idx="753">
                  <c:v>4.0654281063832283</c:v>
                </c:pt>
                <c:pt idx="754">
                  <c:v>4.0794328265165714</c:v>
                </c:pt>
                <c:pt idx="755">
                  <c:v>4.0794328265165714</c:v>
                </c:pt>
                <c:pt idx="756">
                  <c:v>4.111711253761932</c:v>
                </c:pt>
                <c:pt idx="757">
                  <c:v>4.111711253761932</c:v>
                </c:pt>
                <c:pt idx="758">
                  <c:v>4.1159274703505861</c:v>
                </c:pt>
                <c:pt idx="759">
                  <c:v>4.1249852514865424</c:v>
                </c:pt>
                <c:pt idx="760">
                  <c:v>4.1545232639462588</c:v>
                </c:pt>
                <c:pt idx="761">
                  <c:v>4.1545232639462588</c:v>
                </c:pt>
                <c:pt idx="762">
                  <c:v>4.1555255560504269</c:v>
                </c:pt>
                <c:pt idx="763">
                  <c:v>4.1851590728976662</c:v>
                </c:pt>
                <c:pt idx="764">
                  <c:v>4.1851590728976662</c:v>
                </c:pt>
                <c:pt idx="765">
                  <c:v>4.1851590728976662</c:v>
                </c:pt>
                <c:pt idx="766">
                  <c:v>4.2098819284705087</c:v>
                </c:pt>
                <c:pt idx="767">
                  <c:v>4.2098819284705087</c:v>
                </c:pt>
                <c:pt idx="768">
                  <c:v>4.2147612638412877</c:v>
                </c:pt>
                <c:pt idx="769">
                  <c:v>4.2147612638412877</c:v>
                </c:pt>
                <c:pt idx="770">
                  <c:v>4.2487371766005477</c:v>
                </c:pt>
                <c:pt idx="771">
                  <c:v>4.2683031472239819</c:v>
                </c:pt>
                <c:pt idx="772">
                  <c:v>4.2915884237442041</c:v>
                </c:pt>
                <c:pt idx="773">
                  <c:v>4.320340476482003</c:v>
                </c:pt>
                <c:pt idx="774">
                  <c:v>4.320340476482003</c:v>
                </c:pt>
                <c:pt idx="775">
                  <c:v>4.3306301041410036</c:v>
                </c:pt>
                <c:pt idx="776">
                  <c:v>4.3328981317474016</c:v>
                </c:pt>
                <c:pt idx="777">
                  <c:v>4.3427418647606224</c:v>
                </c:pt>
                <c:pt idx="778">
                  <c:v>4.3427418647606224</c:v>
                </c:pt>
                <c:pt idx="779">
                  <c:v>4.3814177780171502</c:v>
                </c:pt>
                <c:pt idx="780">
                  <c:v>4.3814177780171502</c:v>
                </c:pt>
                <c:pt idx="781">
                  <c:v>4.3864428942854889</c:v>
                </c:pt>
                <c:pt idx="782">
                  <c:v>4.3864428942854889</c:v>
                </c:pt>
                <c:pt idx="783">
                  <c:v>4.3885603563323761</c:v>
                </c:pt>
                <c:pt idx="784">
                  <c:v>4.3913262782065514</c:v>
                </c:pt>
                <c:pt idx="785">
                  <c:v>4.4029048311707699</c:v>
                </c:pt>
                <c:pt idx="786">
                  <c:v>4.4029048311707699</c:v>
                </c:pt>
                <c:pt idx="787">
                  <c:v>4.4521531948226087</c:v>
                </c:pt>
                <c:pt idx="788">
                  <c:v>4.4735520568205578</c:v>
                </c:pt>
                <c:pt idx="789">
                  <c:v>4.4735520568205578</c:v>
                </c:pt>
                <c:pt idx="790">
                  <c:v>4.4800027676718086</c:v>
                </c:pt>
                <c:pt idx="791">
                  <c:v>4.5660201524896236</c:v>
                </c:pt>
                <c:pt idx="792">
                  <c:v>4.5660201524896236</c:v>
                </c:pt>
                <c:pt idx="793">
                  <c:v>4.591792489673912</c:v>
                </c:pt>
                <c:pt idx="794">
                  <c:v>4.7131053581755147</c:v>
                </c:pt>
                <c:pt idx="795">
                  <c:v>4.7160433769584884</c:v>
                </c:pt>
                <c:pt idx="796">
                  <c:v>4.7524140755906581</c:v>
                </c:pt>
                <c:pt idx="797">
                  <c:v>4.7600017014459226</c:v>
                </c:pt>
                <c:pt idx="798">
                  <c:v>4.7600017014459226</c:v>
                </c:pt>
                <c:pt idx="799">
                  <c:v>4.7847323413940774</c:v>
                </c:pt>
                <c:pt idx="800">
                  <c:v>4.7847323413940774</c:v>
                </c:pt>
                <c:pt idx="801">
                  <c:v>4.8051394133552465</c:v>
                </c:pt>
                <c:pt idx="802">
                  <c:v>4.8865965981811215</c:v>
                </c:pt>
                <c:pt idx="803">
                  <c:v>4.9184686219617957</c:v>
                </c:pt>
                <c:pt idx="804">
                  <c:v>4.9184686219617957</c:v>
                </c:pt>
                <c:pt idx="805">
                  <c:v>4.9293100881160052</c:v>
                </c:pt>
                <c:pt idx="806">
                  <c:v>4.9293100881160052</c:v>
                </c:pt>
                <c:pt idx="807">
                  <c:v>4.9331860519034771</c:v>
                </c:pt>
                <c:pt idx="808">
                  <c:v>4.9844444187336769</c:v>
                </c:pt>
                <c:pt idx="809">
                  <c:v>4.9844444187336769</c:v>
                </c:pt>
                <c:pt idx="810">
                  <c:v>4.9844444187336769</c:v>
                </c:pt>
                <c:pt idx="811">
                  <c:v>4.9844444187336769</c:v>
                </c:pt>
                <c:pt idx="812">
                  <c:v>4.9844444187336769</c:v>
                </c:pt>
                <c:pt idx="813">
                  <c:v>4.9844444187336769</c:v>
                </c:pt>
                <c:pt idx="814">
                  <c:v>5.0310877351965857</c:v>
                </c:pt>
                <c:pt idx="815">
                  <c:v>5.0310877351965857</c:v>
                </c:pt>
                <c:pt idx="816">
                  <c:v>5.0353618079263276</c:v>
                </c:pt>
                <c:pt idx="817">
                  <c:v>5.111688416796615</c:v>
                </c:pt>
                <c:pt idx="818">
                  <c:v>5.1190692830899618</c:v>
                </c:pt>
                <c:pt idx="819">
                  <c:v>5.1207198338631637</c:v>
                </c:pt>
                <c:pt idx="820">
                  <c:v>5.1775270313231658</c:v>
                </c:pt>
                <c:pt idx="821">
                  <c:v>5.215319726052404</c:v>
                </c:pt>
                <c:pt idx="822">
                  <c:v>5.2172402400135613</c:v>
                </c:pt>
                <c:pt idx="823">
                  <c:v>5.2172402400135613</c:v>
                </c:pt>
                <c:pt idx="824">
                  <c:v>5.2335264938003592</c:v>
                </c:pt>
                <c:pt idx="825">
                  <c:v>5.2335264938003592</c:v>
                </c:pt>
                <c:pt idx="826">
                  <c:v>5.2595958653318213</c:v>
                </c:pt>
                <c:pt idx="827">
                  <c:v>5.3079745517356685</c:v>
                </c:pt>
                <c:pt idx="828">
                  <c:v>5.3124659361528721</c:v>
                </c:pt>
                <c:pt idx="829">
                  <c:v>5.314642986392708</c:v>
                </c:pt>
                <c:pt idx="830">
                  <c:v>5.314642986392708</c:v>
                </c:pt>
                <c:pt idx="831">
                  <c:v>5.3216469414706582</c:v>
                </c:pt>
                <c:pt idx="832">
                  <c:v>5.3216469414706582</c:v>
                </c:pt>
                <c:pt idx="833">
                  <c:v>5.3277448232824129</c:v>
                </c:pt>
                <c:pt idx="834">
                  <c:v>5.33713917729124</c:v>
                </c:pt>
                <c:pt idx="835">
                  <c:v>5.33713917729124</c:v>
                </c:pt>
                <c:pt idx="836">
                  <c:v>5.3535235188424872</c:v>
                </c:pt>
                <c:pt idx="837">
                  <c:v>5.3535235188424872</c:v>
                </c:pt>
                <c:pt idx="838">
                  <c:v>5.3622217412800683</c:v>
                </c:pt>
                <c:pt idx="839">
                  <c:v>5.3622217412800683</c:v>
                </c:pt>
                <c:pt idx="840">
                  <c:v>5.3699703751682941</c:v>
                </c:pt>
                <c:pt idx="841">
                  <c:v>5.3708628756172851</c:v>
                </c:pt>
                <c:pt idx="842">
                  <c:v>5.3708628756172851</c:v>
                </c:pt>
                <c:pt idx="843">
                  <c:v>5.4062230671920863</c:v>
                </c:pt>
                <c:pt idx="844">
                  <c:v>5.4538013825995204</c:v>
                </c:pt>
                <c:pt idx="845">
                  <c:v>5.4538013825995204</c:v>
                </c:pt>
                <c:pt idx="846">
                  <c:v>5.4729252563089981</c:v>
                </c:pt>
                <c:pt idx="847">
                  <c:v>5.4992029605821457</c:v>
                </c:pt>
                <c:pt idx="848">
                  <c:v>5.5749392858977584</c:v>
                </c:pt>
                <c:pt idx="849">
                  <c:v>5.5749392858977584</c:v>
                </c:pt>
                <c:pt idx="850">
                  <c:v>5.5812549822089519</c:v>
                </c:pt>
                <c:pt idx="851">
                  <c:v>5.6118484940759918</c:v>
                </c:pt>
                <c:pt idx="852">
                  <c:v>5.6218748913112089</c:v>
                </c:pt>
                <c:pt idx="853">
                  <c:v>5.6686071513812601</c:v>
                </c:pt>
                <c:pt idx="854">
                  <c:v>5.6686071513812601</c:v>
                </c:pt>
                <c:pt idx="855">
                  <c:v>5.6972088463299446</c:v>
                </c:pt>
                <c:pt idx="856">
                  <c:v>5.7300451318418588</c:v>
                </c:pt>
                <c:pt idx="857">
                  <c:v>5.7544176675864041</c:v>
                </c:pt>
                <c:pt idx="858">
                  <c:v>5.86958908218263</c:v>
                </c:pt>
                <c:pt idx="859">
                  <c:v>5.86958908218263</c:v>
                </c:pt>
                <c:pt idx="860">
                  <c:v>5.8977559897351677</c:v>
                </c:pt>
                <c:pt idx="861">
                  <c:v>5.8977559897351677</c:v>
                </c:pt>
                <c:pt idx="862">
                  <c:v>5.9793024347407595</c:v>
                </c:pt>
                <c:pt idx="863">
                  <c:v>5.9793024347407595</c:v>
                </c:pt>
                <c:pt idx="864">
                  <c:v>6.0024789737772446</c:v>
                </c:pt>
                <c:pt idx="865">
                  <c:v>6.0060383698629938</c:v>
                </c:pt>
                <c:pt idx="866">
                  <c:v>6.0060383698629938</c:v>
                </c:pt>
                <c:pt idx="867">
                  <c:v>6.0284816600222983</c:v>
                </c:pt>
                <c:pt idx="868">
                  <c:v>6.0284816600222983</c:v>
                </c:pt>
                <c:pt idx="869">
                  <c:v>6.029921343843843</c:v>
                </c:pt>
                <c:pt idx="870">
                  <c:v>6.029921343843843</c:v>
                </c:pt>
                <c:pt idx="871">
                  <c:v>6.0450136344724328</c:v>
                </c:pt>
                <c:pt idx="872">
                  <c:v>6.1002686983966115</c:v>
                </c:pt>
                <c:pt idx="873">
                  <c:v>6.1200923462084376</c:v>
                </c:pt>
                <c:pt idx="874">
                  <c:v>6.1200923462084376</c:v>
                </c:pt>
                <c:pt idx="875">
                  <c:v>6.1226227190852285</c:v>
                </c:pt>
                <c:pt idx="876">
                  <c:v>6.1226227190852285</c:v>
                </c:pt>
                <c:pt idx="877">
                  <c:v>6.1381704835667126</c:v>
                </c:pt>
                <c:pt idx="878">
                  <c:v>6.1492192660822473</c:v>
                </c:pt>
                <c:pt idx="879">
                  <c:v>6.1492192660822473</c:v>
                </c:pt>
                <c:pt idx="880">
                  <c:v>6.1770150369317109</c:v>
                </c:pt>
                <c:pt idx="881">
                  <c:v>6.209822486605975</c:v>
                </c:pt>
                <c:pt idx="882">
                  <c:v>6.209822486605975</c:v>
                </c:pt>
                <c:pt idx="883">
                  <c:v>6.2325453248951632</c:v>
                </c:pt>
                <c:pt idx="884">
                  <c:v>6.2325453248951632</c:v>
                </c:pt>
                <c:pt idx="885">
                  <c:v>6.3192254145523918</c:v>
                </c:pt>
                <c:pt idx="886">
                  <c:v>6.3717333058290118</c:v>
                </c:pt>
                <c:pt idx="887">
                  <c:v>6.3717333058290118</c:v>
                </c:pt>
                <c:pt idx="888">
                  <c:v>6.401331168951601</c:v>
                </c:pt>
                <c:pt idx="889">
                  <c:v>6.401331168951601</c:v>
                </c:pt>
                <c:pt idx="890">
                  <c:v>6.4039177262269762</c:v>
                </c:pt>
                <c:pt idx="891">
                  <c:v>6.499593356060152</c:v>
                </c:pt>
                <c:pt idx="892">
                  <c:v>6.499593356060152</c:v>
                </c:pt>
                <c:pt idx="893">
                  <c:v>6.5481718391399726</c:v>
                </c:pt>
                <c:pt idx="894">
                  <c:v>6.5481718391399726</c:v>
                </c:pt>
                <c:pt idx="895">
                  <c:v>6.5677160265523868</c:v>
                </c:pt>
                <c:pt idx="896">
                  <c:v>6.6051596334778315</c:v>
                </c:pt>
                <c:pt idx="897">
                  <c:v>6.6051596334778315</c:v>
                </c:pt>
                <c:pt idx="898">
                  <c:v>6.6193501848765139</c:v>
                </c:pt>
                <c:pt idx="899">
                  <c:v>6.6193501848765139</c:v>
                </c:pt>
                <c:pt idx="900">
                  <c:v>6.6951119221498878</c:v>
                </c:pt>
                <c:pt idx="901">
                  <c:v>6.751761554483358</c:v>
                </c:pt>
                <c:pt idx="902">
                  <c:v>6.751761554483358</c:v>
                </c:pt>
                <c:pt idx="903">
                  <c:v>6.7826531876831107</c:v>
                </c:pt>
                <c:pt idx="904">
                  <c:v>6.7826531876831107</c:v>
                </c:pt>
                <c:pt idx="905">
                  <c:v>6.8259761041175313</c:v>
                </c:pt>
                <c:pt idx="906">
                  <c:v>6.8259761041175313</c:v>
                </c:pt>
                <c:pt idx="907">
                  <c:v>6.8355787726497432</c:v>
                </c:pt>
                <c:pt idx="908">
                  <c:v>6.8376180250183376</c:v>
                </c:pt>
                <c:pt idx="909">
                  <c:v>6.8497817056761345</c:v>
                </c:pt>
                <c:pt idx="910">
                  <c:v>6.8636377773250592</c:v>
                </c:pt>
                <c:pt idx="911">
                  <c:v>6.8636377773250592</c:v>
                </c:pt>
                <c:pt idx="912">
                  <c:v>6.92639536830354</c:v>
                </c:pt>
                <c:pt idx="913">
                  <c:v>6.92639536830354</c:v>
                </c:pt>
                <c:pt idx="914">
                  <c:v>6.9688514840720295</c:v>
                </c:pt>
                <c:pt idx="915">
                  <c:v>7.0358928407953787</c:v>
                </c:pt>
                <c:pt idx="916">
                  <c:v>7.0358928407953787</c:v>
                </c:pt>
                <c:pt idx="917">
                  <c:v>7.0855088676134832</c:v>
                </c:pt>
                <c:pt idx="918">
                  <c:v>7.0855088676134832</c:v>
                </c:pt>
                <c:pt idx="919">
                  <c:v>7.1116187994388929</c:v>
                </c:pt>
                <c:pt idx="920">
                  <c:v>7.170364439043011</c:v>
                </c:pt>
                <c:pt idx="921">
                  <c:v>7.1707193061316534</c:v>
                </c:pt>
                <c:pt idx="922">
                  <c:v>7.1707193061316534</c:v>
                </c:pt>
                <c:pt idx="923">
                  <c:v>7.1762998928505475</c:v>
                </c:pt>
                <c:pt idx="924">
                  <c:v>7.1762998928505475</c:v>
                </c:pt>
                <c:pt idx="925">
                  <c:v>7.1762998928505475</c:v>
                </c:pt>
                <c:pt idx="926">
                  <c:v>7.1788902105683965</c:v>
                </c:pt>
                <c:pt idx="927">
                  <c:v>7.2506611337065481</c:v>
                </c:pt>
                <c:pt idx="928">
                  <c:v>7.3421691867710983</c:v>
                </c:pt>
                <c:pt idx="929">
                  <c:v>7.35183884789737</c:v>
                </c:pt>
                <c:pt idx="930">
                  <c:v>7.4556206227517565</c:v>
                </c:pt>
                <c:pt idx="931">
                  <c:v>7.4556206227517565</c:v>
                </c:pt>
                <c:pt idx="932">
                  <c:v>7.4725511183058337</c:v>
                </c:pt>
                <c:pt idx="933">
                  <c:v>7.5357577967640896</c:v>
                </c:pt>
                <c:pt idx="934">
                  <c:v>7.542595122135225</c:v>
                </c:pt>
                <c:pt idx="935">
                  <c:v>7.6622516688623978</c:v>
                </c:pt>
                <c:pt idx="936">
                  <c:v>7.6976091637386688</c:v>
                </c:pt>
                <c:pt idx="937">
                  <c:v>7.7518972727956381</c:v>
                </c:pt>
                <c:pt idx="938">
                  <c:v>7.8024237168039017</c:v>
                </c:pt>
                <c:pt idx="939">
                  <c:v>7.8024237168039017</c:v>
                </c:pt>
                <c:pt idx="940">
                  <c:v>7.8026973194838289</c:v>
                </c:pt>
                <c:pt idx="941">
                  <c:v>7.840198467563825</c:v>
                </c:pt>
                <c:pt idx="942">
                  <c:v>7.8437846602349799</c:v>
                </c:pt>
                <c:pt idx="943">
                  <c:v>7.8437846602349799</c:v>
                </c:pt>
                <c:pt idx="944">
                  <c:v>8.0154042065955533</c:v>
                </c:pt>
                <c:pt idx="945">
                  <c:v>8.052811456995455</c:v>
                </c:pt>
                <c:pt idx="946">
                  <c:v>8.0530422682424536</c:v>
                </c:pt>
                <c:pt idx="947">
                  <c:v>8.0559735393067573</c:v>
                </c:pt>
                <c:pt idx="948">
                  <c:v>8.0914853408412526</c:v>
                </c:pt>
                <c:pt idx="949">
                  <c:v>8.2114972614580584</c:v>
                </c:pt>
                <c:pt idx="950">
                  <c:v>8.216778461932666</c:v>
                </c:pt>
                <c:pt idx="951">
                  <c:v>8.216778461932666</c:v>
                </c:pt>
                <c:pt idx="952">
                  <c:v>8.2485544747397057</c:v>
                </c:pt>
                <c:pt idx="953">
                  <c:v>8.2537014973149212</c:v>
                </c:pt>
                <c:pt idx="954">
                  <c:v>8.2537014973149212</c:v>
                </c:pt>
                <c:pt idx="955">
                  <c:v>8.2699488658306279</c:v>
                </c:pt>
                <c:pt idx="956">
                  <c:v>8.2797545436177611</c:v>
                </c:pt>
                <c:pt idx="957">
                  <c:v>8.4794020742300233</c:v>
                </c:pt>
                <c:pt idx="958">
                  <c:v>8.4849939702876149</c:v>
                </c:pt>
                <c:pt idx="959">
                  <c:v>8.5089153194938945</c:v>
                </c:pt>
                <c:pt idx="960">
                  <c:v>8.5100790131198725</c:v>
                </c:pt>
                <c:pt idx="961">
                  <c:v>8.5479070958129224</c:v>
                </c:pt>
                <c:pt idx="962">
                  <c:v>8.5479070958129224</c:v>
                </c:pt>
                <c:pt idx="963">
                  <c:v>8.5479070958129224</c:v>
                </c:pt>
                <c:pt idx="964">
                  <c:v>8.5479070958129224</c:v>
                </c:pt>
                <c:pt idx="965">
                  <c:v>8.5493346629224316</c:v>
                </c:pt>
                <c:pt idx="966">
                  <c:v>8.5838213481713339</c:v>
                </c:pt>
                <c:pt idx="967">
                  <c:v>8.5838213481713339</c:v>
                </c:pt>
                <c:pt idx="968">
                  <c:v>8.5838213481713339</c:v>
                </c:pt>
                <c:pt idx="969">
                  <c:v>8.5838213481713339</c:v>
                </c:pt>
                <c:pt idx="970">
                  <c:v>8.5944040291200725</c:v>
                </c:pt>
                <c:pt idx="971">
                  <c:v>8.5944040291200725</c:v>
                </c:pt>
                <c:pt idx="972">
                  <c:v>8.5944040291200725</c:v>
                </c:pt>
                <c:pt idx="973">
                  <c:v>8.6332197031381757</c:v>
                </c:pt>
                <c:pt idx="974">
                  <c:v>8.6823970828281638</c:v>
                </c:pt>
                <c:pt idx="975">
                  <c:v>8.6823970828281638</c:v>
                </c:pt>
                <c:pt idx="976">
                  <c:v>8.7235168624533479</c:v>
                </c:pt>
                <c:pt idx="977">
                  <c:v>8.7564393354382446</c:v>
                </c:pt>
                <c:pt idx="978">
                  <c:v>8.7756857460169435</c:v>
                </c:pt>
                <c:pt idx="979">
                  <c:v>8.7771878375433179</c:v>
                </c:pt>
                <c:pt idx="980">
                  <c:v>8.7771878375433179</c:v>
                </c:pt>
                <c:pt idx="981">
                  <c:v>8.8502453916716153</c:v>
                </c:pt>
                <c:pt idx="982">
                  <c:v>8.8609540378208855</c:v>
                </c:pt>
                <c:pt idx="983">
                  <c:v>8.8787410051064732</c:v>
                </c:pt>
                <c:pt idx="984">
                  <c:v>8.8881462219342389</c:v>
                </c:pt>
                <c:pt idx="985">
                  <c:v>8.8881462219342389</c:v>
                </c:pt>
                <c:pt idx="986">
                  <c:v>8.9141953104800358</c:v>
                </c:pt>
                <c:pt idx="987">
                  <c:v>8.9438138019093074</c:v>
                </c:pt>
                <c:pt idx="988">
                  <c:v>8.9438138019093074</c:v>
                </c:pt>
                <c:pt idx="989">
                  <c:v>8.9524478256144562</c:v>
                </c:pt>
                <c:pt idx="990">
                  <c:v>9.0959334913245282</c:v>
                </c:pt>
                <c:pt idx="991">
                  <c:v>9.0974624677611775</c:v>
                </c:pt>
                <c:pt idx="992">
                  <c:v>9.1049386231476888</c:v>
                </c:pt>
                <c:pt idx="993">
                  <c:v>9.1049386231476888</c:v>
                </c:pt>
                <c:pt idx="994">
                  <c:v>9.1049386231476888</c:v>
                </c:pt>
                <c:pt idx="995">
                  <c:v>9.1049386231476888</c:v>
                </c:pt>
                <c:pt idx="996">
                  <c:v>9.1049386231476888</c:v>
                </c:pt>
                <c:pt idx="997">
                  <c:v>9.1515522019776672</c:v>
                </c:pt>
                <c:pt idx="998">
                  <c:v>9.4165325869339913</c:v>
                </c:pt>
                <c:pt idx="999">
                  <c:v>9.4165325869339913</c:v>
                </c:pt>
                <c:pt idx="1000">
                  <c:v>9.4433400807102714</c:v>
                </c:pt>
                <c:pt idx="1001">
                  <c:v>9.5032985146270299</c:v>
                </c:pt>
                <c:pt idx="1002">
                  <c:v>9.5323219622659892</c:v>
                </c:pt>
                <c:pt idx="1003">
                  <c:v>9.5791246181842329</c:v>
                </c:pt>
                <c:pt idx="1004">
                  <c:v>9.5791246181842329</c:v>
                </c:pt>
                <c:pt idx="1005">
                  <c:v>9.5871025497238929</c:v>
                </c:pt>
                <c:pt idx="1006">
                  <c:v>9.7648243545210285</c:v>
                </c:pt>
                <c:pt idx="1007">
                  <c:v>9.7753657278829724</c:v>
                </c:pt>
                <c:pt idx="1008">
                  <c:v>9.8281734177531774</c:v>
                </c:pt>
                <c:pt idx="1009">
                  <c:v>9.8776101225737456</c:v>
                </c:pt>
                <c:pt idx="1010">
                  <c:v>9.8776101225737456</c:v>
                </c:pt>
                <c:pt idx="1011">
                  <c:v>9.8798980717675953</c:v>
                </c:pt>
                <c:pt idx="1012">
                  <c:v>9.8893620150065029</c:v>
                </c:pt>
                <c:pt idx="1013">
                  <c:v>9.9085840480319831</c:v>
                </c:pt>
                <c:pt idx="1014">
                  <c:v>9.9410995729408551</c:v>
                </c:pt>
                <c:pt idx="1015">
                  <c:v>10.16096522113655</c:v>
                </c:pt>
                <c:pt idx="1016">
                  <c:v>10.223320203241375</c:v>
                </c:pt>
                <c:pt idx="1017">
                  <c:v>10.223320203241375</c:v>
                </c:pt>
                <c:pt idx="1018">
                  <c:v>10.230428536992054</c:v>
                </c:pt>
                <c:pt idx="1019">
                  <c:v>10.230428536992054</c:v>
                </c:pt>
                <c:pt idx="1020">
                  <c:v>10.444462452396253</c:v>
                </c:pt>
                <c:pt idx="1021">
                  <c:v>10.541699980620711</c:v>
                </c:pt>
                <c:pt idx="1022">
                  <c:v>10.553169812639197</c:v>
                </c:pt>
                <c:pt idx="1023">
                  <c:v>10.553169812639197</c:v>
                </c:pt>
                <c:pt idx="1024">
                  <c:v>10.638568388230423</c:v>
                </c:pt>
                <c:pt idx="1025">
                  <c:v>10.739075452248413</c:v>
                </c:pt>
                <c:pt idx="1026">
                  <c:v>10.766489209145391</c:v>
                </c:pt>
                <c:pt idx="1027">
                  <c:v>10.766489209145391</c:v>
                </c:pt>
                <c:pt idx="1028">
                  <c:v>10.957269758833693</c:v>
                </c:pt>
                <c:pt idx="1029">
                  <c:v>11.027033156770825</c:v>
                </c:pt>
                <c:pt idx="1030">
                  <c:v>11.077765379225079</c:v>
                </c:pt>
                <c:pt idx="1031">
                  <c:v>11.077765379225079</c:v>
                </c:pt>
                <c:pt idx="1032">
                  <c:v>11.274071661971169</c:v>
                </c:pt>
                <c:pt idx="1033">
                  <c:v>11.428577160570196</c:v>
                </c:pt>
                <c:pt idx="1034">
                  <c:v>11.48780303607548</c:v>
                </c:pt>
                <c:pt idx="1035">
                  <c:v>11.48780303607548</c:v>
                </c:pt>
                <c:pt idx="1036">
                  <c:v>11.803706077856312</c:v>
                </c:pt>
                <c:pt idx="1037">
                  <c:v>12.196407170625552</c:v>
                </c:pt>
                <c:pt idx="1038">
                  <c:v>12.535773138797708</c:v>
                </c:pt>
                <c:pt idx="1039">
                  <c:v>12.535773138797708</c:v>
                </c:pt>
                <c:pt idx="1040">
                  <c:v>12.732447580061432</c:v>
                </c:pt>
                <c:pt idx="1041">
                  <c:v>12.97357809793124</c:v>
                </c:pt>
                <c:pt idx="1042">
                  <c:v>12.97357809793124</c:v>
                </c:pt>
                <c:pt idx="1043">
                  <c:v>13.06530091487963</c:v>
                </c:pt>
                <c:pt idx="1044">
                  <c:v>13.201081377610336</c:v>
                </c:pt>
                <c:pt idx="1045">
                  <c:v>15.112002922193627</c:v>
                </c:pt>
                <c:pt idx="1046">
                  <c:v>15.615449603628058</c:v>
                </c:pt>
              </c:numCache>
            </c:numRef>
          </c:xVal>
          <c:yVal>
            <c:numRef>
              <c:f>'Data Fitting for Spread'!$BH$12:$BH$1058</c:f>
              <c:numCache>
                <c:formatCode>0.0000000</c:formatCode>
                <c:ptCount val="1047"/>
                <c:pt idx="0">
                  <c:v>-0.57067934115571806</c:v>
                </c:pt>
                <c:pt idx="1">
                  <c:v>-0.55998504279401318</c:v>
                </c:pt>
                <c:pt idx="2">
                  <c:v>-0.54836592079959112</c:v>
                </c:pt>
                <c:pt idx="3">
                  <c:v>-0.53157555449996985</c:v>
                </c:pt>
                <c:pt idx="4">
                  <c:v>-0.5148003125984365</c:v>
                </c:pt>
                <c:pt idx="5">
                  <c:v>-0.49816513417111896</c:v>
                </c:pt>
                <c:pt idx="6">
                  <c:v>-0.49516365473637219</c:v>
                </c:pt>
                <c:pt idx="7">
                  <c:v>-0.49359392385423395</c:v>
                </c:pt>
                <c:pt idx="8">
                  <c:v>-0.48764397906967583</c:v>
                </c:pt>
                <c:pt idx="9">
                  <c:v>-0.4856126983389018</c:v>
                </c:pt>
                <c:pt idx="10">
                  <c:v>-0.48245819352303837</c:v>
                </c:pt>
                <c:pt idx="11">
                  <c:v>-0.46757466489744548</c:v>
                </c:pt>
                <c:pt idx="12">
                  <c:v>-0.46757466489744548</c:v>
                </c:pt>
                <c:pt idx="13">
                  <c:v>-0.46757466489744548</c:v>
                </c:pt>
                <c:pt idx="14">
                  <c:v>-0.46597509076663735</c:v>
                </c:pt>
                <c:pt idx="15">
                  <c:v>-0.46597509076663735</c:v>
                </c:pt>
                <c:pt idx="16">
                  <c:v>-0.46597509076663735</c:v>
                </c:pt>
                <c:pt idx="17">
                  <c:v>-0.46470282272166447</c:v>
                </c:pt>
                <c:pt idx="18">
                  <c:v>-0.46242399731571987</c:v>
                </c:pt>
                <c:pt idx="19">
                  <c:v>-0.46139662832740364</c:v>
                </c:pt>
                <c:pt idx="20">
                  <c:v>-0.46122675484682057</c:v>
                </c:pt>
                <c:pt idx="21">
                  <c:v>-0.46078020593724817</c:v>
                </c:pt>
                <c:pt idx="22">
                  <c:v>-0.45931670324478641</c:v>
                </c:pt>
                <c:pt idx="23">
                  <c:v>-0.45717571597929063</c:v>
                </c:pt>
                <c:pt idx="24">
                  <c:v>-0.45147704458953758</c:v>
                </c:pt>
                <c:pt idx="25">
                  <c:v>-0.45147704458953758</c:v>
                </c:pt>
                <c:pt idx="26">
                  <c:v>-0.44986422858826236</c:v>
                </c:pt>
                <c:pt idx="27">
                  <c:v>-0.44666306915542059</c:v>
                </c:pt>
                <c:pt idx="28">
                  <c:v>-0.44461601655138278</c:v>
                </c:pt>
                <c:pt idx="29">
                  <c:v>-0.44310005708177691</c:v>
                </c:pt>
                <c:pt idx="30">
                  <c:v>-0.44145289232739643</c:v>
                </c:pt>
                <c:pt idx="31">
                  <c:v>-0.44145289232739643</c:v>
                </c:pt>
                <c:pt idx="32">
                  <c:v>-0.44109987838853615</c:v>
                </c:pt>
                <c:pt idx="33">
                  <c:v>-0.43668521586929282</c:v>
                </c:pt>
                <c:pt idx="34">
                  <c:v>-0.43115213534499669</c:v>
                </c:pt>
                <c:pt idx="35">
                  <c:v>-0.4265757649624996</c:v>
                </c:pt>
                <c:pt idx="36">
                  <c:v>-0.42461953610503861</c:v>
                </c:pt>
                <c:pt idx="37">
                  <c:v>-0.42461953610503861</c:v>
                </c:pt>
                <c:pt idx="38">
                  <c:v>-0.42461953610503861</c:v>
                </c:pt>
                <c:pt idx="39">
                  <c:v>-0.42370223134743179</c:v>
                </c:pt>
                <c:pt idx="40">
                  <c:v>-0.42257868014903316</c:v>
                </c:pt>
                <c:pt idx="41">
                  <c:v>-0.42224798078618486</c:v>
                </c:pt>
                <c:pt idx="42">
                  <c:v>-0.41670288441901726</c:v>
                </c:pt>
                <c:pt idx="43">
                  <c:v>-0.41564491314852908</c:v>
                </c:pt>
                <c:pt idx="44">
                  <c:v>-0.41016666993782258</c:v>
                </c:pt>
                <c:pt idx="45">
                  <c:v>-0.4079616502642211</c:v>
                </c:pt>
                <c:pt idx="46">
                  <c:v>-0.40775963300739076</c:v>
                </c:pt>
                <c:pt idx="47">
                  <c:v>-0.40775963300739076</c:v>
                </c:pt>
                <c:pt idx="48">
                  <c:v>-0.40757879600759239</c:v>
                </c:pt>
                <c:pt idx="49">
                  <c:v>-0.40503739394126664</c:v>
                </c:pt>
                <c:pt idx="50">
                  <c:v>-0.40338787496840417</c:v>
                </c:pt>
                <c:pt idx="51">
                  <c:v>-0.40157794950634434</c:v>
                </c:pt>
                <c:pt idx="52">
                  <c:v>-0.40157794950634434</c:v>
                </c:pt>
                <c:pt idx="53">
                  <c:v>-0.4014220686739769</c:v>
                </c:pt>
                <c:pt idx="54">
                  <c:v>-0.40035333197934259</c:v>
                </c:pt>
                <c:pt idx="55">
                  <c:v>-0.39907378983669606</c:v>
                </c:pt>
                <c:pt idx="56">
                  <c:v>-0.39821048319053848</c:v>
                </c:pt>
                <c:pt idx="57">
                  <c:v>-0.39766995626382146</c:v>
                </c:pt>
                <c:pt idx="58">
                  <c:v>-0.3970348458150959</c:v>
                </c:pt>
                <c:pt idx="59">
                  <c:v>-0.39600211117273465</c:v>
                </c:pt>
                <c:pt idx="60">
                  <c:v>-0.39363021463955089</c:v>
                </c:pt>
                <c:pt idx="61">
                  <c:v>-0.38897585728516448</c:v>
                </c:pt>
                <c:pt idx="62">
                  <c:v>-0.38777508788851023</c:v>
                </c:pt>
                <c:pt idx="63">
                  <c:v>-0.38728401393825074</c:v>
                </c:pt>
                <c:pt idx="64">
                  <c:v>-0.38617141148676631</c:v>
                </c:pt>
                <c:pt idx="65">
                  <c:v>-0.38361144970842648</c:v>
                </c:pt>
                <c:pt idx="66">
                  <c:v>-0.38347719415327802</c:v>
                </c:pt>
                <c:pt idx="67">
                  <c:v>-0.37962213213528329</c:v>
                </c:pt>
                <c:pt idx="68">
                  <c:v>-0.37693461465598455</c:v>
                </c:pt>
                <c:pt idx="69">
                  <c:v>-0.37492707307191381</c:v>
                </c:pt>
                <c:pt idx="70">
                  <c:v>-0.37382501682852903</c:v>
                </c:pt>
                <c:pt idx="71">
                  <c:v>-0.37336533523598925</c:v>
                </c:pt>
                <c:pt idx="72">
                  <c:v>-0.37239348560410573</c:v>
                </c:pt>
                <c:pt idx="73">
                  <c:v>-0.37059058651864651</c:v>
                </c:pt>
                <c:pt idx="74">
                  <c:v>-0.37059058651864651</c:v>
                </c:pt>
                <c:pt idx="75">
                  <c:v>-0.36963920812207002</c:v>
                </c:pt>
                <c:pt idx="76">
                  <c:v>-0.36839183507169232</c:v>
                </c:pt>
                <c:pt idx="77">
                  <c:v>-0.36706254119919451</c:v>
                </c:pt>
                <c:pt idx="78">
                  <c:v>-0.36695468319288765</c:v>
                </c:pt>
                <c:pt idx="79">
                  <c:v>-0.36695468319288765</c:v>
                </c:pt>
                <c:pt idx="80">
                  <c:v>-0.36692763109672077</c:v>
                </c:pt>
                <c:pt idx="81">
                  <c:v>-0.36590779731376283</c:v>
                </c:pt>
                <c:pt idx="82">
                  <c:v>-0.36573631691487279</c:v>
                </c:pt>
                <c:pt idx="83">
                  <c:v>-0.36539148100734947</c:v>
                </c:pt>
                <c:pt idx="84">
                  <c:v>-0.36367191860089487</c:v>
                </c:pt>
                <c:pt idx="85">
                  <c:v>-0.36324877971896424</c:v>
                </c:pt>
                <c:pt idx="86">
                  <c:v>-0.36266261893763202</c:v>
                </c:pt>
                <c:pt idx="87">
                  <c:v>-0.35657157876960305</c:v>
                </c:pt>
                <c:pt idx="88">
                  <c:v>-0.35199392627630738</c:v>
                </c:pt>
                <c:pt idx="89">
                  <c:v>-0.35177777476495981</c:v>
                </c:pt>
                <c:pt idx="90">
                  <c:v>-0.35087088564445268</c:v>
                </c:pt>
                <c:pt idx="91">
                  <c:v>-0.35043474648013556</c:v>
                </c:pt>
                <c:pt idx="92">
                  <c:v>-0.35043474648013556</c:v>
                </c:pt>
                <c:pt idx="93">
                  <c:v>-0.34928143757870639</c:v>
                </c:pt>
                <c:pt idx="94">
                  <c:v>-0.34722696663234487</c:v>
                </c:pt>
                <c:pt idx="95">
                  <c:v>-0.34717497250851725</c:v>
                </c:pt>
                <c:pt idx="96">
                  <c:v>-0.34705206778443876</c:v>
                </c:pt>
                <c:pt idx="97">
                  <c:v>-0.3405873653550443</c:v>
                </c:pt>
                <c:pt idx="98">
                  <c:v>-0.33681279833725963</c:v>
                </c:pt>
                <c:pt idx="99">
                  <c:v>-0.33507025160323467</c:v>
                </c:pt>
                <c:pt idx="100">
                  <c:v>-0.33018642513309449</c:v>
                </c:pt>
                <c:pt idx="101">
                  <c:v>-0.3274408959333846</c:v>
                </c:pt>
                <c:pt idx="102">
                  <c:v>-0.32562918606011965</c:v>
                </c:pt>
                <c:pt idx="103">
                  <c:v>-0.32369146650147579</c:v>
                </c:pt>
                <c:pt idx="104">
                  <c:v>-0.32194964197350773</c:v>
                </c:pt>
                <c:pt idx="105">
                  <c:v>-0.31879510628479335</c:v>
                </c:pt>
                <c:pt idx="106">
                  <c:v>-0.31858191990979179</c:v>
                </c:pt>
                <c:pt idx="107">
                  <c:v>-0.31811209719758637</c:v>
                </c:pt>
                <c:pt idx="108">
                  <c:v>-0.31810191479388689</c:v>
                </c:pt>
                <c:pt idx="109">
                  <c:v>-0.31773088419548934</c:v>
                </c:pt>
                <c:pt idx="110">
                  <c:v>-0.31737269542552105</c:v>
                </c:pt>
                <c:pt idx="111">
                  <c:v>-0.31583178209691781</c:v>
                </c:pt>
                <c:pt idx="112">
                  <c:v>-0.31401549995632344</c:v>
                </c:pt>
                <c:pt idx="113">
                  <c:v>-0.30666377060309397</c:v>
                </c:pt>
                <c:pt idx="114">
                  <c:v>-0.30465701159827058</c:v>
                </c:pt>
                <c:pt idx="115">
                  <c:v>-0.30463512392427827</c:v>
                </c:pt>
                <c:pt idx="116">
                  <c:v>-0.30424285320656569</c:v>
                </c:pt>
                <c:pt idx="117">
                  <c:v>-0.30396868967143736</c:v>
                </c:pt>
                <c:pt idx="118">
                  <c:v>-0.30264712326050125</c:v>
                </c:pt>
                <c:pt idx="119">
                  <c:v>-0.30215633070813464</c:v>
                </c:pt>
                <c:pt idx="120">
                  <c:v>-0.30185981536912637</c:v>
                </c:pt>
                <c:pt idx="121">
                  <c:v>-0.30182424744411379</c:v>
                </c:pt>
                <c:pt idx="122">
                  <c:v>-0.30029706255669086</c:v>
                </c:pt>
                <c:pt idx="123">
                  <c:v>-0.29919703024821415</c:v>
                </c:pt>
                <c:pt idx="124">
                  <c:v>-0.29919703024821415</c:v>
                </c:pt>
                <c:pt idx="125">
                  <c:v>-0.29590465042038305</c:v>
                </c:pt>
                <c:pt idx="126">
                  <c:v>-0.29590465042038305</c:v>
                </c:pt>
                <c:pt idx="127">
                  <c:v>-0.29571966421867185</c:v>
                </c:pt>
                <c:pt idx="128">
                  <c:v>-0.29186247655981595</c:v>
                </c:pt>
                <c:pt idx="129">
                  <c:v>-0.29085263533541411</c:v>
                </c:pt>
                <c:pt idx="130">
                  <c:v>-0.28935147671153666</c:v>
                </c:pt>
                <c:pt idx="131">
                  <c:v>-0.28833155539574074</c:v>
                </c:pt>
                <c:pt idx="132">
                  <c:v>-0.28833155539574074</c:v>
                </c:pt>
                <c:pt idx="133">
                  <c:v>-0.28833155539574074</c:v>
                </c:pt>
                <c:pt idx="134">
                  <c:v>-0.28714955051823687</c:v>
                </c:pt>
                <c:pt idx="135">
                  <c:v>-0.28577978927235687</c:v>
                </c:pt>
                <c:pt idx="136">
                  <c:v>-0.28539246253148332</c:v>
                </c:pt>
                <c:pt idx="137">
                  <c:v>-0.28325256165210472</c:v>
                </c:pt>
                <c:pt idx="138">
                  <c:v>-0.28314969929247003</c:v>
                </c:pt>
                <c:pt idx="139">
                  <c:v>-0.28270716299857085</c:v>
                </c:pt>
                <c:pt idx="140">
                  <c:v>-0.2826249342599052</c:v>
                </c:pt>
                <c:pt idx="141">
                  <c:v>-0.28098649161609496</c:v>
                </c:pt>
                <c:pt idx="142">
                  <c:v>-0.27982113083847149</c:v>
                </c:pt>
                <c:pt idx="143">
                  <c:v>-0.27979017761553326</c:v>
                </c:pt>
                <c:pt idx="144">
                  <c:v>-0.27966947198889147</c:v>
                </c:pt>
                <c:pt idx="145">
                  <c:v>-0.27933518651571232</c:v>
                </c:pt>
                <c:pt idx="146">
                  <c:v>-0.27925693441628568</c:v>
                </c:pt>
                <c:pt idx="147">
                  <c:v>-0.27881606359426936</c:v>
                </c:pt>
                <c:pt idx="148">
                  <c:v>-0.27881108342217803</c:v>
                </c:pt>
                <c:pt idx="149">
                  <c:v>-0.2779414800926876</c:v>
                </c:pt>
                <c:pt idx="150">
                  <c:v>-0.27596022147596039</c:v>
                </c:pt>
                <c:pt idx="151">
                  <c:v>-0.27576068712344254</c:v>
                </c:pt>
                <c:pt idx="152">
                  <c:v>-0.27468805760376125</c:v>
                </c:pt>
                <c:pt idx="153">
                  <c:v>-0.27435162016674741</c:v>
                </c:pt>
                <c:pt idx="154">
                  <c:v>-0.27412024468313601</c:v>
                </c:pt>
                <c:pt idx="155">
                  <c:v>-0.27266208037934969</c:v>
                </c:pt>
                <c:pt idx="156">
                  <c:v>-0.27164684591408034</c:v>
                </c:pt>
                <c:pt idx="157">
                  <c:v>-0.27064600278172168</c:v>
                </c:pt>
                <c:pt idx="158">
                  <c:v>-0.2702813808985095</c:v>
                </c:pt>
                <c:pt idx="159">
                  <c:v>-0.27022471915176388</c:v>
                </c:pt>
                <c:pt idx="160">
                  <c:v>-0.2688075461778564</c:v>
                </c:pt>
                <c:pt idx="161">
                  <c:v>-0.26668812867930897</c:v>
                </c:pt>
                <c:pt idx="162">
                  <c:v>-0.26460335755608477</c:v>
                </c:pt>
                <c:pt idx="163">
                  <c:v>-0.26460335755608477</c:v>
                </c:pt>
                <c:pt idx="164">
                  <c:v>-0.26301158714797446</c:v>
                </c:pt>
                <c:pt idx="165">
                  <c:v>-0.26301158714797446</c:v>
                </c:pt>
                <c:pt idx="166">
                  <c:v>-0.26266542184219244</c:v>
                </c:pt>
                <c:pt idx="167">
                  <c:v>-0.26229346449693136</c:v>
                </c:pt>
                <c:pt idx="168">
                  <c:v>-0.2612484335540099</c:v>
                </c:pt>
                <c:pt idx="169">
                  <c:v>-0.26060535498637127</c:v>
                </c:pt>
                <c:pt idx="170">
                  <c:v>-0.26005813013433449</c:v>
                </c:pt>
                <c:pt idx="171">
                  <c:v>-0.25926531604023761</c:v>
                </c:pt>
                <c:pt idx="172">
                  <c:v>-0.25921058552806409</c:v>
                </c:pt>
                <c:pt idx="173">
                  <c:v>-0.25901187972107237</c:v>
                </c:pt>
                <c:pt idx="174">
                  <c:v>-0.25894716628721004</c:v>
                </c:pt>
                <c:pt idx="175">
                  <c:v>-0.25831498738907377</c:v>
                </c:pt>
                <c:pt idx="176">
                  <c:v>-0.25831498738907377</c:v>
                </c:pt>
                <c:pt idx="177">
                  <c:v>-0.25771180466745358</c:v>
                </c:pt>
                <c:pt idx="178">
                  <c:v>-0.25739369881628654</c:v>
                </c:pt>
                <c:pt idx="179">
                  <c:v>-0.2568081791896617</c:v>
                </c:pt>
                <c:pt idx="180">
                  <c:v>-0.25489809896580856</c:v>
                </c:pt>
                <c:pt idx="181">
                  <c:v>-0.25489809896580856</c:v>
                </c:pt>
                <c:pt idx="182">
                  <c:v>-0.25489809896580856</c:v>
                </c:pt>
                <c:pt idx="183">
                  <c:v>-0.25382990039851605</c:v>
                </c:pt>
                <c:pt idx="184">
                  <c:v>-0.25307492542473325</c:v>
                </c:pt>
                <c:pt idx="185">
                  <c:v>-0.25224232504128341</c:v>
                </c:pt>
                <c:pt idx="186">
                  <c:v>-0.25138398170697213</c:v>
                </c:pt>
                <c:pt idx="187">
                  <c:v>-0.25006929186290072</c:v>
                </c:pt>
                <c:pt idx="188">
                  <c:v>-0.24977125012051532</c:v>
                </c:pt>
                <c:pt idx="189">
                  <c:v>-0.24931513007917794</c:v>
                </c:pt>
                <c:pt idx="190">
                  <c:v>-0.2489285040033187</c:v>
                </c:pt>
                <c:pt idx="191">
                  <c:v>-0.24883500619254251</c:v>
                </c:pt>
                <c:pt idx="192">
                  <c:v>-0.24781026304426021</c:v>
                </c:pt>
                <c:pt idx="193">
                  <c:v>-0.24687863258701057</c:v>
                </c:pt>
                <c:pt idx="194">
                  <c:v>-0.24621632116594641</c:v>
                </c:pt>
                <c:pt idx="195">
                  <c:v>-0.24482955126877068</c:v>
                </c:pt>
                <c:pt idx="196">
                  <c:v>-0.24453664301106631</c:v>
                </c:pt>
                <c:pt idx="197">
                  <c:v>-0.24172487533780743</c:v>
                </c:pt>
                <c:pt idx="198">
                  <c:v>-0.24127242468098536</c:v>
                </c:pt>
                <c:pt idx="199">
                  <c:v>-0.24127242468098536</c:v>
                </c:pt>
                <c:pt idx="200">
                  <c:v>-0.24115453596769262</c:v>
                </c:pt>
                <c:pt idx="201">
                  <c:v>-0.24115453596769262</c:v>
                </c:pt>
                <c:pt idx="202">
                  <c:v>-0.24073825772957966</c:v>
                </c:pt>
                <c:pt idx="203">
                  <c:v>-0.23900605817100606</c:v>
                </c:pt>
                <c:pt idx="204">
                  <c:v>-0.23900605817100606</c:v>
                </c:pt>
                <c:pt idx="205">
                  <c:v>-0.23823348248879603</c:v>
                </c:pt>
                <c:pt idx="206">
                  <c:v>-0.23823348248879603</c:v>
                </c:pt>
                <c:pt idx="207">
                  <c:v>-0.23700051468570374</c:v>
                </c:pt>
                <c:pt idx="208">
                  <c:v>-0.23661425720893034</c:v>
                </c:pt>
                <c:pt idx="209">
                  <c:v>-0.23656731577399212</c:v>
                </c:pt>
                <c:pt idx="210">
                  <c:v>-0.23616368204472782</c:v>
                </c:pt>
                <c:pt idx="211">
                  <c:v>-0.2353279272910743</c:v>
                </c:pt>
                <c:pt idx="212">
                  <c:v>-0.2351225468079452</c:v>
                </c:pt>
                <c:pt idx="213">
                  <c:v>-0.23324679947769159</c:v>
                </c:pt>
                <c:pt idx="214">
                  <c:v>-0.23309046294377198</c:v>
                </c:pt>
                <c:pt idx="215">
                  <c:v>-0.23218672105958024</c:v>
                </c:pt>
                <c:pt idx="216">
                  <c:v>-0.23141854995944774</c:v>
                </c:pt>
                <c:pt idx="217">
                  <c:v>-0.23119951244550299</c:v>
                </c:pt>
                <c:pt idx="218">
                  <c:v>-0.23085577726626114</c:v>
                </c:pt>
                <c:pt idx="219">
                  <c:v>-0.22855679105664034</c:v>
                </c:pt>
                <c:pt idx="220">
                  <c:v>-0.22843015402974465</c:v>
                </c:pt>
                <c:pt idx="221">
                  <c:v>-0.22836113213100742</c:v>
                </c:pt>
                <c:pt idx="222">
                  <c:v>-0.22778345818629564</c:v>
                </c:pt>
                <c:pt idx="223">
                  <c:v>-0.22724307113317743</c:v>
                </c:pt>
                <c:pt idx="224">
                  <c:v>-0.22619430583651351</c:v>
                </c:pt>
                <c:pt idx="225">
                  <c:v>-0.22545056314800982</c:v>
                </c:pt>
                <c:pt idx="226">
                  <c:v>-0.22531853114001388</c:v>
                </c:pt>
                <c:pt idx="227">
                  <c:v>-0.22495948739920896</c:v>
                </c:pt>
                <c:pt idx="228">
                  <c:v>-0.22460090529958646</c:v>
                </c:pt>
                <c:pt idx="229">
                  <c:v>-0.22265662273125086</c:v>
                </c:pt>
                <c:pt idx="230">
                  <c:v>-0.22212662743258432</c:v>
                </c:pt>
                <c:pt idx="231">
                  <c:v>-0.2206679636710609</c:v>
                </c:pt>
                <c:pt idx="232">
                  <c:v>-0.21895992865206318</c:v>
                </c:pt>
                <c:pt idx="233">
                  <c:v>-0.21890471668115169</c:v>
                </c:pt>
                <c:pt idx="234">
                  <c:v>-0.2184629877195734</c:v>
                </c:pt>
                <c:pt idx="235">
                  <c:v>-0.2182133918633537</c:v>
                </c:pt>
                <c:pt idx="236">
                  <c:v>-0.21741850345848596</c:v>
                </c:pt>
                <c:pt idx="237">
                  <c:v>-0.21627338773263322</c:v>
                </c:pt>
                <c:pt idx="238">
                  <c:v>-0.21570286457775373</c:v>
                </c:pt>
                <c:pt idx="239">
                  <c:v>-0.2150766411170548</c:v>
                </c:pt>
                <c:pt idx="240">
                  <c:v>-0.21478868174216195</c:v>
                </c:pt>
                <c:pt idx="241">
                  <c:v>-0.21409023035125294</c:v>
                </c:pt>
                <c:pt idx="242">
                  <c:v>-0.21351971246803442</c:v>
                </c:pt>
                <c:pt idx="243">
                  <c:v>-0.21279882646430015</c:v>
                </c:pt>
                <c:pt idx="244">
                  <c:v>-0.21123475908029776</c:v>
                </c:pt>
                <c:pt idx="245">
                  <c:v>-0.21099231885713898</c:v>
                </c:pt>
                <c:pt idx="246">
                  <c:v>-0.21001043833564859</c:v>
                </c:pt>
                <c:pt idx="247">
                  <c:v>-0.20996948535022594</c:v>
                </c:pt>
                <c:pt idx="248">
                  <c:v>-0.2097423025980015</c:v>
                </c:pt>
                <c:pt idx="249">
                  <c:v>-0.20868333554202839</c:v>
                </c:pt>
                <c:pt idx="250">
                  <c:v>-0.20590752567969245</c:v>
                </c:pt>
                <c:pt idx="251">
                  <c:v>-0.20528757628787436</c:v>
                </c:pt>
                <c:pt idx="252">
                  <c:v>-0.20470824348643143</c:v>
                </c:pt>
                <c:pt idx="253">
                  <c:v>-0.20466710838747604</c:v>
                </c:pt>
                <c:pt idx="254">
                  <c:v>-0.20430079481988489</c:v>
                </c:pt>
                <c:pt idx="255">
                  <c:v>-0.20395316876136624</c:v>
                </c:pt>
                <c:pt idx="256">
                  <c:v>-0.20393037323170202</c:v>
                </c:pt>
                <c:pt idx="257">
                  <c:v>-0.20393037323170202</c:v>
                </c:pt>
                <c:pt idx="258">
                  <c:v>-0.20393037323170202</c:v>
                </c:pt>
                <c:pt idx="259">
                  <c:v>-0.20393037323170202</c:v>
                </c:pt>
                <c:pt idx="260">
                  <c:v>-0.20381965123516557</c:v>
                </c:pt>
                <c:pt idx="261">
                  <c:v>-0.20365780860182423</c:v>
                </c:pt>
                <c:pt idx="262">
                  <c:v>-0.20308461525650714</c:v>
                </c:pt>
                <c:pt idx="263">
                  <c:v>-0.2026687274721517</c:v>
                </c:pt>
                <c:pt idx="264">
                  <c:v>-0.20260992116699844</c:v>
                </c:pt>
                <c:pt idx="265">
                  <c:v>-0.20234699367814821</c:v>
                </c:pt>
                <c:pt idx="266">
                  <c:v>-0.20234699367814821</c:v>
                </c:pt>
                <c:pt idx="267">
                  <c:v>-0.20234699367814821</c:v>
                </c:pt>
                <c:pt idx="268">
                  <c:v>-0.20163239476544401</c:v>
                </c:pt>
                <c:pt idx="269">
                  <c:v>-0.2014149010052893</c:v>
                </c:pt>
                <c:pt idx="270">
                  <c:v>-0.20063230127449677</c:v>
                </c:pt>
                <c:pt idx="271">
                  <c:v>-0.20006081155596994</c:v>
                </c:pt>
                <c:pt idx="272">
                  <c:v>-0.19907266308608781</c:v>
                </c:pt>
                <c:pt idx="273">
                  <c:v>-0.19585274482381571</c:v>
                </c:pt>
                <c:pt idx="274">
                  <c:v>-0.19374585576397899</c:v>
                </c:pt>
                <c:pt idx="275">
                  <c:v>-0.19374585576397899</c:v>
                </c:pt>
                <c:pt idx="276">
                  <c:v>-0.19211897040252168</c:v>
                </c:pt>
                <c:pt idx="277">
                  <c:v>-0.19076009495468715</c:v>
                </c:pt>
                <c:pt idx="278">
                  <c:v>-0.19002886381004125</c:v>
                </c:pt>
                <c:pt idx="279">
                  <c:v>-0.18887850723910432</c:v>
                </c:pt>
                <c:pt idx="280">
                  <c:v>-0.18794531617903273</c:v>
                </c:pt>
                <c:pt idx="281">
                  <c:v>-0.18746388547747728</c:v>
                </c:pt>
                <c:pt idx="282">
                  <c:v>-0.18735040951474297</c:v>
                </c:pt>
                <c:pt idx="283">
                  <c:v>-0.18698913569431186</c:v>
                </c:pt>
                <c:pt idx="284">
                  <c:v>-0.18649000847182276</c:v>
                </c:pt>
                <c:pt idx="285">
                  <c:v>-0.18602767476449336</c:v>
                </c:pt>
                <c:pt idx="286">
                  <c:v>-0.18549217835130355</c:v>
                </c:pt>
                <c:pt idx="287">
                  <c:v>-0.18507652061320154</c:v>
                </c:pt>
                <c:pt idx="288">
                  <c:v>-0.18498543412278814</c:v>
                </c:pt>
                <c:pt idx="289">
                  <c:v>-0.18358102374529103</c:v>
                </c:pt>
                <c:pt idx="290">
                  <c:v>-0.18279122588000216</c:v>
                </c:pt>
                <c:pt idx="291">
                  <c:v>-0.18183584996988231</c:v>
                </c:pt>
                <c:pt idx="292">
                  <c:v>-0.18049674553940778</c:v>
                </c:pt>
                <c:pt idx="293">
                  <c:v>-0.18008626532143809</c:v>
                </c:pt>
                <c:pt idx="294">
                  <c:v>-0.17896918308110532</c:v>
                </c:pt>
                <c:pt idx="295">
                  <c:v>-0.17854917651880192</c:v>
                </c:pt>
                <c:pt idx="296">
                  <c:v>-0.17825333779062369</c:v>
                </c:pt>
                <c:pt idx="297">
                  <c:v>-0.17707480628617414</c:v>
                </c:pt>
                <c:pt idx="298">
                  <c:v>-0.17647319099265327</c:v>
                </c:pt>
                <c:pt idx="299">
                  <c:v>-0.17458708802933998</c:v>
                </c:pt>
                <c:pt idx="300">
                  <c:v>-0.17376696564171318</c:v>
                </c:pt>
                <c:pt idx="301">
                  <c:v>-0.17222843365389623</c:v>
                </c:pt>
                <c:pt idx="302">
                  <c:v>-0.17193277146688393</c:v>
                </c:pt>
                <c:pt idx="303">
                  <c:v>-0.17184328484732245</c:v>
                </c:pt>
                <c:pt idx="304">
                  <c:v>-0.17163392866962471</c:v>
                </c:pt>
                <c:pt idx="305">
                  <c:v>-0.17061152839094021</c:v>
                </c:pt>
                <c:pt idx="306">
                  <c:v>-0.17038023131773553</c:v>
                </c:pt>
                <c:pt idx="307">
                  <c:v>-0.16956497251898472</c:v>
                </c:pt>
                <c:pt idx="308">
                  <c:v>-0.16888024876278573</c:v>
                </c:pt>
                <c:pt idx="309">
                  <c:v>-0.16816066522118403</c:v>
                </c:pt>
                <c:pt idx="310">
                  <c:v>-0.16748679692136784</c:v>
                </c:pt>
                <c:pt idx="311">
                  <c:v>-0.16662142479739556</c:v>
                </c:pt>
                <c:pt idx="312">
                  <c:v>-0.16562900010784387</c:v>
                </c:pt>
                <c:pt idx="313">
                  <c:v>-0.16547019682364761</c:v>
                </c:pt>
                <c:pt idx="314">
                  <c:v>-0.1643372899326184</c:v>
                </c:pt>
                <c:pt idx="315">
                  <c:v>-0.1640147059768719</c:v>
                </c:pt>
                <c:pt idx="316">
                  <c:v>-0.16290662695560373</c:v>
                </c:pt>
                <c:pt idx="317">
                  <c:v>-0.16235413216304892</c:v>
                </c:pt>
                <c:pt idx="318">
                  <c:v>-0.16235413216304892</c:v>
                </c:pt>
                <c:pt idx="319">
                  <c:v>-0.16208637932801706</c:v>
                </c:pt>
                <c:pt idx="320">
                  <c:v>-0.16188598426107589</c:v>
                </c:pt>
                <c:pt idx="321">
                  <c:v>-0.16115361898456981</c:v>
                </c:pt>
                <c:pt idx="322">
                  <c:v>-0.16052275474623071</c:v>
                </c:pt>
                <c:pt idx="323">
                  <c:v>-0.15984720794877813</c:v>
                </c:pt>
                <c:pt idx="324">
                  <c:v>-0.15967521595895343</c:v>
                </c:pt>
                <c:pt idx="325">
                  <c:v>-0.15946550509167559</c:v>
                </c:pt>
                <c:pt idx="326">
                  <c:v>-0.15718216452308359</c:v>
                </c:pt>
                <c:pt idx="327">
                  <c:v>-0.15639939621494317</c:v>
                </c:pt>
                <c:pt idx="328">
                  <c:v>-0.1556266226677524</c:v>
                </c:pt>
                <c:pt idx="329">
                  <c:v>-0.15551605309612779</c:v>
                </c:pt>
                <c:pt idx="330">
                  <c:v>-0.15488601150047068</c:v>
                </c:pt>
                <c:pt idx="331">
                  <c:v>-0.15381296562885707</c:v>
                </c:pt>
                <c:pt idx="332">
                  <c:v>-0.15296778966807756</c:v>
                </c:pt>
                <c:pt idx="333">
                  <c:v>-0.15296778966807756</c:v>
                </c:pt>
                <c:pt idx="334">
                  <c:v>-0.15266264648602498</c:v>
                </c:pt>
                <c:pt idx="335">
                  <c:v>-0.15148770858666014</c:v>
                </c:pt>
                <c:pt idx="336">
                  <c:v>-0.15109134997086596</c:v>
                </c:pt>
                <c:pt idx="337">
                  <c:v>-0.15037285984781304</c:v>
                </c:pt>
                <c:pt idx="338">
                  <c:v>-0.14906123660486181</c:v>
                </c:pt>
                <c:pt idx="339">
                  <c:v>-0.14849856731029293</c:v>
                </c:pt>
                <c:pt idx="340">
                  <c:v>-0.1483645565756874</c:v>
                </c:pt>
                <c:pt idx="341">
                  <c:v>-0.1483645565756874</c:v>
                </c:pt>
                <c:pt idx="342">
                  <c:v>-0.1483645565756874</c:v>
                </c:pt>
                <c:pt idx="343">
                  <c:v>-0.14763437078558159</c:v>
                </c:pt>
                <c:pt idx="344">
                  <c:v>-0.14541554676106519</c:v>
                </c:pt>
                <c:pt idx="345">
                  <c:v>-0.14496719404861147</c:v>
                </c:pt>
                <c:pt idx="346">
                  <c:v>-0.14336914119308733</c:v>
                </c:pt>
                <c:pt idx="347">
                  <c:v>-0.14315133257454352</c:v>
                </c:pt>
                <c:pt idx="348">
                  <c:v>-0.14306001555179615</c:v>
                </c:pt>
                <c:pt idx="349">
                  <c:v>-0.14253586224094389</c:v>
                </c:pt>
                <c:pt idx="350">
                  <c:v>-0.14253586224094389</c:v>
                </c:pt>
                <c:pt idx="351">
                  <c:v>-0.142446413856849</c:v>
                </c:pt>
                <c:pt idx="352">
                  <c:v>-0.14011749965646444</c:v>
                </c:pt>
                <c:pt idx="353">
                  <c:v>-0.14011749965646444</c:v>
                </c:pt>
                <c:pt idx="354">
                  <c:v>-0.13915851656997524</c:v>
                </c:pt>
                <c:pt idx="355">
                  <c:v>-0.13915851656997524</c:v>
                </c:pt>
                <c:pt idx="356">
                  <c:v>-0.1378780534965304</c:v>
                </c:pt>
                <c:pt idx="357">
                  <c:v>-0.13785773037026663</c:v>
                </c:pt>
                <c:pt idx="358">
                  <c:v>-0.13677350718794312</c:v>
                </c:pt>
                <c:pt idx="359">
                  <c:v>-0.13625430539998371</c:v>
                </c:pt>
                <c:pt idx="360">
                  <c:v>-0.13567532230510429</c:v>
                </c:pt>
                <c:pt idx="361">
                  <c:v>-0.13337662286582105</c:v>
                </c:pt>
                <c:pt idx="362">
                  <c:v>-0.13079785402271807</c:v>
                </c:pt>
                <c:pt idx="363">
                  <c:v>-0.13007363126657576</c:v>
                </c:pt>
                <c:pt idx="364">
                  <c:v>-0.12958155218378881</c:v>
                </c:pt>
                <c:pt idx="365">
                  <c:v>-0.12958155218378881</c:v>
                </c:pt>
                <c:pt idx="366">
                  <c:v>-0.12866781757235327</c:v>
                </c:pt>
                <c:pt idx="367">
                  <c:v>-0.12536130172542859</c:v>
                </c:pt>
                <c:pt idx="368">
                  <c:v>-0.12536130172542859</c:v>
                </c:pt>
                <c:pt idx="369">
                  <c:v>-0.12390610720376277</c:v>
                </c:pt>
                <c:pt idx="370">
                  <c:v>-0.12390610720376277</c:v>
                </c:pt>
                <c:pt idx="371">
                  <c:v>-0.12127024373291531</c:v>
                </c:pt>
                <c:pt idx="372">
                  <c:v>-0.12082841384096173</c:v>
                </c:pt>
                <c:pt idx="373">
                  <c:v>-0.12082841384096173</c:v>
                </c:pt>
                <c:pt idx="374">
                  <c:v>-0.11897705044736426</c:v>
                </c:pt>
                <c:pt idx="375">
                  <c:v>-0.11897705044736426</c:v>
                </c:pt>
                <c:pt idx="376">
                  <c:v>-0.11764706123283968</c:v>
                </c:pt>
                <c:pt idx="377">
                  <c:v>-0.11729431636757098</c:v>
                </c:pt>
                <c:pt idx="378">
                  <c:v>-0.11680127737808874</c:v>
                </c:pt>
                <c:pt idx="379">
                  <c:v>-0.11580003638089224</c:v>
                </c:pt>
                <c:pt idx="380">
                  <c:v>-0.11261214983377635</c:v>
                </c:pt>
                <c:pt idx="381">
                  <c:v>-0.11235893397097502</c:v>
                </c:pt>
                <c:pt idx="382">
                  <c:v>-0.1121786512253304</c:v>
                </c:pt>
                <c:pt idx="383">
                  <c:v>-0.11172323037731845</c:v>
                </c:pt>
                <c:pt idx="384">
                  <c:v>-0.1113251116720549</c:v>
                </c:pt>
                <c:pt idx="385">
                  <c:v>-0.1113251116720549</c:v>
                </c:pt>
                <c:pt idx="386">
                  <c:v>-0.10892542798946173</c:v>
                </c:pt>
                <c:pt idx="387">
                  <c:v>-0.10850066411015907</c:v>
                </c:pt>
                <c:pt idx="388">
                  <c:v>-0.10780352563373696</c:v>
                </c:pt>
                <c:pt idx="389">
                  <c:v>-0.10765269274181599</c:v>
                </c:pt>
                <c:pt idx="390">
                  <c:v>-0.10758522461737086</c:v>
                </c:pt>
                <c:pt idx="391">
                  <c:v>-0.10758522461737086</c:v>
                </c:pt>
                <c:pt idx="392">
                  <c:v>-0.10758522461737086</c:v>
                </c:pt>
                <c:pt idx="393">
                  <c:v>-0.10751847379922104</c:v>
                </c:pt>
                <c:pt idx="394">
                  <c:v>-0.10742041812902578</c:v>
                </c:pt>
                <c:pt idx="395">
                  <c:v>-0.10742041812902578</c:v>
                </c:pt>
                <c:pt idx="396">
                  <c:v>-0.10589583858742568</c:v>
                </c:pt>
                <c:pt idx="397">
                  <c:v>-0.10271052515524061</c:v>
                </c:pt>
                <c:pt idx="398">
                  <c:v>-0.10257727653335803</c:v>
                </c:pt>
                <c:pt idx="399">
                  <c:v>-0.10175391245597756</c:v>
                </c:pt>
                <c:pt idx="400">
                  <c:v>-0.10079277407091043</c:v>
                </c:pt>
                <c:pt idx="401">
                  <c:v>-0.10007370143950059</c:v>
                </c:pt>
                <c:pt idx="402">
                  <c:v>-0.10007370143950059</c:v>
                </c:pt>
                <c:pt idx="403">
                  <c:v>-9.9228850615076553E-2</c:v>
                </c:pt>
                <c:pt idx="404">
                  <c:v>-9.8968886031569184E-2</c:v>
                </c:pt>
                <c:pt idx="405">
                  <c:v>-9.8968886031569184E-2</c:v>
                </c:pt>
                <c:pt idx="406">
                  <c:v>-9.8679617238813869E-2</c:v>
                </c:pt>
                <c:pt idx="407">
                  <c:v>-9.7061393894949E-2</c:v>
                </c:pt>
                <c:pt idx="408">
                  <c:v>-9.6419423955714387E-2</c:v>
                </c:pt>
                <c:pt idx="409">
                  <c:v>-9.6419423955714387E-2</c:v>
                </c:pt>
                <c:pt idx="410">
                  <c:v>-9.6419423955714387E-2</c:v>
                </c:pt>
                <c:pt idx="411">
                  <c:v>-9.6131556547425584E-2</c:v>
                </c:pt>
                <c:pt idx="412">
                  <c:v>-9.5802650063607817E-2</c:v>
                </c:pt>
                <c:pt idx="413">
                  <c:v>-9.5341052622209294E-2</c:v>
                </c:pt>
                <c:pt idx="414">
                  <c:v>-9.4551091480550839E-2</c:v>
                </c:pt>
                <c:pt idx="415">
                  <c:v>-9.430058401408048E-2</c:v>
                </c:pt>
                <c:pt idx="416">
                  <c:v>-9.430058401408048E-2</c:v>
                </c:pt>
                <c:pt idx="417">
                  <c:v>-9.3622357594904504E-2</c:v>
                </c:pt>
                <c:pt idx="418">
                  <c:v>-9.3622357594904504E-2</c:v>
                </c:pt>
                <c:pt idx="419">
                  <c:v>-9.3622357594904504E-2</c:v>
                </c:pt>
                <c:pt idx="420">
                  <c:v>-9.3066292500061293E-2</c:v>
                </c:pt>
                <c:pt idx="421">
                  <c:v>-9.3066292500061293E-2</c:v>
                </c:pt>
                <c:pt idx="422">
                  <c:v>-8.7570737633067303E-2</c:v>
                </c:pt>
                <c:pt idx="423">
                  <c:v>-8.656947114886071E-2</c:v>
                </c:pt>
                <c:pt idx="424">
                  <c:v>-8.622681493926744E-2</c:v>
                </c:pt>
                <c:pt idx="425">
                  <c:v>-8.622681493926744E-2</c:v>
                </c:pt>
                <c:pt idx="426">
                  <c:v>-8.5746216818016058E-2</c:v>
                </c:pt>
                <c:pt idx="427">
                  <c:v>-8.5504048281219672E-2</c:v>
                </c:pt>
                <c:pt idx="428">
                  <c:v>-8.5504048281219672E-2</c:v>
                </c:pt>
                <c:pt idx="429">
                  <c:v>-8.4371458949630773E-2</c:v>
                </c:pt>
                <c:pt idx="430">
                  <c:v>-8.4371458949630773E-2</c:v>
                </c:pt>
                <c:pt idx="431">
                  <c:v>-8.4371458949630773E-2</c:v>
                </c:pt>
                <c:pt idx="432">
                  <c:v>-8.4364179898148539E-2</c:v>
                </c:pt>
                <c:pt idx="433">
                  <c:v>-8.4041188618765708E-2</c:v>
                </c:pt>
                <c:pt idx="434">
                  <c:v>-8.2747028046863583E-2</c:v>
                </c:pt>
                <c:pt idx="435">
                  <c:v>-8.2097708094574812E-2</c:v>
                </c:pt>
                <c:pt idx="436">
                  <c:v>-7.8672517669557157E-2</c:v>
                </c:pt>
                <c:pt idx="437">
                  <c:v>-7.7644553649707015E-2</c:v>
                </c:pt>
                <c:pt idx="438">
                  <c:v>-7.7644553649707015E-2</c:v>
                </c:pt>
                <c:pt idx="439">
                  <c:v>-7.7644553649707015E-2</c:v>
                </c:pt>
                <c:pt idx="440">
                  <c:v>-7.4975644838126174E-2</c:v>
                </c:pt>
                <c:pt idx="441">
                  <c:v>-7.2097210537449205E-2</c:v>
                </c:pt>
                <c:pt idx="442">
                  <c:v>-7.1513732760004195E-2</c:v>
                </c:pt>
                <c:pt idx="443">
                  <c:v>-7.1513732760004195E-2</c:v>
                </c:pt>
                <c:pt idx="444">
                  <c:v>-7.1395238826304289E-2</c:v>
                </c:pt>
                <c:pt idx="445">
                  <c:v>-7.1241081708017392E-2</c:v>
                </c:pt>
                <c:pt idx="446">
                  <c:v>-6.9994981326670175E-2</c:v>
                </c:pt>
                <c:pt idx="447">
                  <c:v>-6.9206807466933348E-2</c:v>
                </c:pt>
                <c:pt idx="448">
                  <c:v>-6.8273380771042932E-2</c:v>
                </c:pt>
                <c:pt idx="449">
                  <c:v>-6.8273380771042932E-2</c:v>
                </c:pt>
                <c:pt idx="450">
                  <c:v>-6.8273380771042932E-2</c:v>
                </c:pt>
                <c:pt idx="451">
                  <c:v>-6.8054569754567265E-2</c:v>
                </c:pt>
                <c:pt idx="452">
                  <c:v>-6.8054569754567265E-2</c:v>
                </c:pt>
                <c:pt idx="453">
                  <c:v>-6.8054569754567265E-2</c:v>
                </c:pt>
                <c:pt idx="454">
                  <c:v>-6.5930217155974233E-2</c:v>
                </c:pt>
                <c:pt idx="455">
                  <c:v>-6.5065227219497146E-2</c:v>
                </c:pt>
                <c:pt idx="456">
                  <c:v>-6.5065227219497146E-2</c:v>
                </c:pt>
                <c:pt idx="457">
                  <c:v>-6.3880367538091593E-2</c:v>
                </c:pt>
                <c:pt idx="458">
                  <c:v>-6.0588266894100157E-2</c:v>
                </c:pt>
                <c:pt idx="459">
                  <c:v>-6.0408653795582488E-2</c:v>
                </c:pt>
                <c:pt idx="460">
                  <c:v>-5.9698141599280219E-2</c:v>
                </c:pt>
                <c:pt idx="461">
                  <c:v>-5.9472387580849155E-2</c:v>
                </c:pt>
                <c:pt idx="462">
                  <c:v>-5.9068693905710817E-2</c:v>
                </c:pt>
                <c:pt idx="463">
                  <c:v>-5.9004086924389E-2</c:v>
                </c:pt>
                <c:pt idx="464">
                  <c:v>-5.80274018321454E-2</c:v>
                </c:pt>
                <c:pt idx="465">
                  <c:v>-5.7499199218474975E-2</c:v>
                </c:pt>
                <c:pt idx="466">
                  <c:v>-5.7180445164960902E-2</c:v>
                </c:pt>
                <c:pt idx="467">
                  <c:v>-5.7180445164960902E-2</c:v>
                </c:pt>
                <c:pt idx="468">
                  <c:v>-5.6846607519427647E-2</c:v>
                </c:pt>
                <c:pt idx="469">
                  <c:v>-5.6104396026766958E-2</c:v>
                </c:pt>
                <c:pt idx="470">
                  <c:v>-5.5781584235253957E-2</c:v>
                </c:pt>
                <c:pt idx="471">
                  <c:v>-5.3818804682534943E-2</c:v>
                </c:pt>
                <c:pt idx="472">
                  <c:v>-5.3818804682534943E-2</c:v>
                </c:pt>
                <c:pt idx="473">
                  <c:v>-4.8995864285546441E-2</c:v>
                </c:pt>
                <c:pt idx="474">
                  <c:v>-4.0245826278985562E-2</c:v>
                </c:pt>
                <c:pt idx="475">
                  <c:v>-4.0245826278985562E-2</c:v>
                </c:pt>
                <c:pt idx="476">
                  <c:v>-3.977395808660545E-2</c:v>
                </c:pt>
                <c:pt idx="477">
                  <c:v>-3.9524023111203802E-2</c:v>
                </c:pt>
                <c:pt idx="478">
                  <c:v>-3.9524023111203802E-2</c:v>
                </c:pt>
                <c:pt idx="479">
                  <c:v>-3.708550905355322E-2</c:v>
                </c:pt>
                <c:pt idx="480">
                  <c:v>-3.708550905355322E-2</c:v>
                </c:pt>
                <c:pt idx="481">
                  <c:v>-3.708550905355322E-2</c:v>
                </c:pt>
                <c:pt idx="482">
                  <c:v>-3.5912512098581519E-2</c:v>
                </c:pt>
                <c:pt idx="483">
                  <c:v>-3.4233852842405606E-2</c:v>
                </c:pt>
                <c:pt idx="484">
                  <c:v>-3.2224329000040255E-2</c:v>
                </c:pt>
                <c:pt idx="485">
                  <c:v>-2.9934485248005981E-2</c:v>
                </c:pt>
                <c:pt idx="486">
                  <c:v>-2.9046052320007655E-2</c:v>
                </c:pt>
                <c:pt idx="487">
                  <c:v>-2.9014873034757974E-2</c:v>
                </c:pt>
                <c:pt idx="488">
                  <c:v>-2.7953049542115287E-2</c:v>
                </c:pt>
                <c:pt idx="489">
                  <c:v>-2.7953049542115287E-2</c:v>
                </c:pt>
                <c:pt idx="490">
                  <c:v>-2.7953049542115287E-2</c:v>
                </c:pt>
                <c:pt idx="491">
                  <c:v>-2.369375962811883E-2</c:v>
                </c:pt>
                <c:pt idx="492">
                  <c:v>-2.369375962811883E-2</c:v>
                </c:pt>
                <c:pt idx="493">
                  <c:v>-2.3563743401659169E-2</c:v>
                </c:pt>
                <c:pt idx="494">
                  <c:v>-2.3563743401659169E-2</c:v>
                </c:pt>
                <c:pt idx="495">
                  <c:v>-2.1947670817217432E-2</c:v>
                </c:pt>
                <c:pt idx="496">
                  <c:v>-2.1947670817217432E-2</c:v>
                </c:pt>
                <c:pt idx="497">
                  <c:v>-2.1947670817217432E-2</c:v>
                </c:pt>
                <c:pt idx="498">
                  <c:v>-2.1268868171995126E-2</c:v>
                </c:pt>
                <c:pt idx="499">
                  <c:v>-2.1206736263976258E-2</c:v>
                </c:pt>
                <c:pt idx="500">
                  <c:v>-2.1206736263976258E-2</c:v>
                </c:pt>
                <c:pt idx="501">
                  <c:v>-2.0624302560898946E-2</c:v>
                </c:pt>
                <c:pt idx="502">
                  <c:v>-1.9982171764937363E-2</c:v>
                </c:pt>
                <c:pt idx="503">
                  <c:v>-1.9982171764937363E-2</c:v>
                </c:pt>
                <c:pt idx="504">
                  <c:v>-1.9080001628455637E-2</c:v>
                </c:pt>
                <c:pt idx="505">
                  <c:v>-1.9080001628455637E-2</c:v>
                </c:pt>
                <c:pt idx="506">
                  <c:v>-1.8049985229810505E-2</c:v>
                </c:pt>
                <c:pt idx="507">
                  <c:v>-1.7580668445657942E-2</c:v>
                </c:pt>
                <c:pt idx="508">
                  <c:v>-1.6401874356940575E-2</c:v>
                </c:pt>
                <c:pt idx="509">
                  <c:v>-1.5687886156652866E-2</c:v>
                </c:pt>
                <c:pt idx="510">
                  <c:v>-1.3353744644171871E-2</c:v>
                </c:pt>
                <c:pt idx="511">
                  <c:v>-1.3353744644171871E-2</c:v>
                </c:pt>
                <c:pt idx="512">
                  <c:v>-1.2780094957240144E-2</c:v>
                </c:pt>
                <c:pt idx="513">
                  <c:v>-1.2780094957240144E-2</c:v>
                </c:pt>
                <c:pt idx="514">
                  <c:v>-1.1189098300102009E-2</c:v>
                </c:pt>
                <c:pt idx="515">
                  <c:v>-1.1189098300102009E-2</c:v>
                </c:pt>
                <c:pt idx="516">
                  <c:v>-1.1189098300102009E-2</c:v>
                </c:pt>
                <c:pt idx="517">
                  <c:v>-1.0223482261857203E-2</c:v>
                </c:pt>
                <c:pt idx="518">
                  <c:v>-1.0223482261857203E-2</c:v>
                </c:pt>
                <c:pt idx="519">
                  <c:v>-1.0223482261857203E-2</c:v>
                </c:pt>
                <c:pt idx="520">
                  <c:v>-9.0396983568897474E-3</c:v>
                </c:pt>
                <c:pt idx="521">
                  <c:v>-8.3198488819069411E-3</c:v>
                </c:pt>
                <c:pt idx="522">
                  <c:v>-8.3198488819069411E-3</c:v>
                </c:pt>
                <c:pt idx="523">
                  <c:v>-7.3236641611381156E-3</c:v>
                </c:pt>
                <c:pt idx="524">
                  <c:v>-7.1983569379966547E-3</c:v>
                </c:pt>
                <c:pt idx="525">
                  <c:v>-5.9054318420843493E-3</c:v>
                </c:pt>
                <c:pt idx="526">
                  <c:v>-4.8223486902746705E-3</c:v>
                </c:pt>
                <c:pt idx="527">
                  <c:v>-4.6129291368326572E-3</c:v>
                </c:pt>
                <c:pt idx="528">
                  <c:v>-4.5042091992419228E-3</c:v>
                </c:pt>
                <c:pt idx="529">
                  <c:v>-4.5042091992419228E-3</c:v>
                </c:pt>
                <c:pt idx="530">
                  <c:v>-4.5042091992419228E-3</c:v>
                </c:pt>
                <c:pt idx="531">
                  <c:v>-2.5048902571231913E-3</c:v>
                </c:pt>
                <c:pt idx="532">
                  <c:v>-2.5048902571231913E-3</c:v>
                </c:pt>
                <c:pt idx="533">
                  <c:v>-1.8642353314256832E-3</c:v>
                </c:pt>
                <c:pt idx="534">
                  <c:v>-1.8642353314256832E-3</c:v>
                </c:pt>
                <c:pt idx="535">
                  <c:v>3.2461260094329681E-4</c:v>
                </c:pt>
                <c:pt idx="536">
                  <c:v>3.31784436976691E-4</c:v>
                </c:pt>
                <c:pt idx="537">
                  <c:v>2.5909811973978841E-3</c:v>
                </c:pt>
                <c:pt idx="538">
                  <c:v>2.5909811973978841E-3</c:v>
                </c:pt>
                <c:pt idx="539">
                  <c:v>2.9371274061445246E-3</c:v>
                </c:pt>
                <c:pt idx="540">
                  <c:v>3.0746744132337713E-3</c:v>
                </c:pt>
                <c:pt idx="541">
                  <c:v>4.3429783253242961E-3</c:v>
                </c:pt>
                <c:pt idx="542">
                  <c:v>4.9951717725635206E-3</c:v>
                </c:pt>
                <c:pt idx="543">
                  <c:v>4.9951717725635206E-3</c:v>
                </c:pt>
                <c:pt idx="544">
                  <c:v>6.2605736942884741E-3</c:v>
                </c:pt>
                <c:pt idx="545">
                  <c:v>7.9486404809515528E-3</c:v>
                </c:pt>
                <c:pt idx="546">
                  <c:v>1.0393620627686071E-2</c:v>
                </c:pt>
                <c:pt idx="547">
                  <c:v>1.0393620627686071E-2</c:v>
                </c:pt>
                <c:pt idx="548">
                  <c:v>1.0687338894301006E-2</c:v>
                </c:pt>
                <c:pt idx="549">
                  <c:v>1.0687338894301006E-2</c:v>
                </c:pt>
                <c:pt idx="550">
                  <c:v>1.1531632318353449E-2</c:v>
                </c:pt>
                <c:pt idx="551">
                  <c:v>1.1531632318353449E-2</c:v>
                </c:pt>
                <c:pt idx="552">
                  <c:v>1.3141421039273573E-2</c:v>
                </c:pt>
                <c:pt idx="553">
                  <c:v>1.3141421039273573E-2</c:v>
                </c:pt>
                <c:pt idx="554">
                  <c:v>1.3141421039273573E-2</c:v>
                </c:pt>
                <c:pt idx="555">
                  <c:v>1.3722699149398658E-2</c:v>
                </c:pt>
                <c:pt idx="556">
                  <c:v>1.5988060385843328E-2</c:v>
                </c:pt>
                <c:pt idx="557">
                  <c:v>1.5988060385843328E-2</c:v>
                </c:pt>
                <c:pt idx="558">
                  <c:v>1.7046399424081812E-2</c:v>
                </c:pt>
                <c:pt idx="559">
                  <c:v>1.7890092310011877E-2</c:v>
                </c:pt>
                <c:pt idx="560">
                  <c:v>1.7890092310011877E-2</c:v>
                </c:pt>
                <c:pt idx="561">
                  <c:v>1.9161417357034416E-2</c:v>
                </c:pt>
                <c:pt idx="562">
                  <c:v>1.9161417357034416E-2</c:v>
                </c:pt>
                <c:pt idx="563">
                  <c:v>1.9197310592663577E-2</c:v>
                </c:pt>
                <c:pt idx="564">
                  <c:v>2.0976206372848968E-2</c:v>
                </c:pt>
                <c:pt idx="565">
                  <c:v>2.0976206372848968E-2</c:v>
                </c:pt>
                <c:pt idx="566">
                  <c:v>2.2420258940801512E-2</c:v>
                </c:pt>
                <c:pt idx="567">
                  <c:v>2.36531235704045E-2</c:v>
                </c:pt>
                <c:pt idx="568">
                  <c:v>2.3817427768848955E-2</c:v>
                </c:pt>
                <c:pt idx="569">
                  <c:v>2.4970206907230459E-2</c:v>
                </c:pt>
                <c:pt idx="570">
                  <c:v>2.4970206907230459E-2</c:v>
                </c:pt>
                <c:pt idx="571">
                  <c:v>2.5430255581014753E-2</c:v>
                </c:pt>
                <c:pt idx="572">
                  <c:v>2.5430255581014753E-2</c:v>
                </c:pt>
                <c:pt idx="573">
                  <c:v>2.68007809876093E-2</c:v>
                </c:pt>
                <c:pt idx="574">
                  <c:v>2.7270705748333929E-2</c:v>
                </c:pt>
                <c:pt idx="575">
                  <c:v>2.7270705748333929E-2</c:v>
                </c:pt>
                <c:pt idx="576">
                  <c:v>3.0107073915948111E-2</c:v>
                </c:pt>
                <c:pt idx="577">
                  <c:v>3.0107073915948111E-2</c:v>
                </c:pt>
                <c:pt idx="578">
                  <c:v>3.0542016041758876E-2</c:v>
                </c:pt>
                <c:pt idx="579">
                  <c:v>3.0542016041758876E-2</c:v>
                </c:pt>
                <c:pt idx="580">
                  <c:v>3.0542016041758876E-2</c:v>
                </c:pt>
                <c:pt idx="581">
                  <c:v>3.0542016041758876E-2</c:v>
                </c:pt>
                <c:pt idx="582">
                  <c:v>3.0542016041758876E-2</c:v>
                </c:pt>
                <c:pt idx="583">
                  <c:v>3.0542016041758876E-2</c:v>
                </c:pt>
                <c:pt idx="584">
                  <c:v>3.0542016041758876E-2</c:v>
                </c:pt>
                <c:pt idx="585">
                  <c:v>3.0542016041758876E-2</c:v>
                </c:pt>
                <c:pt idx="586">
                  <c:v>3.0542016041758876E-2</c:v>
                </c:pt>
                <c:pt idx="587">
                  <c:v>3.2459876427433136E-2</c:v>
                </c:pt>
                <c:pt idx="588">
                  <c:v>3.4710754327816493E-2</c:v>
                </c:pt>
                <c:pt idx="589">
                  <c:v>3.7042304125089846E-2</c:v>
                </c:pt>
                <c:pt idx="590">
                  <c:v>3.7042304125089846E-2</c:v>
                </c:pt>
                <c:pt idx="591">
                  <c:v>3.7682987310872093E-2</c:v>
                </c:pt>
                <c:pt idx="592">
                  <c:v>3.8460858042270139E-2</c:v>
                </c:pt>
                <c:pt idx="593">
                  <c:v>3.8460858042270139E-2</c:v>
                </c:pt>
                <c:pt idx="594">
                  <c:v>3.9182606527703716E-2</c:v>
                </c:pt>
                <c:pt idx="595">
                  <c:v>3.9182606527703716E-2</c:v>
                </c:pt>
                <c:pt idx="596">
                  <c:v>4.0483579875916706E-2</c:v>
                </c:pt>
                <c:pt idx="597">
                  <c:v>4.0483579875916706E-2</c:v>
                </c:pt>
                <c:pt idx="598">
                  <c:v>4.1457896228903252E-2</c:v>
                </c:pt>
                <c:pt idx="599">
                  <c:v>4.1457896228903252E-2</c:v>
                </c:pt>
                <c:pt idx="600">
                  <c:v>4.4282126188641836E-2</c:v>
                </c:pt>
                <c:pt idx="601">
                  <c:v>4.4282126188641836E-2</c:v>
                </c:pt>
                <c:pt idx="602">
                  <c:v>4.4282126188641836E-2</c:v>
                </c:pt>
                <c:pt idx="603">
                  <c:v>4.5358428770695271E-2</c:v>
                </c:pt>
                <c:pt idx="604">
                  <c:v>4.5358428770695271E-2</c:v>
                </c:pt>
                <c:pt idx="605">
                  <c:v>4.6817889259282895E-2</c:v>
                </c:pt>
                <c:pt idx="606">
                  <c:v>4.836638443164671E-2</c:v>
                </c:pt>
                <c:pt idx="607">
                  <c:v>4.836638443164671E-2</c:v>
                </c:pt>
                <c:pt idx="608">
                  <c:v>4.836638443164671E-2</c:v>
                </c:pt>
                <c:pt idx="609">
                  <c:v>4.8370665928094074E-2</c:v>
                </c:pt>
                <c:pt idx="610">
                  <c:v>4.8370665928094074E-2</c:v>
                </c:pt>
                <c:pt idx="611">
                  <c:v>4.8370665928094074E-2</c:v>
                </c:pt>
                <c:pt idx="612">
                  <c:v>4.8693683438547262E-2</c:v>
                </c:pt>
                <c:pt idx="613">
                  <c:v>4.8773814937000136E-2</c:v>
                </c:pt>
                <c:pt idx="614">
                  <c:v>4.9195513386795994E-2</c:v>
                </c:pt>
                <c:pt idx="615">
                  <c:v>5.8683425486086356E-2</c:v>
                </c:pt>
                <c:pt idx="616">
                  <c:v>5.8683425486086356E-2</c:v>
                </c:pt>
                <c:pt idx="617">
                  <c:v>5.8969870267541545E-2</c:v>
                </c:pt>
                <c:pt idx="618">
                  <c:v>5.9486074473188467E-2</c:v>
                </c:pt>
                <c:pt idx="619">
                  <c:v>5.9486074473188467E-2</c:v>
                </c:pt>
                <c:pt idx="620">
                  <c:v>6.1661088141279401E-2</c:v>
                </c:pt>
                <c:pt idx="621">
                  <c:v>6.3425744665526723E-2</c:v>
                </c:pt>
                <c:pt idx="622">
                  <c:v>6.3425744665526723E-2</c:v>
                </c:pt>
                <c:pt idx="623">
                  <c:v>6.3520811238103839E-2</c:v>
                </c:pt>
                <c:pt idx="624">
                  <c:v>6.3520811238103839E-2</c:v>
                </c:pt>
                <c:pt idx="625">
                  <c:v>6.7626505597521813E-2</c:v>
                </c:pt>
                <c:pt idx="626">
                  <c:v>6.9149179893906107E-2</c:v>
                </c:pt>
                <c:pt idx="627">
                  <c:v>6.9877036857534242E-2</c:v>
                </c:pt>
                <c:pt idx="628">
                  <c:v>6.9877036857534242E-2</c:v>
                </c:pt>
                <c:pt idx="629">
                  <c:v>7.0365296094737836E-2</c:v>
                </c:pt>
                <c:pt idx="630">
                  <c:v>7.3012207077874786E-2</c:v>
                </c:pt>
                <c:pt idx="631">
                  <c:v>7.3716838924210118E-2</c:v>
                </c:pt>
                <c:pt idx="632">
                  <c:v>7.3716838924210118E-2</c:v>
                </c:pt>
                <c:pt idx="633">
                  <c:v>7.4410200992430953E-2</c:v>
                </c:pt>
                <c:pt idx="634">
                  <c:v>7.6095135746106032E-2</c:v>
                </c:pt>
                <c:pt idx="635">
                  <c:v>7.6186268968792367E-2</c:v>
                </c:pt>
                <c:pt idx="636">
                  <c:v>7.768152039926178E-2</c:v>
                </c:pt>
                <c:pt idx="637">
                  <c:v>7.8677960135591279E-2</c:v>
                </c:pt>
                <c:pt idx="638">
                  <c:v>7.9525548184438369E-2</c:v>
                </c:pt>
                <c:pt idx="639">
                  <c:v>7.9525548184438369E-2</c:v>
                </c:pt>
                <c:pt idx="640">
                  <c:v>7.9525548184438369E-2</c:v>
                </c:pt>
                <c:pt idx="641">
                  <c:v>8.0642245870624921E-2</c:v>
                </c:pt>
                <c:pt idx="642">
                  <c:v>8.110685055963944E-2</c:v>
                </c:pt>
                <c:pt idx="643">
                  <c:v>8.110685055963944E-2</c:v>
                </c:pt>
                <c:pt idx="644">
                  <c:v>8.4825041864209486E-2</c:v>
                </c:pt>
                <c:pt idx="645">
                  <c:v>8.5170413220890265E-2</c:v>
                </c:pt>
                <c:pt idx="646">
                  <c:v>8.8645204871266065E-2</c:v>
                </c:pt>
                <c:pt idx="647">
                  <c:v>8.8645204871266065E-2</c:v>
                </c:pt>
                <c:pt idx="648">
                  <c:v>8.8795667046672008E-2</c:v>
                </c:pt>
                <c:pt idx="649">
                  <c:v>8.8795667046672008E-2</c:v>
                </c:pt>
                <c:pt idx="650">
                  <c:v>9.0549885941093408E-2</c:v>
                </c:pt>
                <c:pt idx="651">
                  <c:v>9.0549885941093408E-2</c:v>
                </c:pt>
                <c:pt idx="652">
                  <c:v>9.0549885941093408E-2</c:v>
                </c:pt>
                <c:pt idx="653">
                  <c:v>9.5815363848982982E-2</c:v>
                </c:pt>
                <c:pt idx="654">
                  <c:v>9.7351388450480761E-2</c:v>
                </c:pt>
                <c:pt idx="655">
                  <c:v>9.7351388450480761E-2</c:v>
                </c:pt>
                <c:pt idx="656">
                  <c:v>9.7625982660743779E-2</c:v>
                </c:pt>
                <c:pt idx="657">
                  <c:v>9.7625982660743779E-2</c:v>
                </c:pt>
                <c:pt idx="658">
                  <c:v>9.8999270824508753E-2</c:v>
                </c:pt>
                <c:pt idx="659">
                  <c:v>0.10145512894947076</c:v>
                </c:pt>
                <c:pt idx="660">
                  <c:v>0.10661831885407803</c:v>
                </c:pt>
                <c:pt idx="661">
                  <c:v>0.10661831885407803</c:v>
                </c:pt>
                <c:pt idx="662">
                  <c:v>0.10702065869361853</c:v>
                </c:pt>
                <c:pt idx="663">
                  <c:v>0.10702065869361853</c:v>
                </c:pt>
                <c:pt idx="664">
                  <c:v>0.10818093044362347</c:v>
                </c:pt>
                <c:pt idx="665">
                  <c:v>0.10818093044362347</c:v>
                </c:pt>
                <c:pt idx="666">
                  <c:v>0.10870104114575621</c:v>
                </c:pt>
                <c:pt idx="667">
                  <c:v>0.10951860340751504</c:v>
                </c:pt>
                <c:pt idx="668">
                  <c:v>0.11084784957198021</c:v>
                </c:pt>
                <c:pt idx="669">
                  <c:v>0.11102904029213208</c:v>
                </c:pt>
                <c:pt idx="670">
                  <c:v>0.11102904029213208</c:v>
                </c:pt>
                <c:pt idx="671">
                  <c:v>0.11290407918080406</c:v>
                </c:pt>
                <c:pt idx="672">
                  <c:v>0.11290407918080406</c:v>
                </c:pt>
                <c:pt idx="673">
                  <c:v>0.1142090354079655</c:v>
                </c:pt>
                <c:pt idx="674">
                  <c:v>0.1142090354079655</c:v>
                </c:pt>
                <c:pt idx="675">
                  <c:v>0.11741721360379365</c:v>
                </c:pt>
                <c:pt idx="676">
                  <c:v>0.11874075017340592</c:v>
                </c:pt>
                <c:pt idx="677">
                  <c:v>0.11874075017340592</c:v>
                </c:pt>
                <c:pt idx="678">
                  <c:v>0.11993787565840948</c:v>
                </c:pt>
                <c:pt idx="679">
                  <c:v>0.12672591136015995</c:v>
                </c:pt>
                <c:pt idx="680">
                  <c:v>0.12672591136015995</c:v>
                </c:pt>
                <c:pt idx="681">
                  <c:v>0.12780979205888593</c:v>
                </c:pt>
                <c:pt idx="682">
                  <c:v>0.12851335861757729</c:v>
                </c:pt>
                <c:pt idx="683">
                  <c:v>0.12851335861757729</c:v>
                </c:pt>
                <c:pt idx="684">
                  <c:v>0.13025455017386134</c:v>
                </c:pt>
                <c:pt idx="685">
                  <c:v>0.13025455017386134</c:v>
                </c:pt>
                <c:pt idx="686">
                  <c:v>0.13080755905619357</c:v>
                </c:pt>
                <c:pt idx="687">
                  <c:v>0.13082771109102154</c:v>
                </c:pt>
                <c:pt idx="688">
                  <c:v>0.13089909870699629</c:v>
                </c:pt>
                <c:pt idx="689">
                  <c:v>0.13089909870699629</c:v>
                </c:pt>
                <c:pt idx="690">
                  <c:v>0.13105062404523538</c:v>
                </c:pt>
                <c:pt idx="691">
                  <c:v>0.13105062404523538</c:v>
                </c:pt>
                <c:pt idx="692">
                  <c:v>0.13124141510170489</c:v>
                </c:pt>
                <c:pt idx="693">
                  <c:v>0.13366524454078232</c:v>
                </c:pt>
                <c:pt idx="694">
                  <c:v>0.13366524454078232</c:v>
                </c:pt>
                <c:pt idx="695">
                  <c:v>0.13388634905611249</c:v>
                </c:pt>
                <c:pt idx="696">
                  <c:v>0.13493554248214396</c:v>
                </c:pt>
                <c:pt idx="697">
                  <c:v>0.13494442823802394</c:v>
                </c:pt>
                <c:pt idx="698">
                  <c:v>0.13494442823802394</c:v>
                </c:pt>
                <c:pt idx="699">
                  <c:v>0.13627222902403605</c:v>
                </c:pt>
                <c:pt idx="700">
                  <c:v>0.1369574061851698</c:v>
                </c:pt>
                <c:pt idx="701">
                  <c:v>0.13795344781874502</c:v>
                </c:pt>
                <c:pt idx="702">
                  <c:v>0.13836934811447948</c:v>
                </c:pt>
                <c:pt idx="703">
                  <c:v>0.13836934811447948</c:v>
                </c:pt>
                <c:pt idx="704">
                  <c:v>0.13871115728082414</c:v>
                </c:pt>
                <c:pt idx="705">
                  <c:v>0.13998550546073651</c:v>
                </c:pt>
                <c:pt idx="706">
                  <c:v>0.14032541163012144</c:v>
                </c:pt>
                <c:pt idx="707">
                  <c:v>0.14032541163012144</c:v>
                </c:pt>
                <c:pt idx="708">
                  <c:v>0.14032541163012144</c:v>
                </c:pt>
                <c:pt idx="709">
                  <c:v>0.14032541163012144</c:v>
                </c:pt>
                <c:pt idx="710">
                  <c:v>0.14118201436463834</c:v>
                </c:pt>
                <c:pt idx="711">
                  <c:v>0.14118201436463834</c:v>
                </c:pt>
                <c:pt idx="712">
                  <c:v>0.14299242849696814</c:v>
                </c:pt>
                <c:pt idx="713">
                  <c:v>0.14299242849696814</c:v>
                </c:pt>
                <c:pt idx="714">
                  <c:v>0.14381608126533527</c:v>
                </c:pt>
                <c:pt idx="715">
                  <c:v>0.14381608126533527</c:v>
                </c:pt>
                <c:pt idx="716">
                  <c:v>0.14545313384048353</c:v>
                </c:pt>
                <c:pt idx="717">
                  <c:v>0.14545313384048353</c:v>
                </c:pt>
                <c:pt idx="718">
                  <c:v>0.14545313384048353</c:v>
                </c:pt>
                <c:pt idx="719">
                  <c:v>0.14628988503889528</c:v>
                </c:pt>
                <c:pt idx="720">
                  <c:v>0.14628988503889528</c:v>
                </c:pt>
                <c:pt idx="721">
                  <c:v>0.14918877477810444</c:v>
                </c:pt>
                <c:pt idx="722">
                  <c:v>0.14918877477810444</c:v>
                </c:pt>
                <c:pt idx="723">
                  <c:v>0.15031661006042207</c:v>
                </c:pt>
                <c:pt idx="724">
                  <c:v>0.15190093262348101</c:v>
                </c:pt>
                <c:pt idx="725">
                  <c:v>0.1530973675341317</c:v>
                </c:pt>
                <c:pt idx="726">
                  <c:v>0.1530973675341317</c:v>
                </c:pt>
                <c:pt idx="727">
                  <c:v>0.15460711804494476</c:v>
                </c:pt>
                <c:pt idx="728">
                  <c:v>0.15460711804494476</c:v>
                </c:pt>
                <c:pt idx="729">
                  <c:v>0.1572210411128781</c:v>
                </c:pt>
                <c:pt idx="730">
                  <c:v>0.1572210411128781</c:v>
                </c:pt>
                <c:pt idx="731">
                  <c:v>0.1572210411128781</c:v>
                </c:pt>
                <c:pt idx="732">
                  <c:v>0.15763095143258396</c:v>
                </c:pt>
                <c:pt idx="733">
                  <c:v>0.15763095143258396</c:v>
                </c:pt>
                <c:pt idx="734">
                  <c:v>0.15828243707735642</c:v>
                </c:pt>
                <c:pt idx="735">
                  <c:v>0.15849482217015617</c:v>
                </c:pt>
                <c:pt idx="736">
                  <c:v>0.15849482217015617</c:v>
                </c:pt>
                <c:pt idx="737">
                  <c:v>0.15901751812548298</c:v>
                </c:pt>
                <c:pt idx="738">
                  <c:v>0.16012043559506264</c:v>
                </c:pt>
                <c:pt idx="739">
                  <c:v>0.16012043559506264</c:v>
                </c:pt>
                <c:pt idx="740">
                  <c:v>0.16256084918635608</c:v>
                </c:pt>
                <c:pt idx="741">
                  <c:v>0.16256084918635608</c:v>
                </c:pt>
                <c:pt idx="742">
                  <c:v>0.16758348086168656</c:v>
                </c:pt>
                <c:pt idx="743">
                  <c:v>0.16900292727012164</c:v>
                </c:pt>
                <c:pt idx="744">
                  <c:v>0.17118096797463711</c:v>
                </c:pt>
                <c:pt idx="745">
                  <c:v>0.17118096797463711</c:v>
                </c:pt>
                <c:pt idx="746">
                  <c:v>0.17184561345052735</c:v>
                </c:pt>
                <c:pt idx="747">
                  <c:v>0.17205274797266501</c:v>
                </c:pt>
                <c:pt idx="748">
                  <c:v>0.1741508180118225</c:v>
                </c:pt>
                <c:pt idx="749">
                  <c:v>0.17524790322954142</c:v>
                </c:pt>
                <c:pt idx="750">
                  <c:v>0.17524790322954142</c:v>
                </c:pt>
                <c:pt idx="751">
                  <c:v>0.17723514535409018</c:v>
                </c:pt>
                <c:pt idx="752">
                  <c:v>0.17763731782121592</c:v>
                </c:pt>
                <c:pt idx="753">
                  <c:v>0.17849121919172783</c:v>
                </c:pt>
                <c:pt idx="754">
                  <c:v>0.17910609160015009</c:v>
                </c:pt>
                <c:pt idx="755">
                  <c:v>0.17910609160015009</c:v>
                </c:pt>
                <c:pt idx="756">
                  <c:v>0.18052326481828418</c:v>
                </c:pt>
                <c:pt idx="757">
                  <c:v>0.18052326481828418</c:v>
                </c:pt>
                <c:pt idx="758">
                  <c:v>0.18070837635379594</c:v>
                </c:pt>
                <c:pt idx="759">
                  <c:v>0.18110605511131478</c:v>
                </c:pt>
                <c:pt idx="760">
                  <c:v>0.18240291136322023</c:v>
                </c:pt>
                <c:pt idx="761">
                  <c:v>0.18240291136322023</c:v>
                </c:pt>
                <c:pt idx="762">
                  <c:v>0.18244691665244878</c:v>
                </c:pt>
                <c:pt idx="763">
                  <c:v>0.1837479659915571</c:v>
                </c:pt>
                <c:pt idx="764">
                  <c:v>0.1837479659915571</c:v>
                </c:pt>
                <c:pt idx="765">
                  <c:v>0.1837479659915571</c:v>
                </c:pt>
                <c:pt idx="766">
                  <c:v>0.18483341444068083</c:v>
                </c:pt>
                <c:pt idx="767">
                  <c:v>0.18483341444068083</c:v>
                </c:pt>
                <c:pt idx="768">
                  <c:v>0.18504763997766871</c:v>
                </c:pt>
                <c:pt idx="769">
                  <c:v>0.18504763997766871</c:v>
                </c:pt>
                <c:pt idx="770">
                  <c:v>0.18653934071197276</c:v>
                </c:pt>
                <c:pt idx="771">
                  <c:v>0.18739837790556199</c:v>
                </c:pt>
                <c:pt idx="772">
                  <c:v>0.18842070994207868</c:v>
                </c:pt>
                <c:pt idx="773">
                  <c:v>0.18968305890340376</c:v>
                </c:pt>
                <c:pt idx="774">
                  <c:v>0.18968305890340376</c:v>
                </c:pt>
                <c:pt idx="775">
                  <c:v>0.19013482145775817</c:v>
                </c:pt>
                <c:pt idx="776">
                  <c:v>0.19023439842776801</c:v>
                </c:pt>
                <c:pt idx="777">
                  <c:v>0.19066658413145046</c:v>
                </c:pt>
                <c:pt idx="778">
                  <c:v>0.19066658413145046</c:v>
                </c:pt>
                <c:pt idx="779">
                  <c:v>0.19236463676695817</c:v>
                </c:pt>
                <c:pt idx="780">
                  <c:v>0.19236463676695817</c:v>
                </c:pt>
                <c:pt idx="781">
                  <c:v>0.19258526276398605</c:v>
                </c:pt>
                <c:pt idx="782">
                  <c:v>0.19258526276398605</c:v>
                </c:pt>
                <c:pt idx="783">
                  <c:v>0.19267822920502278</c:v>
                </c:pt>
                <c:pt idx="784">
                  <c:v>0.19279966605117815</c:v>
                </c:pt>
                <c:pt idx="785">
                  <c:v>0.19330801842661788</c:v>
                </c:pt>
                <c:pt idx="786">
                  <c:v>0.19330801842661788</c:v>
                </c:pt>
                <c:pt idx="787">
                  <c:v>0.19547025085119632</c:v>
                </c:pt>
                <c:pt idx="788">
                  <c:v>0.19640976050857589</c:v>
                </c:pt>
                <c:pt idx="789">
                  <c:v>0.19640976050857589</c:v>
                </c:pt>
                <c:pt idx="790">
                  <c:v>0.19669297674420069</c:v>
                </c:pt>
                <c:pt idx="791">
                  <c:v>0.2004695403645754</c:v>
                </c:pt>
                <c:pt idx="792">
                  <c:v>0.2004695403645754</c:v>
                </c:pt>
                <c:pt idx="793">
                  <c:v>0.20160106594197305</c:v>
                </c:pt>
                <c:pt idx="794">
                  <c:v>0.20692726560308586</c:v>
                </c:pt>
                <c:pt idx="795">
                  <c:v>0.20705625830468052</c:v>
                </c:pt>
                <c:pt idx="796">
                  <c:v>0.20865310128697748</c:v>
                </c:pt>
                <c:pt idx="797">
                  <c:v>0.20898623338382857</c:v>
                </c:pt>
                <c:pt idx="798">
                  <c:v>0.20898623338382857</c:v>
                </c:pt>
                <c:pt idx="799">
                  <c:v>0.21007202360326621</c:v>
                </c:pt>
                <c:pt idx="800">
                  <c:v>0.21007202360326621</c:v>
                </c:pt>
                <c:pt idx="801">
                  <c:v>0.21096798906106468</c:v>
                </c:pt>
                <c:pt idx="802">
                  <c:v>0.2145443386732169</c:v>
                </c:pt>
                <c:pt idx="803">
                  <c:v>0.21594366888736777</c:v>
                </c:pt>
                <c:pt idx="804">
                  <c:v>0.21594366888736777</c:v>
                </c:pt>
                <c:pt idx="805">
                  <c:v>0.21641965972057237</c:v>
                </c:pt>
                <c:pt idx="806">
                  <c:v>0.21641965972057237</c:v>
                </c:pt>
                <c:pt idx="807">
                  <c:v>0.21658983257417236</c:v>
                </c:pt>
                <c:pt idx="808">
                  <c:v>0.21884031349521826</c:v>
                </c:pt>
                <c:pt idx="809">
                  <c:v>0.21884031349521826</c:v>
                </c:pt>
                <c:pt idx="810">
                  <c:v>0.21884031349521826</c:v>
                </c:pt>
                <c:pt idx="811">
                  <c:v>0.21884031349521826</c:v>
                </c:pt>
                <c:pt idx="812">
                  <c:v>0.21884031349521826</c:v>
                </c:pt>
                <c:pt idx="813">
                  <c:v>0.21884031349521826</c:v>
                </c:pt>
                <c:pt idx="814">
                  <c:v>0.22088817222122506</c:v>
                </c:pt>
                <c:pt idx="815">
                  <c:v>0.22088817222122506</c:v>
                </c:pt>
                <c:pt idx="816">
                  <c:v>0.22107582391066163</c:v>
                </c:pt>
                <c:pt idx="817">
                  <c:v>0.22442691735458134</c:v>
                </c:pt>
                <c:pt idx="818">
                  <c:v>0.22475097174416014</c:v>
                </c:pt>
                <c:pt idx="819">
                  <c:v>0.22482343860672355</c:v>
                </c:pt>
                <c:pt idx="820">
                  <c:v>0.22731753902325302</c:v>
                </c:pt>
                <c:pt idx="821">
                  <c:v>0.22897681425386673</c:v>
                </c:pt>
                <c:pt idx="822">
                  <c:v>0.22906113375711007</c:v>
                </c:pt>
                <c:pt idx="823">
                  <c:v>0.22906113375711007</c:v>
                </c:pt>
                <c:pt idx="824">
                  <c:v>0.2297761761138811</c:v>
                </c:pt>
                <c:pt idx="825">
                  <c:v>0.2297761761138811</c:v>
                </c:pt>
                <c:pt idx="826">
                  <c:v>0.23092074288186962</c:v>
                </c:pt>
                <c:pt idx="827">
                  <c:v>0.23304479242675241</c:v>
                </c:pt>
                <c:pt idx="828">
                  <c:v>0.23324198511089472</c:v>
                </c:pt>
                <c:pt idx="829">
                  <c:v>0.23333756775099598</c:v>
                </c:pt>
                <c:pt idx="830">
                  <c:v>0.23333756775099598</c:v>
                </c:pt>
                <c:pt idx="831">
                  <c:v>0.23364507398362733</c:v>
                </c:pt>
                <c:pt idx="832">
                  <c:v>0.23364507398362733</c:v>
                </c:pt>
                <c:pt idx="833">
                  <c:v>0.23391279938193363</c:v>
                </c:pt>
                <c:pt idx="834">
                  <c:v>0.23432525525538064</c:v>
                </c:pt>
                <c:pt idx="835">
                  <c:v>0.23432525525538064</c:v>
                </c:pt>
                <c:pt idx="836">
                  <c:v>0.23504460412162773</c:v>
                </c:pt>
                <c:pt idx="837">
                  <c:v>0.23504460412162773</c:v>
                </c:pt>
                <c:pt idx="838">
                  <c:v>0.2354264965784755</c:v>
                </c:pt>
                <c:pt idx="839">
                  <c:v>0.2354264965784755</c:v>
                </c:pt>
                <c:pt idx="840">
                  <c:v>0.23576669767749583</c:v>
                </c:pt>
                <c:pt idx="841">
                  <c:v>0.23580588260196159</c:v>
                </c:pt>
                <c:pt idx="842">
                  <c:v>0.23580588260196159</c:v>
                </c:pt>
                <c:pt idx="843">
                  <c:v>0.23735835962034238</c:v>
                </c:pt>
                <c:pt idx="844">
                  <c:v>0.23944726915260725</c:v>
                </c:pt>
                <c:pt idx="845">
                  <c:v>0.23944726915260725</c:v>
                </c:pt>
                <c:pt idx="846">
                  <c:v>0.24028689623363073</c:v>
                </c:pt>
                <c:pt idx="847">
                  <c:v>0.2414406097788068</c:v>
                </c:pt>
                <c:pt idx="848">
                  <c:v>0.24476578702679691</c:v>
                </c:pt>
                <c:pt idx="849">
                  <c:v>0.24476578702679691</c:v>
                </c:pt>
                <c:pt idx="850">
                  <c:v>0.24504307549559545</c:v>
                </c:pt>
                <c:pt idx="851">
                  <c:v>0.24638627308502783</c:v>
                </c:pt>
                <c:pt idx="852">
                  <c:v>0.24682647859839171</c:v>
                </c:pt>
                <c:pt idx="853">
                  <c:v>0.24887824236280107</c:v>
                </c:pt>
                <c:pt idx="854">
                  <c:v>0.24887824236280107</c:v>
                </c:pt>
                <c:pt idx="855">
                  <c:v>0.25013398991724062</c:v>
                </c:pt>
                <c:pt idx="856">
                  <c:v>0.25157565571021007</c:v>
                </c:pt>
                <c:pt idx="857">
                  <c:v>0.2526457234880678</c:v>
                </c:pt>
                <c:pt idx="858">
                  <c:v>0.25770228473312806</c:v>
                </c:pt>
                <c:pt idx="859">
                  <c:v>0.25770228473312806</c:v>
                </c:pt>
                <c:pt idx="860">
                  <c:v>0.25893894309686089</c:v>
                </c:pt>
                <c:pt idx="861">
                  <c:v>0.25893894309686089</c:v>
                </c:pt>
                <c:pt idx="862">
                  <c:v>0.26251921164642533</c:v>
                </c:pt>
                <c:pt idx="863">
                  <c:v>0.26251921164642533</c:v>
                </c:pt>
                <c:pt idx="864">
                  <c:v>0.26353676960121281</c:v>
                </c:pt>
                <c:pt idx="865">
                  <c:v>0.26369304365902585</c:v>
                </c:pt>
                <c:pt idx="866">
                  <c:v>0.26369304365902585</c:v>
                </c:pt>
                <c:pt idx="867">
                  <c:v>0.26467840857469566</c:v>
                </c:pt>
                <c:pt idx="868">
                  <c:v>0.26467840857469566</c:v>
                </c:pt>
                <c:pt idx="869">
                  <c:v>0.26474161739645652</c:v>
                </c:pt>
                <c:pt idx="870">
                  <c:v>0.26474161739645652</c:v>
                </c:pt>
                <c:pt idx="871">
                  <c:v>0.26540423921246237</c:v>
                </c:pt>
                <c:pt idx="872">
                  <c:v>0.26783019374129985</c:v>
                </c:pt>
                <c:pt idx="873">
                  <c:v>0.2687005441629946</c:v>
                </c:pt>
                <c:pt idx="874">
                  <c:v>0.2687005441629946</c:v>
                </c:pt>
                <c:pt idx="875">
                  <c:v>0.26881163931164054</c:v>
                </c:pt>
                <c:pt idx="876">
                  <c:v>0.26881163931164054</c:v>
                </c:pt>
                <c:pt idx="877">
                  <c:v>0.26949425855010367</c:v>
                </c:pt>
                <c:pt idx="878">
                  <c:v>0.26997935153666652</c:v>
                </c:pt>
                <c:pt idx="879">
                  <c:v>0.26997935153666652</c:v>
                </c:pt>
                <c:pt idx="880">
                  <c:v>0.27119971527142422</c:v>
                </c:pt>
                <c:pt idx="881">
                  <c:v>0.27264011503688462</c:v>
                </c:pt>
                <c:pt idx="882">
                  <c:v>0.27264011503688462</c:v>
                </c:pt>
                <c:pt idx="883">
                  <c:v>0.27363775341680474</c:v>
                </c:pt>
                <c:pt idx="884">
                  <c:v>0.27363775341680474</c:v>
                </c:pt>
                <c:pt idx="885">
                  <c:v>0.27744341286464358</c:v>
                </c:pt>
                <c:pt idx="886">
                  <c:v>0.27974875372565527</c:v>
                </c:pt>
                <c:pt idx="887">
                  <c:v>0.27974875372565527</c:v>
                </c:pt>
                <c:pt idx="888">
                  <c:v>0.28104823770027676</c:v>
                </c:pt>
                <c:pt idx="889">
                  <c:v>0.28104823770027676</c:v>
                </c:pt>
                <c:pt idx="890">
                  <c:v>0.28116179960556936</c:v>
                </c:pt>
                <c:pt idx="891">
                  <c:v>0.28536240514303945</c:v>
                </c:pt>
                <c:pt idx="892">
                  <c:v>0.28536240514303945</c:v>
                </c:pt>
                <c:pt idx="893">
                  <c:v>0.28749522669208805</c:v>
                </c:pt>
                <c:pt idx="894">
                  <c:v>0.28749522669208805</c:v>
                </c:pt>
                <c:pt idx="895">
                  <c:v>0.28835330750130861</c:v>
                </c:pt>
                <c:pt idx="896">
                  <c:v>0.28999725615226735</c:v>
                </c:pt>
                <c:pt idx="897">
                  <c:v>0.28999725615226735</c:v>
                </c:pt>
                <c:pt idx="898">
                  <c:v>0.29062028741831702</c:v>
                </c:pt>
                <c:pt idx="899">
                  <c:v>0.29062028741831702</c:v>
                </c:pt>
                <c:pt idx="900">
                  <c:v>0.29394658036955018</c:v>
                </c:pt>
                <c:pt idx="901">
                  <c:v>0.29643376294353002</c:v>
                </c:pt>
                <c:pt idx="902">
                  <c:v>0.29643376294353002</c:v>
                </c:pt>
                <c:pt idx="903">
                  <c:v>0.29779004944727855</c:v>
                </c:pt>
                <c:pt idx="904">
                  <c:v>0.29779004944727855</c:v>
                </c:pt>
                <c:pt idx="905">
                  <c:v>0.29969212715495702</c:v>
                </c:pt>
                <c:pt idx="906">
                  <c:v>0.29969212715495702</c:v>
                </c:pt>
                <c:pt idx="907">
                  <c:v>0.30011372900572336</c:v>
                </c:pt>
                <c:pt idx="908">
                  <c:v>0.30020326167780248</c:v>
                </c:pt>
                <c:pt idx="909">
                  <c:v>0.30073730388286818</c:v>
                </c:pt>
                <c:pt idx="910">
                  <c:v>0.30134564993083823</c:v>
                </c:pt>
                <c:pt idx="911">
                  <c:v>0.30134564993083823</c:v>
                </c:pt>
                <c:pt idx="912">
                  <c:v>0.30410100032301385</c:v>
                </c:pt>
                <c:pt idx="913">
                  <c:v>0.30410100032301385</c:v>
                </c:pt>
                <c:pt idx="914">
                  <c:v>0.30596502144634014</c:v>
                </c:pt>
                <c:pt idx="915">
                  <c:v>0.30890844909643916</c:v>
                </c:pt>
                <c:pt idx="916">
                  <c:v>0.30890844909643916</c:v>
                </c:pt>
                <c:pt idx="917">
                  <c:v>0.31108682364555684</c:v>
                </c:pt>
                <c:pt idx="918">
                  <c:v>0.31108682364555684</c:v>
                </c:pt>
                <c:pt idx="919">
                  <c:v>0.31223317119926536</c:v>
                </c:pt>
                <c:pt idx="920">
                  <c:v>0.31481237824972907</c:v>
                </c:pt>
                <c:pt idx="921">
                  <c:v>0.31482795856689255</c:v>
                </c:pt>
                <c:pt idx="922">
                  <c:v>0.31482795856689255</c:v>
                </c:pt>
                <c:pt idx="923">
                  <c:v>0.31507297230251774</c:v>
                </c:pt>
                <c:pt idx="924">
                  <c:v>0.31507297230251774</c:v>
                </c:pt>
                <c:pt idx="925">
                  <c:v>0.31507297230251774</c:v>
                </c:pt>
                <c:pt idx="926">
                  <c:v>0.31518669930874049</c:v>
                </c:pt>
                <c:pt idx="927">
                  <c:v>0.31833777694145782</c:v>
                </c:pt>
                <c:pt idx="928">
                  <c:v>0.32235540645794281</c:v>
                </c:pt>
                <c:pt idx="929">
                  <c:v>0.32277994959545125</c:v>
                </c:pt>
                <c:pt idx="930">
                  <c:v>0.32733645263496036</c:v>
                </c:pt>
                <c:pt idx="931">
                  <c:v>0.32733645263496036</c:v>
                </c:pt>
                <c:pt idx="932">
                  <c:v>0.32807978020437978</c:v>
                </c:pt>
                <c:pt idx="933">
                  <c:v>0.330854847627503</c:v>
                </c:pt>
                <c:pt idx="934">
                  <c:v>0.33115503804031299</c:v>
                </c:pt>
                <c:pt idx="935">
                  <c:v>0.33640851746504341</c:v>
                </c:pt>
                <c:pt idx="936">
                  <c:v>0.33796087608580511</c:v>
                </c:pt>
                <c:pt idx="937">
                  <c:v>0.34034437679461793</c:v>
                </c:pt>
                <c:pt idx="938">
                  <c:v>0.34256272289654438</c:v>
                </c:pt>
                <c:pt idx="939">
                  <c:v>0.34256272289654438</c:v>
                </c:pt>
                <c:pt idx="940">
                  <c:v>0.34257473532786437</c:v>
                </c:pt>
                <c:pt idx="941">
                  <c:v>0.34422121030337266</c:v>
                </c:pt>
                <c:pt idx="942">
                  <c:v>0.34437866085602808</c:v>
                </c:pt>
                <c:pt idx="943">
                  <c:v>0.34437866085602808</c:v>
                </c:pt>
                <c:pt idx="944">
                  <c:v>0.35191355786206124</c:v>
                </c:pt>
                <c:pt idx="945">
                  <c:v>0.35355591029230227</c:v>
                </c:pt>
                <c:pt idx="946">
                  <c:v>0.35356604398051467</c:v>
                </c:pt>
                <c:pt idx="947">
                  <c:v>0.35369474042584781</c:v>
                </c:pt>
                <c:pt idx="948">
                  <c:v>0.35525387382723161</c:v>
                </c:pt>
                <c:pt idx="949">
                  <c:v>0.36052295582004829</c:v>
                </c:pt>
                <c:pt idx="950">
                  <c:v>0.36075482510585083</c:v>
                </c:pt>
                <c:pt idx="951">
                  <c:v>0.36075482510585083</c:v>
                </c:pt>
                <c:pt idx="952">
                  <c:v>0.36214993999131029</c:v>
                </c:pt>
                <c:pt idx="953">
                  <c:v>0.36237591824270649</c:v>
                </c:pt>
                <c:pt idx="954">
                  <c:v>0.36237591824270649</c:v>
                </c:pt>
                <c:pt idx="955">
                  <c:v>0.36308925335505848</c:v>
                </c:pt>
                <c:pt idx="956">
                  <c:v>0.36351976825716154</c:v>
                </c:pt>
                <c:pt idx="957">
                  <c:v>0.37228522424730648</c:v>
                </c:pt>
                <c:pt idx="958">
                  <c:v>0.37253073451554758</c:v>
                </c:pt>
                <c:pt idx="959">
                  <c:v>0.37358099310401843</c:v>
                </c:pt>
                <c:pt idx="960">
                  <c:v>0.37363208467140846</c:v>
                </c:pt>
                <c:pt idx="961">
                  <c:v>0.37529291359837103</c:v>
                </c:pt>
                <c:pt idx="962">
                  <c:v>0.37529291359837103</c:v>
                </c:pt>
                <c:pt idx="963">
                  <c:v>0.37529291359837103</c:v>
                </c:pt>
                <c:pt idx="964">
                  <c:v>0.37529291359837103</c:v>
                </c:pt>
                <c:pt idx="965">
                  <c:v>0.37535559044006805</c:v>
                </c:pt>
                <c:pt idx="966">
                  <c:v>0.37686971646440798</c:v>
                </c:pt>
                <c:pt idx="967">
                  <c:v>0.37686971646440798</c:v>
                </c:pt>
                <c:pt idx="968">
                  <c:v>0.37686971646440798</c:v>
                </c:pt>
                <c:pt idx="969">
                  <c:v>0.37686971646440798</c:v>
                </c:pt>
                <c:pt idx="970">
                  <c:v>0.3773343454223993</c:v>
                </c:pt>
                <c:pt idx="971">
                  <c:v>0.3773343454223993</c:v>
                </c:pt>
                <c:pt idx="972">
                  <c:v>0.3773343454223993</c:v>
                </c:pt>
                <c:pt idx="973">
                  <c:v>0.3790385342059524</c:v>
                </c:pt>
                <c:pt idx="974">
                  <c:v>0.38119765010416207</c:v>
                </c:pt>
                <c:pt idx="975">
                  <c:v>0.38119765010416207</c:v>
                </c:pt>
                <c:pt idx="976">
                  <c:v>0.38300299984990482</c:v>
                </c:pt>
                <c:pt idx="977">
                  <c:v>0.38444844967415687</c:v>
                </c:pt>
                <c:pt idx="978">
                  <c:v>0.38529345669417098</c:v>
                </c:pt>
                <c:pt idx="979">
                  <c:v>0.38535940550469333</c:v>
                </c:pt>
                <c:pt idx="980">
                  <c:v>0.38535940550469333</c:v>
                </c:pt>
                <c:pt idx="981">
                  <c:v>0.38856697222738384</c:v>
                </c:pt>
                <c:pt idx="982">
                  <c:v>0.38903713164406983</c:v>
                </c:pt>
                <c:pt idx="983">
                  <c:v>0.38981806230953731</c:v>
                </c:pt>
                <c:pt idx="984">
                  <c:v>0.3902309951113041</c:v>
                </c:pt>
                <c:pt idx="985">
                  <c:v>0.3902309951113041</c:v>
                </c:pt>
                <c:pt idx="986">
                  <c:v>0.39137467136180087</c:v>
                </c:pt>
                <c:pt idx="987">
                  <c:v>0.39267506101511435</c:v>
                </c:pt>
                <c:pt idx="988">
                  <c:v>0.39267506101511435</c:v>
                </c:pt>
                <c:pt idx="989">
                  <c:v>0.39305413484875135</c:v>
                </c:pt>
                <c:pt idx="990">
                  <c:v>0.39935382352579746</c:v>
                </c:pt>
                <c:pt idx="991">
                  <c:v>0.3994209527090351</c:v>
                </c:pt>
                <c:pt idx="992">
                  <c:v>0.39974919073339221</c:v>
                </c:pt>
                <c:pt idx="993">
                  <c:v>0.39974919073339221</c:v>
                </c:pt>
                <c:pt idx="994">
                  <c:v>0.39974919073339221</c:v>
                </c:pt>
                <c:pt idx="995">
                  <c:v>0.39974919073339221</c:v>
                </c:pt>
                <c:pt idx="996">
                  <c:v>0.39974919073339221</c:v>
                </c:pt>
                <c:pt idx="997">
                  <c:v>0.40179574383887917</c:v>
                </c:pt>
                <c:pt idx="998">
                  <c:v>0.41342961627127717</c:v>
                </c:pt>
                <c:pt idx="999">
                  <c:v>0.41342961627127717</c:v>
                </c:pt>
                <c:pt idx="1000">
                  <c:v>0.41460659004190908</c:v>
                </c:pt>
                <c:pt idx="1001">
                  <c:v>0.41723904440848003</c:v>
                </c:pt>
                <c:pt idx="1002">
                  <c:v>0.41851330886935961</c:v>
                </c:pt>
                <c:pt idx="1003">
                  <c:v>0.42056816333921032</c:v>
                </c:pt>
                <c:pt idx="1004">
                  <c:v>0.42056816333921032</c:v>
                </c:pt>
                <c:pt idx="1005">
                  <c:v>0.42091843167255172</c:v>
                </c:pt>
                <c:pt idx="1006">
                  <c:v>0.42872124623109426</c:v>
                </c:pt>
                <c:pt idx="1007">
                  <c:v>0.42918406159373079</c:v>
                </c:pt>
                <c:pt idx="1008">
                  <c:v>0.43150256500861889</c:v>
                </c:pt>
                <c:pt idx="1009">
                  <c:v>0.43367306648726756</c:v>
                </c:pt>
                <c:pt idx="1010">
                  <c:v>0.43367306648726756</c:v>
                </c:pt>
                <c:pt idx="1011">
                  <c:v>0.4337735181077052</c:v>
                </c:pt>
                <c:pt idx="1012">
                  <c:v>0.43418902927230352</c:v>
                </c:pt>
                <c:pt idx="1013">
                  <c:v>0.43503296600424929</c:v>
                </c:pt>
                <c:pt idx="1014">
                  <c:v>0.43646054891354513</c:v>
                </c:pt>
                <c:pt idx="1015">
                  <c:v>0.44611367438468824</c:v>
                </c:pt>
                <c:pt idx="1016">
                  <c:v>0.44885134837309143</c:v>
                </c:pt>
                <c:pt idx="1017">
                  <c:v>0.44885134837309143</c:v>
                </c:pt>
                <c:pt idx="1018">
                  <c:v>0.44916343731535763</c:v>
                </c:pt>
                <c:pt idx="1019">
                  <c:v>0.44916343731535763</c:v>
                </c:pt>
                <c:pt idx="1020">
                  <c:v>0.45856052256915686</c:v>
                </c:pt>
                <c:pt idx="1021">
                  <c:v>0.4628297027169308</c:v>
                </c:pt>
                <c:pt idx="1022">
                  <c:v>0.46333328173673671</c:v>
                </c:pt>
                <c:pt idx="1023">
                  <c:v>0.46333328173673671</c:v>
                </c:pt>
                <c:pt idx="1024">
                  <c:v>0.46708267675139253</c:v>
                </c:pt>
                <c:pt idx="1025">
                  <c:v>0.47149540474079776</c:v>
                </c:pt>
                <c:pt idx="1026">
                  <c:v>0.47269899628469553</c:v>
                </c:pt>
                <c:pt idx="1027">
                  <c:v>0.47269899628469553</c:v>
                </c:pt>
                <c:pt idx="1028">
                  <c:v>0.48107515053483862</c:v>
                </c:pt>
                <c:pt idx="1029">
                  <c:v>0.48413808846582923</c:v>
                </c:pt>
                <c:pt idx="1030">
                  <c:v>0.48636546919947149</c:v>
                </c:pt>
                <c:pt idx="1031">
                  <c:v>0.48636546919947149</c:v>
                </c:pt>
                <c:pt idx="1032">
                  <c:v>0.49498422885416321</c:v>
                </c:pt>
                <c:pt idx="1033">
                  <c:v>0.50176773949439946</c:v>
                </c:pt>
                <c:pt idx="1034">
                  <c:v>0.50436803113651152</c:v>
                </c:pt>
                <c:pt idx="1035">
                  <c:v>0.50436803113651152</c:v>
                </c:pt>
                <c:pt idx="1036">
                  <c:v>0.51823764525791316</c:v>
                </c:pt>
                <c:pt idx="1037">
                  <c:v>0.53547905132687046</c:v>
                </c:pt>
                <c:pt idx="1038">
                  <c:v>0.55037879714112325</c:v>
                </c:pt>
                <c:pt idx="1039">
                  <c:v>0.55037879714112325</c:v>
                </c:pt>
                <c:pt idx="1040">
                  <c:v>0.55901372066858535</c:v>
                </c:pt>
                <c:pt idx="1041">
                  <c:v>0.56960047291033256</c:v>
                </c:pt>
                <c:pt idx="1042">
                  <c:v>0.56960047291033256</c:v>
                </c:pt>
                <c:pt idx="1043">
                  <c:v>0.57362753156108381</c:v>
                </c:pt>
                <c:pt idx="1044">
                  <c:v>0.57958892595818745</c:v>
                </c:pt>
                <c:pt idx="1045">
                  <c:v>0.66348727745943992</c:v>
                </c:pt>
                <c:pt idx="1046">
                  <c:v>0.68559093041204489</c:v>
                </c:pt>
              </c:numCache>
            </c:numRef>
          </c:yVal>
          <c:smooth val="1"/>
          <c:extLst>
            <c:ext xmlns:c16="http://schemas.microsoft.com/office/drawing/2014/chart" uri="{C3380CC4-5D6E-409C-BE32-E72D297353CC}">
              <c16:uniqueId val="{00000002-259C-42C3-B73A-41D3880F71AE}"/>
            </c:ext>
          </c:extLst>
        </c:ser>
        <c:dLbls>
          <c:showLegendKey val="0"/>
          <c:showVal val="0"/>
          <c:showCatName val="0"/>
          <c:showSerName val="0"/>
          <c:showPercent val="0"/>
          <c:showBubbleSize val="0"/>
        </c:dLbls>
        <c:axId val="1189650079"/>
        <c:axId val="1189651743"/>
      </c:scatterChart>
      <c:valAx>
        <c:axId val="118965007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9651743"/>
        <c:crosses val="autoZero"/>
        <c:crossBetween val="midCat"/>
      </c:valAx>
      <c:valAx>
        <c:axId val="1189651743"/>
        <c:scaling>
          <c:orientation val="minMax"/>
        </c:scaling>
        <c:delete val="0"/>
        <c:axPos val="l"/>
        <c:majorGridlines>
          <c:spPr>
            <a:ln w="9525" cap="flat" cmpd="sng" algn="ctr">
              <a:solidFill>
                <a:schemeClr val="tx1">
                  <a:lumMod val="15000"/>
                  <a:lumOff val="85000"/>
                </a:schemeClr>
              </a:solidFill>
              <a:round/>
            </a:ln>
            <a:effectLst/>
          </c:spPr>
        </c:majorGridlines>
        <c:numFmt formatCode="0.00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9650079"/>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K$2" max="50" page="10" val="6"/>
</file>

<file path=xl/ctrlProps/ctrlProp2.xml><?xml version="1.0" encoding="utf-8"?>
<formControlPr xmlns="http://schemas.microsoft.com/office/spreadsheetml/2009/9/main" objectType="Spin" dx="22" fmlaLink="$K$2" max="50" page="10" val="3"/>
</file>

<file path=xl/drawings/_rels/drawing9.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1240972</xdr:colOff>
      <xdr:row>42</xdr:row>
      <xdr:rowOff>0</xdr:rowOff>
    </xdr:from>
    <xdr:to>
      <xdr:col>7</xdr:col>
      <xdr:colOff>381000</xdr:colOff>
      <xdr:row>47</xdr:row>
      <xdr:rowOff>141514</xdr:rowOff>
    </xdr:to>
    <xdr:sp macro="[0]!UpdateSTIETF" textlink="">
      <xdr:nvSpPr>
        <xdr:cNvPr id="2" name="TextBox 1">
          <a:extLst>
            <a:ext uri="{FF2B5EF4-FFF2-40B4-BE49-F238E27FC236}">
              <a16:creationId xmlns:a16="http://schemas.microsoft.com/office/drawing/2014/main" id="{00000000-0008-0000-0000-000002000000}"/>
            </a:ext>
          </a:extLst>
        </xdr:cNvPr>
        <xdr:cNvSpPr txBox="1"/>
      </xdr:nvSpPr>
      <xdr:spPr>
        <a:xfrm>
          <a:off x="8969829" y="7772400"/>
          <a:ext cx="4005942" cy="1066800"/>
        </a:xfrm>
        <a:prstGeom prst="rect">
          <a:avLst/>
        </a:prstGeom>
        <a:solidFill>
          <a:schemeClr val="accen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600"/>
            <a:t>Update Data</a:t>
          </a:r>
        </a:p>
      </xdr:txBody>
    </xdr:sp>
    <xdr:clientData/>
  </xdr:twoCellAnchor>
  <xdr:twoCellAnchor>
    <xdr:from>
      <xdr:col>30</xdr:col>
      <xdr:colOff>409796</xdr:colOff>
      <xdr:row>12</xdr:row>
      <xdr:rowOff>143982</xdr:rowOff>
    </xdr:from>
    <xdr:to>
      <xdr:col>36</xdr:col>
      <xdr:colOff>566538</xdr:colOff>
      <xdr:row>29</xdr:row>
      <xdr:rowOff>40690</xdr:rowOff>
    </xdr:to>
    <xdr:sp macro="" textlink="">
      <xdr:nvSpPr>
        <xdr:cNvPr id="3" name="TextBox 2">
          <a:extLst>
            <a:ext uri="{FF2B5EF4-FFF2-40B4-BE49-F238E27FC236}">
              <a16:creationId xmlns:a16="http://schemas.microsoft.com/office/drawing/2014/main" id="{81C22933-2393-4C79-8CF0-A8C2A5E29158}"/>
            </a:ext>
          </a:extLst>
        </xdr:cNvPr>
        <xdr:cNvSpPr txBox="1"/>
      </xdr:nvSpPr>
      <xdr:spPr>
        <a:xfrm>
          <a:off x="21940726" y="2303722"/>
          <a:ext cx="4420842" cy="29092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3600"/>
            <a:t>Formula</a:t>
          </a:r>
          <a:r>
            <a:rPr lang="en-GB" sz="3600" baseline="0"/>
            <a:t> used:</a:t>
          </a:r>
        </a:p>
        <a:p>
          <a:r>
            <a:rPr lang="en-GB" sz="2800" b="0" i="0" u="none" strike="noStrike">
              <a:solidFill>
                <a:schemeClr val="dk1"/>
              </a:solidFill>
              <a:effectLst/>
              <a:latin typeface="+mn-lt"/>
              <a:ea typeface="+mn-ea"/>
              <a:cs typeface="+mn-cs"/>
            </a:rPr>
            <a:t>=SUMPRODUCT()</a:t>
          </a:r>
          <a:r>
            <a:rPr lang="en-GB" sz="3600"/>
            <a:t>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892628</xdr:colOff>
      <xdr:row>34</xdr:row>
      <xdr:rowOff>76200</xdr:rowOff>
    </xdr:from>
    <xdr:to>
      <xdr:col>7</xdr:col>
      <xdr:colOff>1012371</xdr:colOff>
      <xdr:row>38</xdr:row>
      <xdr:rowOff>108858</xdr:rowOff>
    </xdr:to>
    <xdr:sp macro="[0]!UpdateSIMSCI" textlink="">
      <xdr:nvSpPr>
        <xdr:cNvPr id="2" name="TextBox 1">
          <a:extLst>
            <a:ext uri="{FF2B5EF4-FFF2-40B4-BE49-F238E27FC236}">
              <a16:creationId xmlns:a16="http://schemas.microsoft.com/office/drawing/2014/main" id="{00000000-0008-0000-0100-000002000000}"/>
            </a:ext>
          </a:extLst>
        </xdr:cNvPr>
        <xdr:cNvSpPr txBox="1"/>
      </xdr:nvSpPr>
      <xdr:spPr>
        <a:xfrm>
          <a:off x="9590314" y="6368143"/>
          <a:ext cx="2939143" cy="772886"/>
        </a:xfrm>
        <a:prstGeom prst="rect">
          <a:avLst/>
        </a:prstGeom>
        <a:solidFill>
          <a:schemeClr val="accen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a:t>Update Data</a:t>
          </a:r>
        </a:p>
      </xdr:txBody>
    </xdr:sp>
    <xdr:clientData/>
  </xdr:twoCellAnchor>
  <xdr:twoCellAnchor>
    <xdr:from>
      <xdr:col>16</xdr:col>
      <xdr:colOff>434836</xdr:colOff>
      <xdr:row>20</xdr:row>
      <xdr:rowOff>165652</xdr:rowOff>
    </xdr:from>
    <xdr:to>
      <xdr:col>21</xdr:col>
      <xdr:colOff>227772</xdr:colOff>
      <xdr:row>37</xdr:row>
      <xdr:rowOff>82825</xdr:rowOff>
    </xdr:to>
    <xdr:sp macro="" textlink="">
      <xdr:nvSpPr>
        <xdr:cNvPr id="3" name="TextBox 2">
          <a:extLst>
            <a:ext uri="{FF2B5EF4-FFF2-40B4-BE49-F238E27FC236}">
              <a16:creationId xmlns:a16="http://schemas.microsoft.com/office/drawing/2014/main" id="{E6D84DC3-D3BB-45E3-87F4-882A46C11543}"/>
            </a:ext>
          </a:extLst>
        </xdr:cNvPr>
        <xdr:cNvSpPr txBox="1"/>
      </xdr:nvSpPr>
      <xdr:spPr>
        <a:xfrm>
          <a:off x="19308832" y="3685761"/>
          <a:ext cx="4420842" cy="29092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3600"/>
            <a:t>Formula</a:t>
          </a:r>
          <a:r>
            <a:rPr lang="en-GB" sz="3600" baseline="0"/>
            <a:t> used:</a:t>
          </a:r>
        </a:p>
        <a:p>
          <a:r>
            <a:rPr lang="en-GB" sz="2800" b="0" i="0" u="none" strike="noStrike">
              <a:solidFill>
                <a:schemeClr val="dk1"/>
              </a:solidFill>
              <a:effectLst/>
              <a:latin typeface="+mn-lt"/>
              <a:ea typeface="+mn-ea"/>
              <a:cs typeface="+mn-cs"/>
            </a:rPr>
            <a:t>=SUMPRODUCT()</a:t>
          </a:r>
          <a:r>
            <a:rPr lang="en-GB" sz="3600"/>
            <a:t>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1490869</xdr:colOff>
      <xdr:row>4</xdr:row>
      <xdr:rowOff>20706</xdr:rowOff>
    </xdr:from>
    <xdr:to>
      <xdr:col>20</xdr:col>
      <xdr:colOff>348559</xdr:colOff>
      <xdr:row>20</xdr:row>
      <xdr:rowOff>58668</xdr:rowOff>
    </xdr:to>
    <xdr:sp macro="" textlink="">
      <xdr:nvSpPr>
        <xdr:cNvPr id="2" name="TextBox 1">
          <a:extLst>
            <a:ext uri="{FF2B5EF4-FFF2-40B4-BE49-F238E27FC236}">
              <a16:creationId xmlns:a16="http://schemas.microsoft.com/office/drawing/2014/main" id="{CBF94C7B-9BAC-46DF-8739-1C00695463CD}"/>
            </a:ext>
          </a:extLst>
        </xdr:cNvPr>
        <xdr:cNvSpPr txBox="1"/>
      </xdr:nvSpPr>
      <xdr:spPr>
        <a:xfrm>
          <a:off x="21127555" y="745435"/>
          <a:ext cx="4420842" cy="29092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3600"/>
            <a:t>Formula</a:t>
          </a:r>
          <a:r>
            <a:rPr lang="en-GB" sz="3600" baseline="0"/>
            <a:t> used:</a:t>
          </a:r>
        </a:p>
        <a:p>
          <a:r>
            <a:rPr lang="en-GB" sz="2800" b="0" i="0" u="none" strike="noStrike">
              <a:solidFill>
                <a:schemeClr val="dk1"/>
              </a:solidFill>
              <a:effectLst/>
              <a:latin typeface="+mn-lt"/>
              <a:ea typeface="+mn-ea"/>
              <a:cs typeface="+mn-cs"/>
            </a:rPr>
            <a:t>=Replace()</a:t>
          </a:r>
        </a:p>
        <a:p>
          <a:r>
            <a:rPr lang="en-GB" sz="2800" b="0" i="0" u="none" strike="noStrike">
              <a:solidFill>
                <a:schemeClr val="dk1"/>
              </a:solidFill>
              <a:effectLst/>
              <a:latin typeface="+mn-lt"/>
              <a:ea typeface="+mn-ea"/>
              <a:cs typeface="+mn-cs"/>
            </a:rPr>
            <a:t>=INDEX()</a:t>
          </a:r>
        </a:p>
        <a:p>
          <a:r>
            <a:rPr lang="en-GB" sz="2800" b="0" i="0" u="none" strike="noStrike">
              <a:solidFill>
                <a:schemeClr val="dk1"/>
              </a:solidFill>
              <a:effectLst/>
              <a:latin typeface="+mn-lt"/>
              <a:ea typeface="+mn-ea"/>
              <a:cs typeface="+mn-cs"/>
            </a:rPr>
            <a:t>=Match()</a:t>
          </a:r>
        </a:p>
        <a:p>
          <a:r>
            <a:rPr lang="en-GB" sz="2800" b="0" i="0" u="none" strike="noStrike">
              <a:solidFill>
                <a:schemeClr val="dk1"/>
              </a:solidFill>
              <a:effectLst/>
              <a:latin typeface="+mn-lt"/>
              <a:ea typeface="+mn-ea"/>
              <a:cs typeface="+mn-cs"/>
            </a:rPr>
            <a:t>"&amp;"</a:t>
          </a:r>
        </a:p>
        <a:p>
          <a:r>
            <a:rPr lang="en-GB" sz="2800" b="0" i="0" u="none" strike="noStrike">
              <a:solidFill>
                <a:schemeClr val="dk1"/>
              </a:solidFill>
              <a:effectLst/>
              <a:latin typeface="+mn-lt"/>
              <a:ea typeface="+mn-ea"/>
              <a:cs typeface="+mn-cs"/>
            </a:rPr>
            <a:t>=Concatenate()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13</xdr:col>
      <xdr:colOff>277880</xdr:colOff>
      <xdr:row>7</xdr:row>
      <xdr:rowOff>45001</xdr:rowOff>
    </xdr:from>
    <xdr:to>
      <xdr:col>17</xdr:col>
      <xdr:colOff>428617</xdr:colOff>
      <xdr:row>23</xdr:row>
      <xdr:rowOff>104838</xdr:rowOff>
    </xdr:to>
    <xdr:sp macro="" textlink="">
      <xdr:nvSpPr>
        <xdr:cNvPr id="2" name="TextBox 1">
          <a:extLst>
            <a:ext uri="{FF2B5EF4-FFF2-40B4-BE49-F238E27FC236}">
              <a16:creationId xmlns:a16="http://schemas.microsoft.com/office/drawing/2014/main" id="{D5187030-DD98-42A7-BD9F-7B8B5A9D0196}"/>
            </a:ext>
          </a:extLst>
        </xdr:cNvPr>
        <xdr:cNvSpPr txBox="1"/>
      </xdr:nvSpPr>
      <xdr:spPr>
        <a:xfrm>
          <a:off x="13993880" y="1318971"/>
          <a:ext cx="4413175" cy="292924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3600"/>
            <a:t>Formula</a:t>
          </a:r>
          <a:r>
            <a:rPr lang="en-GB" sz="3600" baseline="0"/>
            <a:t> used:</a:t>
          </a:r>
        </a:p>
        <a:p>
          <a:r>
            <a:rPr lang="en-GB" sz="2800" b="0" i="0" u="none" strike="noStrike">
              <a:solidFill>
                <a:schemeClr val="dk1"/>
              </a:solidFill>
              <a:effectLst/>
              <a:latin typeface="+mn-lt"/>
              <a:ea typeface="+mn-ea"/>
              <a:cs typeface="+mn-cs"/>
            </a:rPr>
            <a:t>=BDP(SIA sp Equity, "Bid")</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12</xdr:col>
      <xdr:colOff>303069</xdr:colOff>
      <xdr:row>1</xdr:row>
      <xdr:rowOff>1028266</xdr:rowOff>
    </xdr:from>
    <xdr:to>
      <xdr:col>15</xdr:col>
      <xdr:colOff>227301</xdr:colOff>
      <xdr:row>16</xdr:row>
      <xdr:rowOff>179983</xdr:rowOff>
    </xdr:to>
    <xdr:sp macro="" textlink="">
      <xdr:nvSpPr>
        <xdr:cNvPr id="2" name="TextBox 1">
          <a:extLst>
            <a:ext uri="{FF2B5EF4-FFF2-40B4-BE49-F238E27FC236}">
              <a16:creationId xmlns:a16="http://schemas.microsoft.com/office/drawing/2014/main" id="{D67C543C-8922-495C-A39F-66EC6FE7F541}"/>
            </a:ext>
          </a:extLst>
        </xdr:cNvPr>
        <xdr:cNvSpPr txBox="1"/>
      </xdr:nvSpPr>
      <xdr:spPr>
        <a:xfrm>
          <a:off x="21128183" y="1212273"/>
          <a:ext cx="3290454" cy="29941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3600"/>
            <a:t>Formula</a:t>
          </a:r>
          <a:r>
            <a:rPr lang="en-GB" sz="3600" baseline="0"/>
            <a:t> used:</a:t>
          </a:r>
        </a:p>
        <a:p>
          <a:r>
            <a:rPr lang="en-GB" sz="2800" b="0" i="0" u="none" strike="noStrike">
              <a:solidFill>
                <a:schemeClr val="dk1"/>
              </a:solidFill>
              <a:effectLst/>
              <a:latin typeface="+mn-lt"/>
              <a:ea typeface="+mn-ea"/>
              <a:cs typeface="+mn-cs"/>
            </a:rPr>
            <a:t>=nested</a:t>
          </a:r>
          <a:r>
            <a:rPr lang="en-GB" sz="2800" b="0" i="0" u="none" strike="noStrike" baseline="0">
              <a:solidFill>
                <a:schemeClr val="dk1"/>
              </a:solidFill>
              <a:effectLst/>
              <a:latin typeface="+mn-lt"/>
              <a:ea typeface="+mn-ea"/>
              <a:cs typeface="+mn-cs"/>
            </a:rPr>
            <a:t> ifs</a:t>
          </a:r>
        </a:p>
        <a:p>
          <a:r>
            <a:rPr lang="en-GB" sz="2800" b="0" i="0" u="none" strike="noStrike" baseline="0">
              <a:solidFill>
                <a:schemeClr val="dk1"/>
              </a:solidFill>
              <a:effectLst/>
              <a:latin typeface="+mn-lt"/>
              <a:ea typeface="+mn-ea"/>
              <a:cs typeface="+mn-cs"/>
            </a:rPr>
            <a:t>=PV()</a:t>
          </a:r>
        </a:p>
        <a:p>
          <a:r>
            <a:rPr lang="en-GB" sz="2800" b="0" i="0" u="none" strike="noStrike" baseline="0">
              <a:solidFill>
                <a:schemeClr val="dk1"/>
              </a:solidFill>
              <a:effectLst/>
              <a:latin typeface="+mn-lt"/>
              <a:ea typeface="+mn-ea"/>
              <a:cs typeface="+mn-cs"/>
            </a:rPr>
            <a:t>=AND()</a:t>
          </a:r>
        </a:p>
        <a:p>
          <a:r>
            <a:rPr lang="en-GB" sz="2800" b="0" i="0" u="none" strike="noStrike" baseline="0">
              <a:solidFill>
                <a:schemeClr val="dk1"/>
              </a:solidFill>
              <a:effectLst/>
              <a:latin typeface="+mn-lt"/>
              <a:ea typeface="+mn-ea"/>
              <a:cs typeface="+mn-cs"/>
            </a:rPr>
            <a:t>=OR()</a:t>
          </a:r>
        </a:p>
        <a:p>
          <a:r>
            <a:rPr lang="en-GB" sz="2800" b="0" i="0" u="none" strike="noStrike" baseline="0">
              <a:solidFill>
                <a:schemeClr val="dk1"/>
              </a:solidFill>
              <a:effectLst/>
              <a:latin typeface="+mn-lt"/>
              <a:ea typeface="+mn-ea"/>
              <a:cs typeface="+mn-cs"/>
            </a:rPr>
            <a:t>=Now()</a:t>
          </a:r>
          <a:endParaRPr lang="en-GB" sz="2800" b="0" i="0" u="none" strike="noStrike">
            <a:solidFill>
              <a:schemeClr val="dk1"/>
            </a:solidFill>
            <a:effectLst/>
            <a:latin typeface="+mn-lt"/>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352425</xdr:colOff>
          <xdr:row>1</xdr:row>
          <xdr:rowOff>66675</xdr:rowOff>
        </xdr:from>
        <xdr:to>
          <xdr:col>9</xdr:col>
          <xdr:colOff>704850</xdr:colOff>
          <xdr:row>1</xdr:row>
          <xdr:rowOff>476250</xdr:rowOff>
        </xdr:to>
        <xdr:sp macro="" textlink="">
          <xdr:nvSpPr>
            <xdr:cNvPr id="27649" name="Spinner 1" hidden="1">
              <a:extLst>
                <a:ext uri="{63B3BB69-23CF-44E3-9099-C40C66FF867C}">
                  <a14:compatExt spid="_x0000_s27649"/>
                </a:ext>
                <a:ext uri="{FF2B5EF4-FFF2-40B4-BE49-F238E27FC236}">
                  <a16:creationId xmlns:a16="http://schemas.microsoft.com/office/drawing/2014/main" id="{00000000-0008-0000-0C00-000001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11</xdr:col>
      <xdr:colOff>285750</xdr:colOff>
      <xdr:row>4</xdr:row>
      <xdr:rowOff>180975</xdr:rowOff>
    </xdr:from>
    <xdr:to>
      <xdr:col>12</xdr:col>
      <xdr:colOff>85725</xdr:colOff>
      <xdr:row>6</xdr:row>
      <xdr:rowOff>180975</xdr:rowOff>
    </xdr:to>
    <xdr:sp macro="[0]!ManualEntryforSiMSCI1" textlink="">
      <xdr:nvSpPr>
        <xdr:cNvPr id="3" name="TextBox 2">
          <a:extLst>
            <a:ext uri="{FF2B5EF4-FFF2-40B4-BE49-F238E27FC236}">
              <a16:creationId xmlns:a16="http://schemas.microsoft.com/office/drawing/2014/main" id="{00000000-0008-0000-0C00-000003000000}"/>
            </a:ext>
          </a:extLst>
        </xdr:cNvPr>
        <xdr:cNvSpPr txBox="1"/>
      </xdr:nvSpPr>
      <xdr:spPr>
        <a:xfrm>
          <a:off x="11944350" y="1266825"/>
          <a:ext cx="1123950" cy="400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SG" sz="1100"/>
            <a:t>Entry</a:t>
          </a:r>
        </a:p>
      </xdr:txBody>
    </xdr:sp>
    <xdr:clientData/>
  </xdr:twoCellAnchor>
  <xdr:twoCellAnchor>
    <xdr:from>
      <xdr:col>12</xdr:col>
      <xdr:colOff>238125</xdr:colOff>
      <xdr:row>4</xdr:row>
      <xdr:rowOff>180975</xdr:rowOff>
    </xdr:from>
    <xdr:to>
      <xdr:col>12</xdr:col>
      <xdr:colOff>1219200</xdr:colOff>
      <xdr:row>7</xdr:row>
      <xdr:rowOff>9525</xdr:rowOff>
    </xdr:to>
    <xdr:sp macro="[0]!ManualExitforSiMSCI1" textlink="">
      <xdr:nvSpPr>
        <xdr:cNvPr id="4" name="TextBox 3">
          <a:extLst>
            <a:ext uri="{FF2B5EF4-FFF2-40B4-BE49-F238E27FC236}">
              <a16:creationId xmlns:a16="http://schemas.microsoft.com/office/drawing/2014/main" id="{00000000-0008-0000-0C00-000004000000}"/>
            </a:ext>
          </a:extLst>
        </xdr:cNvPr>
        <xdr:cNvSpPr txBox="1"/>
      </xdr:nvSpPr>
      <xdr:spPr>
        <a:xfrm>
          <a:off x="13220700" y="1266825"/>
          <a:ext cx="981075" cy="419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SG" sz="1100"/>
            <a:t>Exit</a:t>
          </a:r>
        </a:p>
      </xdr:txBody>
    </xdr:sp>
    <xdr:clientData/>
  </xdr:twoCellAnchor>
  <xdr:twoCellAnchor>
    <xdr:from>
      <xdr:col>11</xdr:col>
      <xdr:colOff>591911</xdr:colOff>
      <xdr:row>8</xdr:row>
      <xdr:rowOff>136072</xdr:rowOff>
    </xdr:from>
    <xdr:to>
      <xdr:col>15</xdr:col>
      <xdr:colOff>439890</xdr:colOff>
      <xdr:row>24</xdr:row>
      <xdr:rowOff>126171</xdr:rowOff>
    </xdr:to>
    <xdr:sp macro="" textlink="">
      <xdr:nvSpPr>
        <xdr:cNvPr id="5" name="TextBox 4">
          <a:extLst>
            <a:ext uri="{FF2B5EF4-FFF2-40B4-BE49-F238E27FC236}">
              <a16:creationId xmlns:a16="http://schemas.microsoft.com/office/drawing/2014/main" id="{1C028DE4-95FC-4694-BE7A-FD32C07F51F7}"/>
            </a:ext>
          </a:extLst>
        </xdr:cNvPr>
        <xdr:cNvSpPr txBox="1"/>
      </xdr:nvSpPr>
      <xdr:spPr>
        <a:xfrm>
          <a:off x="13090072" y="1939019"/>
          <a:ext cx="4413175" cy="292924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3600"/>
            <a:t>Formula</a:t>
          </a:r>
          <a:r>
            <a:rPr lang="en-GB" sz="3600" baseline="0"/>
            <a:t> used:</a:t>
          </a:r>
        </a:p>
        <a:p>
          <a:r>
            <a:rPr lang="en-GB" sz="2800" b="0" i="0" u="none" strike="noStrike">
              <a:solidFill>
                <a:schemeClr val="dk1"/>
              </a:solidFill>
              <a:effectLst/>
              <a:latin typeface="+mn-lt"/>
              <a:ea typeface="+mn-ea"/>
              <a:cs typeface="+mn-cs"/>
            </a:rPr>
            <a:t>Macros</a:t>
          </a:r>
        </a:p>
        <a:p>
          <a:r>
            <a:rPr lang="en-GB" sz="2800" b="0" i="0" u="none" strike="noStrike">
              <a:solidFill>
                <a:schemeClr val="dk1"/>
              </a:solidFill>
              <a:effectLst/>
              <a:latin typeface="+mn-lt"/>
              <a:ea typeface="+mn-ea"/>
              <a:cs typeface="+mn-cs"/>
            </a:rPr>
            <a:t>Spin</a:t>
          </a:r>
          <a:r>
            <a:rPr lang="en-GB" sz="2800" b="0" i="0" u="none" strike="noStrike" baseline="0">
              <a:solidFill>
                <a:schemeClr val="dk1"/>
              </a:solidFill>
              <a:effectLst/>
              <a:latin typeface="+mn-lt"/>
              <a:ea typeface="+mn-ea"/>
              <a:cs typeface="+mn-cs"/>
            </a:rPr>
            <a:t> button</a:t>
          </a:r>
          <a:endParaRPr lang="en-GB" sz="2800" b="0" i="0" u="none" strike="noStrike">
            <a:solidFill>
              <a:schemeClr val="dk1"/>
            </a:solidFill>
            <a:effectLst/>
            <a:latin typeface="+mn-lt"/>
            <a:ea typeface="+mn-ea"/>
            <a:cs typeface="+mn-cs"/>
          </a:endParaRPr>
        </a:p>
        <a:p>
          <a:endParaRPr lang="en-GB" sz="2800" b="0" i="0" u="none" strike="noStrike">
            <a:solidFill>
              <a:schemeClr val="dk1"/>
            </a:solidFill>
            <a:effectLst/>
            <a:latin typeface="+mn-lt"/>
            <a:ea typeface="+mn-ea"/>
            <a:cs typeface="+mn-cs"/>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224897</xdr:colOff>
      <xdr:row>20</xdr:row>
      <xdr:rowOff>132291</xdr:rowOff>
    </xdr:from>
    <xdr:to>
      <xdr:col>17</xdr:col>
      <xdr:colOff>470883</xdr:colOff>
      <xdr:row>36</xdr:row>
      <xdr:rowOff>98200</xdr:rowOff>
    </xdr:to>
    <xdr:sp macro="" textlink="">
      <xdr:nvSpPr>
        <xdr:cNvPr id="2" name="TextBox 1">
          <a:extLst>
            <a:ext uri="{FF2B5EF4-FFF2-40B4-BE49-F238E27FC236}">
              <a16:creationId xmlns:a16="http://schemas.microsoft.com/office/drawing/2014/main" id="{DB15150C-7AEC-4B97-98F9-A9E1C8E5BCB3}"/>
            </a:ext>
          </a:extLst>
        </xdr:cNvPr>
        <xdr:cNvSpPr txBox="1"/>
      </xdr:nvSpPr>
      <xdr:spPr>
        <a:xfrm>
          <a:off x="22979064" y="3836458"/>
          <a:ext cx="4413175" cy="292924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3600"/>
            <a:t>Formula</a:t>
          </a:r>
          <a:r>
            <a:rPr lang="en-GB" sz="3600" baseline="0"/>
            <a:t> used:</a:t>
          </a:r>
        </a:p>
        <a:p>
          <a:r>
            <a:rPr lang="en-GB" sz="2800" b="0" i="0" u="none" strike="noStrike">
              <a:solidFill>
                <a:schemeClr val="dk1"/>
              </a:solidFill>
              <a:effectLst/>
              <a:latin typeface="+mn-lt"/>
              <a:ea typeface="+mn-ea"/>
              <a:cs typeface="+mn-cs"/>
            </a:rPr>
            <a:t>Macros</a:t>
          </a:r>
        </a:p>
        <a:p>
          <a:endParaRPr lang="en-GB" sz="2800" b="0" i="0" u="none" strike="noStrike">
            <a:solidFill>
              <a:schemeClr val="dk1"/>
            </a:solidFill>
            <a:effectLst/>
            <a:latin typeface="+mn-lt"/>
            <a:ea typeface="+mn-ea"/>
            <a:cs typeface="+mn-cs"/>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11</xdr:col>
      <xdr:colOff>285750</xdr:colOff>
      <xdr:row>4</xdr:row>
      <xdr:rowOff>180975</xdr:rowOff>
    </xdr:from>
    <xdr:to>
      <xdr:col>12</xdr:col>
      <xdr:colOff>85725</xdr:colOff>
      <xdr:row>6</xdr:row>
      <xdr:rowOff>180975</xdr:rowOff>
    </xdr:to>
    <xdr:sp macro="[0]!ManualEntryforSiMSCI2" textlink="">
      <xdr:nvSpPr>
        <xdr:cNvPr id="3" name="TextBox 2">
          <a:extLst>
            <a:ext uri="{FF2B5EF4-FFF2-40B4-BE49-F238E27FC236}">
              <a16:creationId xmlns:a16="http://schemas.microsoft.com/office/drawing/2014/main" id="{00000000-0008-0000-0500-000003000000}"/>
            </a:ext>
          </a:extLst>
        </xdr:cNvPr>
        <xdr:cNvSpPr txBox="1"/>
      </xdr:nvSpPr>
      <xdr:spPr>
        <a:xfrm>
          <a:off x="11830050" y="952500"/>
          <a:ext cx="1123950" cy="400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SG" sz="1100"/>
            <a:t>Entry</a:t>
          </a:r>
        </a:p>
      </xdr:txBody>
    </xdr:sp>
    <xdr:clientData/>
  </xdr:twoCellAnchor>
  <xdr:twoCellAnchor>
    <xdr:from>
      <xdr:col>12</xdr:col>
      <xdr:colOff>238125</xdr:colOff>
      <xdr:row>4</xdr:row>
      <xdr:rowOff>180975</xdr:rowOff>
    </xdr:from>
    <xdr:to>
      <xdr:col>12</xdr:col>
      <xdr:colOff>1219200</xdr:colOff>
      <xdr:row>7</xdr:row>
      <xdr:rowOff>9525</xdr:rowOff>
    </xdr:to>
    <xdr:sp macro="[0]!ManualExitforSiMSCI2" textlink="">
      <xdr:nvSpPr>
        <xdr:cNvPr id="4" name="TextBox 3">
          <a:extLst>
            <a:ext uri="{FF2B5EF4-FFF2-40B4-BE49-F238E27FC236}">
              <a16:creationId xmlns:a16="http://schemas.microsoft.com/office/drawing/2014/main" id="{00000000-0008-0000-0500-000004000000}"/>
            </a:ext>
          </a:extLst>
        </xdr:cNvPr>
        <xdr:cNvSpPr txBox="1"/>
      </xdr:nvSpPr>
      <xdr:spPr>
        <a:xfrm>
          <a:off x="13106400" y="952500"/>
          <a:ext cx="981075" cy="419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SG" sz="1100"/>
            <a:t>Exit</a:t>
          </a:r>
        </a:p>
      </xdr:txBody>
    </xdr:sp>
    <xdr:clientData/>
  </xdr:twoCellAnchor>
  <xdr:twoCellAnchor>
    <xdr:from>
      <xdr:col>11</xdr:col>
      <xdr:colOff>887557</xdr:colOff>
      <xdr:row>10</xdr:row>
      <xdr:rowOff>144318</xdr:rowOff>
    </xdr:from>
    <xdr:to>
      <xdr:col>16</xdr:col>
      <xdr:colOff>90846</xdr:colOff>
      <xdr:row>27</xdr:row>
      <xdr:rowOff>6799</xdr:rowOff>
    </xdr:to>
    <xdr:sp macro="" textlink="">
      <xdr:nvSpPr>
        <xdr:cNvPr id="5" name="TextBox 4">
          <a:extLst>
            <a:ext uri="{FF2B5EF4-FFF2-40B4-BE49-F238E27FC236}">
              <a16:creationId xmlns:a16="http://schemas.microsoft.com/office/drawing/2014/main" id="{12794511-77E0-4526-A2E7-2209AD1D06F6}"/>
            </a:ext>
          </a:extLst>
        </xdr:cNvPr>
        <xdr:cNvSpPr txBox="1"/>
      </xdr:nvSpPr>
      <xdr:spPr>
        <a:xfrm>
          <a:off x="13161819" y="1998807"/>
          <a:ext cx="4413175" cy="292924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3600"/>
            <a:t>Formula</a:t>
          </a:r>
          <a:r>
            <a:rPr lang="en-GB" sz="3600" baseline="0"/>
            <a:t> used:</a:t>
          </a:r>
        </a:p>
        <a:p>
          <a:r>
            <a:rPr lang="en-GB" sz="2800" b="0" i="0" u="none" strike="noStrike">
              <a:solidFill>
                <a:schemeClr val="dk1"/>
              </a:solidFill>
              <a:effectLst/>
              <a:latin typeface="+mn-lt"/>
              <a:ea typeface="+mn-ea"/>
              <a:cs typeface="+mn-cs"/>
            </a:rPr>
            <a:t>Data validation</a:t>
          </a:r>
        </a:p>
        <a:p>
          <a:endParaRPr lang="en-GB" sz="2800" b="0" i="0" u="none" strike="noStrike">
            <a:solidFill>
              <a:schemeClr val="dk1"/>
            </a:solidFill>
            <a:effectLst/>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8</xdr:col>
      <xdr:colOff>90487</xdr:colOff>
      <xdr:row>1</xdr:row>
      <xdr:rowOff>47625</xdr:rowOff>
    </xdr:from>
    <xdr:to>
      <xdr:col>15</xdr:col>
      <xdr:colOff>395287</xdr:colOff>
      <xdr:row>15</xdr:row>
      <xdr:rowOff>114300</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136073</xdr:colOff>
      <xdr:row>0</xdr:row>
      <xdr:rowOff>193221</xdr:rowOff>
    </xdr:from>
    <xdr:to>
      <xdr:col>33</xdr:col>
      <xdr:colOff>381002</xdr:colOff>
      <xdr:row>15</xdr:row>
      <xdr:rowOff>78922</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43</xdr:col>
      <xdr:colOff>462644</xdr:colOff>
      <xdr:row>1</xdr:row>
      <xdr:rowOff>70758</xdr:rowOff>
    </xdr:from>
    <xdr:to>
      <xdr:col>51</xdr:col>
      <xdr:colOff>136073</xdr:colOff>
      <xdr:row>15</xdr:row>
      <xdr:rowOff>24494</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61</xdr:col>
      <xdr:colOff>367393</xdr:colOff>
      <xdr:row>1</xdr:row>
      <xdr:rowOff>176893</xdr:rowOff>
    </xdr:from>
    <xdr:to>
      <xdr:col>69</xdr:col>
      <xdr:colOff>40822</xdr:colOff>
      <xdr:row>15</xdr:row>
      <xdr:rowOff>130629</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61</xdr:col>
      <xdr:colOff>469446</xdr:colOff>
      <xdr:row>19</xdr:row>
      <xdr:rowOff>27213</xdr:rowOff>
    </xdr:from>
    <xdr:to>
      <xdr:col>72</xdr:col>
      <xdr:colOff>333374</xdr:colOff>
      <xdr:row>35</xdr:row>
      <xdr:rowOff>17312</xdr:rowOff>
    </xdr:to>
    <xdr:sp macro="" textlink="">
      <xdr:nvSpPr>
        <xdr:cNvPr id="8" name="TextBox 7">
          <a:extLst>
            <a:ext uri="{FF2B5EF4-FFF2-40B4-BE49-F238E27FC236}">
              <a16:creationId xmlns:a16="http://schemas.microsoft.com/office/drawing/2014/main" id="{8C7BD3FA-CF55-4318-B609-914857CEB16B}"/>
            </a:ext>
          </a:extLst>
        </xdr:cNvPr>
        <xdr:cNvSpPr txBox="1"/>
      </xdr:nvSpPr>
      <xdr:spPr>
        <a:xfrm>
          <a:off x="49611643" y="3517446"/>
          <a:ext cx="7048500" cy="292924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3600"/>
            <a:t>Formula</a:t>
          </a:r>
          <a:r>
            <a:rPr lang="en-GB" sz="3600" baseline="0"/>
            <a:t> used:</a:t>
          </a:r>
          <a:endParaRPr lang="en-GB" sz="2800" b="0" i="0" u="none" strike="noStrike">
            <a:solidFill>
              <a:schemeClr val="dk1"/>
            </a:solidFill>
            <a:effectLst/>
            <a:latin typeface="+mn-lt"/>
            <a:ea typeface="+mn-ea"/>
            <a:cs typeface="+mn-cs"/>
          </a:endParaRPr>
        </a:p>
        <a:p>
          <a:r>
            <a:rPr lang="en-GB" sz="2800" b="0" i="0" u="none" strike="noStrike">
              <a:solidFill>
                <a:schemeClr val="dk1"/>
              </a:solidFill>
              <a:effectLst/>
              <a:latin typeface="+mn-lt"/>
              <a:ea typeface="+mn-ea"/>
              <a:cs typeface="+mn-cs"/>
            </a:rPr>
            <a:t>=Normdist(x,mean, stdev,</a:t>
          </a:r>
          <a:r>
            <a:rPr lang="en-GB" sz="2800" b="0" i="0" u="none" strike="noStrike" baseline="0">
              <a:solidFill>
                <a:schemeClr val="dk1"/>
              </a:solidFill>
              <a:effectLst/>
              <a:latin typeface="+mn-lt"/>
              <a:ea typeface="+mn-ea"/>
              <a:cs typeface="+mn-cs"/>
            </a:rPr>
            <a:t>Treu=cumulative)</a:t>
          </a:r>
        </a:p>
        <a:p>
          <a:r>
            <a:rPr lang="en-GB" sz="2800" b="0" i="0" u="none" strike="noStrike" baseline="0">
              <a:solidFill>
                <a:schemeClr val="dk1"/>
              </a:solidFill>
              <a:effectLst/>
              <a:latin typeface="+mn-lt"/>
              <a:ea typeface="+mn-ea"/>
              <a:cs typeface="+mn-cs"/>
            </a:rPr>
            <a:t>Uniform = (x-min)/(max-min)</a:t>
          </a:r>
          <a:endParaRPr lang="en-GB" sz="2800" b="0" i="0" u="none" strike="noStrike">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2800" b="0" i="0" u="none" strike="noStrike">
              <a:solidFill>
                <a:schemeClr val="dk1"/>
              </a:solidFill>
              <a:effectLst/>
              <a:latin typeface="+mn-lt"/>
              <a:ea typeface="+mn-ea"/>
              <a:cs typeface="+mn-cs"/>
            </a:rPr>
            <a:t>Solver</a:t>
          </a:r>
          <a:endParaRPr lang="en-GB" sz="2800" b="0" i="0" u="none" strike="noStrike" baseline="0">
            <a:solidFill>
              <a:schemeClr val="dk1"/>
            </a:solidFill>
            <a:effectLst/>
            <a:latin typeface="+mn-lt"/>
            <a:ea typeface="+mn-ea"/>
            <a:cs typeface="+mn-cs"/>
          </a:endParaRPr>
        </a:p>
        <a:p>
          <a:r>
            <a:rPr lang="en-GB" sz="2800" b="0" i="0" u="none" strike="noStrike" baseline="0">
              <a:solidFill>
                <a:schemeClr val="dk1"/>
              </a:solidFill>
              <a:effectLst/>
              <a:latin typeface="+mn-lt"/>
              <a:ea typeface="+mn-ea"/>
              <a:cs typeface="+mn-cs"/>
            </a:rPr>
            <a:t>Chatting</a:t>
          </a:r>
        </a:p>
        <a:p>
          <a:pPr marL="0" marR="0" lvl="0" indent="0" defTabSz="914400" eaLnBrk="1" fontAlgn="auto" latinLnBrk="0" hangingPunct="1">
            <a:lnSpc>
              <a:spcPct val="100000"/>
            </a:lnSpc>
            <a:spcBef>
              <a:spcPts val="0"/>
            </a:spcBef>
            <a:spcAft>
              <a:spcPts val="0"/>
            </a:spcAft>
            <a:buClrTx/>
            <a:buSzTx/>
            <a:buFontTx/>
            <a:buNone/>
            <a:tabLst/>
            <a:defRPr/>
          </a:pPr>
          <a:r>
            <a:rPr lang="en-GB" sz="2800" b="0" i="0" u="none" strike="noStrike">
              <a:solidFill>
                <a:schemeClr val="dk1"/>
              </a:solidFill>
              <a:effectLst/>
              <a:latin typeface="+mn-lt"/>
              <a:ea typeface="+mn-ea"/>
              <a:cs typeface="+mn-cs"/>
            </a:rPr>
            <a:t>Data fitting- Mean reverting properties</a:t>
          </a:r>
        </a:p>
        <a:p>
          <a:endParaRPr lang="en-GB" sz="2800" b="0" i="0" u="none" strike="noStrike" baseline="0">
            <a:solidFill>
              <a:schemeClr val="dk1"/>
            </a:solidFill>
            <a:effectLst/>
            <a:latin typeface="+mn-lt"/>
            <a:ea typeface="+mn-ea"/>
            <a:cs typeface="+mn-cs"/>
          </a:endParaRPr>
        </a:p>
        <a:p>
          <a:endParaRPr lang="en-GB" sz="2800" b="0" i="0" u="none" strike="noStrike">
            <a:solidFill>
              <a:schemeClr val="dk1"/>
            </a:solidFill>
            <a:effectLst/>
            <a:latin typeface="+mn-lt"/>
            <a:ea typeface="+mn-ea"/>
            <a:cs typeface="+mn-cs"/>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1374630</xdr:colOff>
      <xdr:row>36</xdr:row>
      <xdr:rowOff>43294</xdr:rowOff>
    </xdr:from>
    <xdr:to>
      <xdr:col>16</xdr:col>
      <xdr:colOff>261937</xdr:colOff>
      <xdr:row>57</xdr:row>
      <xdr:rowOff>54117</xdr:rowOff>
    </xdr:to>
    <xdr:sp macro="" textlink="">
      <xdr:nvSpPr>
        <xdr:cNvPr id="2" name="TextBox 1">
          <a:extLst>
            <a:ext uri="{FF2B5EF4-FFF2-40B4-BE49-F238E27FC236}">
              <a16:creationId xmlns:a16="http://schemas.microsoft.com/office/drawing/2014/main" id="{7D277F64-B73A-496A-B37F-0629F178407B}"/>
            </a:ext>
          </a:extLst>
        </xdr:cNvPr>
        <xdr:cNvSpPr txBox="1"/>
      </xdr:nvSpPr>
      <xdr:spPr>
        <a:xfrm>
          <a:off x="14731278" y="6667499"/>
          <a:ext cx="7048500" cy="38749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3600"/>
            <a:t>Formula</a:t>
          </a:r>
          <a:r>
            <a:rPr lang="en-GB" sz="3600" baseline="0"/>
            <a:t> used:</a:t>
          </a:r>
          <a:endParaRPr lang="en-GB" sz="2800" b="0" i="0" u="none" strike="noStrike">
            <a:solidFill>
              <a:schemeClr val="dk1"/>
            </a:solidFill>
            <a:effectLst/>
            <a:latin typeface="+mn-lt"/>
            <a:ea typeface="+mn-ea"/>
            <a:cs typeface="+mn-cs"/>
          </a:endParaRPr>
        </a:p>
        <a:p>
          <a:r>
            <a:rPr lang="en-GB" sz="2800" b="0" i="0" u="none" strike="noStrike">
              <a:solidFill>
                <a:schemeClr val="dk1"/>
              </a:solidFill>
              <a:effectLst/>
              <a:latin typeface="+mn-lt"/>
              <a:ea typeface="+mn-ea"/>
              <a:cs typeface="+mn-cs"/>
            </a:rPr>
            <a:t>Time format</a:t>
          </a:r>
          <a:r>
            <a:rPr lang="en-GB" sz="2800" b="0" i="0" u="none" strike="noStrike" baseline="0">
              <a:solidFill>
                <a:schemeClr val="dk1"/>
              </a:solidFill>
              <a:effectLst/>
              <a:latin typeface="+mn-lt"/>
              <a:ea typeface="+mn-ea"/>
              <a:cs typeface="+mn-cs"/>
            </a:rPr>
            <a:t> : [h]:mm:ss</a:t>
          </a:r>
          <a:endParaRPr lang="en-GB" sz="2800" b="0" i="0" u="none" strike="noStrike">
            <a:solidFill>
              <a:schemeClr val="dk1"/>
            </a:solidFill>
            <a:effectLst/>
            <a:latin typeface="+mn-lt"/>
            <a:ea typeface="+mn-ea"/>
            <a:cs typeface="+mn-cs"/>
          </a:endParaRPr>
        </a:p>
        <a:p>
          <a:r>
            <a:rPr lang="en-GB" sz="2800" b="0" i="0" u="none" strike="noStrike">
              <a:solidFill>
                <a:schemeClr val="dk1"/>
              </a:solidFill>
              <a:effectLst/>
              <a:latin typeface="+mn-lt"/>
              <a:ea typeface="+mn-ea"/>
              <a:cs typeface="+mn-cs"/>
            </a:rPr>
            <a:t>Data</a:t>
          </a:r>
          <a:r>
            <a:rPr lang="en-GB" sz="2800" b="0" i="0" u="none" strike="noStrike" baseline="0">
              <a:solidFill>
                <a:schemeClr val="dk1"/>
              </a:solidFill>
              <a:effectLst/>
              <a:latin typeface="+mn-lt"/>
              <a:ea typeface="+mn-ea"/>
              <a:cs typeface="+mn-cs"/>
            </a:rPr>
            <a:t> table to simulate "arrival time"</a:t>
          </a:r>
        </a:p>
        <a:p>
          <a:r>
            <a:rPr lang="en-GB" sz="2800" b="0" i="0" u="none" strike="noStrike" baseline="0">
              <a:solidFill>
                <a:schemeClr val="dk1"/>
              </a:solidFill>
              <a:effectLst/>
              <a:latin typeface="+mn-lt"/>
              <a:ea typeface="+mn-ea"/>
              <a:cs typeface="+mn-cs"/>
            </a:rPr>
            <a:t>=AVERAGE()</a:t>
          </a:r>
        </a:p>
        <a:p>
          <a:r>
            <a:rPr lang="en-GB" sz="2800" b="0" i="0" u="none" strike="noStrike">
              <a:solidFill>
                <a:schemeClr val="dk1"/>
              </a:solidFill>
              <a:effectLst/>
              <a:latin typeface="+mn-lt"/>
              <a:ea typeface="+mn-ea"/>
              <a:cs typeface="+mn-cs"/>
            </a:rPr>
            <a:t>=</a:t>
          </a:r>
          <a:r>
            <a:rPr lang="en-GB" sz="2800" b="0" i="0" u="none" strike="noStrike" baseline="0">
              <a:solidFill>
                <a:schemeClr val="dk1"/>
              </a:solidFill>
              <a:effectLst/>
              <a:latin typeface="+mn-lt"/>
              <a:ea typeface="+mn-ea"/>
              <a:cs typeface="+mn-cs"/>
            </a:rPr>
            <a:t> -Lambda *LN(1-rand())</a:t>
          </a:r>
        </a:p>
        <a:p>
          <a:r>
            <a:rPr lang="en-GB" sz="2800" b="0" i="0" u="none" strike="noStrike" baseline="0">
              <a:solidFill>
                <a:schemeClr val="dk1"/>
              </a:solidFill>
              <a:effectLst/>
              <a:latin typeface="+mn-lt"/>
              <a:ea typeface="+mn-ea"/>
              <a:cs typeface="+mn-cs"/>
            </a:rPr>
            <a:t>=Sumifs</a:t>
          </a:r>
        </a:p>
        <a:p>
          <a:r>
            <a:rPr lang="en-GB" sz="2800" b="0" i="0" u="none" strike="noStrike" baseline="0">
              <a:solidFill>
                <a:schemeClr val="dk1"/>
              </a:solidFill>
              <a:effectLst/>
              <a:latin typeface="+mn-lt"/>
              <a:ea typeface="+mn-ea"/>
              <a:cs typeface="+mn-cs"/>
            </a:rPr>
            <a:t>=Countifs</a:t>
          </a:r>
          <a:endParaRPr lang="en-GB" sz="2800" b="0" i="0" u="none" strike="noStrike">
            <a:solidFill>
              <a:schemeClr val="dk1"/>
            </a:solidFill>
            <a:effectLst/>
            <a:latin typeface="+mn-lt"/>
            <a:ea typeface="+mn-ea"/>
            <a:cs typeface="+mn-cs"/>
          </a:endParaRPr>
        </a:p>
        <a:p>
          <a:endParaRPr lang="en-GB" sz="2800" b="0" i="0" u="none" strike="noStrike">
            <a:solidFill>
              <a:schemeClr val="dk1"/>
            </a:solidFill>
            <a:effectLst/>
            <a:latin typeface="+mn-lt"/>
            <a:ea typeface="+mn-ea"/>
            <a:cs typeface="+mn-cs"/>
          </a:endParaRPr>
        </a:p>
        <a:p>
          <a:endParaRPr lang="en-GB" sz="2800" b="0" i="0" u="none" strike="noStrike">
            <a:solidFill>
              <a:schemeClr val="dk1"/>
            </a:solidFill>
            <a:effectLst/>
            <a:latin typeface="+mn-lt"/>
            <a:ea typeface="+mn-ea"/>
            <a:cs typeface="+mn-cs"/>
          </a:endParaRPr>
        </a:p>
        <a:p>
          <a:endParaRPr lang="en-GB" sz="2800" b="0" i="0" u="none" strike="noStrike" baseline="0">
            <a:solidFill>
              <a:schemeClr val="dk1"/>
            </a:solidFill>
            <a:effectLst/>
            <a:latin typeface="+mn-lt"/>
            <a:ea typeface="+mn-ea"/>
            <a:cs typeface="+mn-cs"/>
          </a:endParaRPr>
        </a:p>
        <a:p>
          <a:endParaRPr lang="en-GB" sz="2800" b="0" i="0" u="none" strike="noStrike">
            <a:solidFill>
              <a:schemeClr val="dk1"/>
            </a:solidFill>
            <a:effectLst/>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352425</xdr:colOff>
          <xdr:row>1</xdr:row>
          <xdr:rowOff>66675</xdr:rowOff>
        </xdr:from>
        <xdr:to>
          <xdr:col>9</xdr:col>
          <xdr:colOff>704850</xdr:colOff>
          <xdr:row>1</xdr:row>
          <xdr:rowOff>476250</xdr:rowOff>
        </xdr:to>
        <xdr:sp macro="" textlink="">
          <xdr:nvSpPr>
            <xdr:cNvPr id="13314" name="Spinner 2" hidden="1">
              <a:extLst>
                <a:ext uri="{63B3BB69-23CF-44E3-9099-C40C66FF867C}">
                  <a14:compatExt spid="_x0000_s13314"/>
                </a:ext>
                <a:ext uri="{FF2B5EF4-FFF2-40B4-BE49-F238E27FC236}">
                  <a16:creationId xmlns:a16="http://schemas.microsoft.com/office/drawing/2014/main" id="{00000000-0008-0000-1000-0000023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11</xdr:col>
      <xdr:colOff>285750</xdr:colOff>
      <xdr:row>4</xdr:row>
      <xdr:rowOff>180975</xdr:rowOff>
    </xdr:from>
    <xdr:to>
      <xdr:col>12</xdr:col>
      <xdr:colOff>85725</xdr:colOff>
      <xdr:row>6</xdr:row>
      <xdr:rowOff>180975</xdr:rowOff>
    </xdr:to>
    <xdr:sp macro="[0]!ManualEntryforSiMSCI1" textlink="">
      <xdr:nvSpPr>
        <xdr:cNvPr id="2" name="TextBox 1">
          <a:extLst>
            <a:ext uri="{FF2B5EF4-FFF2-40B4-BE49-F238E27FC236}">
              <a16:creationId xmlns:a16="http://schemas.microsoft.com/office/drawing/2014/main" id="{00000000-0008-0000-1000-000002000000}"/>
            </a:ext>
          </a:extLst>
        </xdr:cNvPr>
        <xdr:cNvSpPr txBox="1"/>
      </xdr:nvSpPr>
      <xdr:spPr>
        <a:xfrm>
          <a:off x="11830050" y="952500"/>
          <a:ext cx="1123950" cy="390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SG" sz="1100"/>
            <a:t>Entry</a:t>
          </a:r>
        </a:p>
      </xdr:txBody>
    </xdr:sp>
    <xdr:clientData/>
  </xdr:twoCellAnchor>
  <xdr:twoCellAnchor>
    <xdr:from>
      <xdr:col>12</xdr:col>
      <xdr:colOff>238125</xdr:colOff>
      <xdr:row>4</xdr:row>
      <xdr:rowOff>180975</xdr:rowOff>
    </xdr:from>
    <xdr:to>
      <xdr:col>12</xdr:col>
      <xdr:colOff>1219200</xdr:colOff>
      <xdr:row>7</xdr:row>
      <xdr:rowOff>9525</xdr:rowOff>
    </xdr:to>
    <xdr:sp macro="[0]!ManualExitforSiMSCI1" textlink="">
      <xdr:nvSpPr>
        <xdr:cNvPr id="3" name="TextBox 2">
          <a:extLst>
            <a:ext uri="{FF2B5EF4-FFF2-40B4-BE49-F238E27FC236}">
              <a16:creationId xmlns:a16="http://schemas.microsoft.com/office/drawing/2014/main" id="{00000000-0008-0000-1000-000003000000}"/>
            </a:ext>
          </a:extLst>
        </xdr:cNvPr>
        <xdr:cNvSpPr txBox="1"/>
      </xdr:nvSpPr>
      <xdr:spPr>
        <a:xfrm>
          <a:off x="13106400" y="952500"/>
          <a:ext cx="981075" cy="409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SG" sz="1100"/>
            <a:t>Exit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
  <dimension ref="A1:AI51"/>
  <sheetViews>
    <sheetView topLeftCell="B1" zoomScale="43" zoomScaleNormal="70" workbookViewId="0">
      <selection activeCell="AH24" sqref="AH24"/>
    </sheetView>
  </sheetViews>
  <sheetFormatPr defaultRowHeight="14.25" x14ac:dyDescent="0.45"/>
  <cols>
    <col min="1" max="1" width="35.19921875" style="12" bestFit="1" customWidth="1"/>
    <col min="2" max="2" width="11.1328125" style="12" bestFit="1" customWidth="1"/>
    <col min="3" max="3" width="9.1328125" style="12"/>
    <col min="4" max="4" width="9.19921875" style="12" bestFit="1" customWidth="1"/>
    <col min="5" max="5" width="9.1328125" style="12"/>
    <col min="6" max="6" width="9.19921875" style="12" bestFit="1" customWidth="1"/>
    <col min="7" max="7" width="9.1328125" style="12"/>
    <col min="8" max="8" width="9.19921875" style="12" bestFit="1" customWidth="1"/>
    <col min="9" max="9" width="9.1328125" style="12"/>
    <col min="10" max="16" width="9.19921875" style="12" bestFit="1" customWidth="1"/>
    <col min="17" max="17" width="9.1328125" style="12"/>
    <col min="18" max="19" width="9.19921875" style="12" bestFit="1" customWidth="1"/>
    <col min="20" max="20" width="9.1328125" style="12"/>
    <col min="21" max="23" width="9.19921875" style="12" bestFit="1" customWidth="1"/>
    <col min="32" max="32" width="13.265625" bestFit="1" customWidth="1"/>
    <col min="33" max="33" width="7.73046875" bestFit="1" customWidth="1"/>
    <col min="34" max="34" width="11.59765625" customWidth="1"/>
  </cols>
  <sheetData>
    <row r="1" spans="1:35" x14ac:dyDescent="0.45">
      <c r="A1" s="124" t="s">
        <v>101</v>
      </c>
      <c r="B1" s="125">
        <v>20210408</v>
      </c>
      <c r="C1" s="125" t="s">
        <v>102</v>
      </c>
      <c r="D1" s="125" t="s">
        <v>103</v>
      </c>
      <c r="E1" s="125" t="s">
        <v>104</v>
      </c>
      <c r="F1" s="125" t="s">
        <v>105</v>
      </c>
      <c r="G1" s="125" t="s">
        <v>105</v>
      </c>
      <c r="H1" s="125" t="s">
        <v>11</v>
      </c>
      <c r="I1" s="125" t="s">
        <v>106</v>
      </c>
      <c r="J1" s="125" t="s">
        <v>107</v>
      </c>
      <c r="K1" s="125"/>
      <c r="L1" s="125"/>
      <c r="M1" s="125"/>
      <c r="N1" s="125"/>
      <c r="O1" s="125"/>
      <c r="P1" s="125"/>
      <c r="Q1" s="125"/>
      <c r="R1" s="125"/>
      <c r="S1" s="125"/>
      <c r="T1" s="125"/>
      <c r="U1" s="125"/>
      <c r="V1" s="125"/>
      <c r="W1" s="125"/>
      <c r="X1" s="125"/>
      <c r="Y1" s="125"/>
      <c r="Z1" s="163"/>
      <c r="AF1" s="145" t="s">
        <v>368</v>
      </c>
      <c r="AG1" s="163">
        <f>J3</f>
        <v>7061.75</v>
      </c>
    </row>
    <row r="2" spans="1:35" ht="14.65" thickBot="1" x14ac:dyDescent="0.5">
      <c r="A2" s="127" t="s">
        <v>108</v>
      </c>
      <c r="B2" s="54">
        <v>500000</v>
      </c>
      <c r="C2" s="54" t="s">
        <v>109</v>
      </c>
      <c r="D2" s="54"/>
      <c r="E2" s="54" t="s">
        <v>110</v>
      </c>
      <c r="F2" s="54"/>
      <c r="G2" s="54" t="s">
        <v>111</v>
      </c>
      <c r="H2" s="54"/>
      <c r="I2" s="54" t="s">
        <v>112</v>
      </c>
      <c r="J2" s="54">
        <v>0</v>
      </c>
      <c r="K2" s="54"/>
      <c r="L2" s="54"/>
      <c r="M2" s="54"/>
      <c r="N2" s="54"/>
      <c r="O2" s="54"/>
      <c r="P2" s="54"/>
      <c r="Q2" s="54"/>
      <c r="R2" s="54"/>
      <c r="S2" s="54"/>
      <c r="T2" s="54"/>
      <c r="U2" s="54"/>
      <c r="V2" s="54"/>
      <c r="W2" s="54"/>
      <c r="X2" s="54"/>
      <c r="Y2" s="54"/>
      <c r="Z2" s="164"/>
      <c r="AF2" s="196" t="s">
        <v>100</v>
      </c>
      <c r="AG2" s="167">
        <f>B2</f>
        <v>500000</v>
      </c>
    </row>
    <row r="3" spans="1:35" x14ac:dyDescent="0.45">
      <c r="A3" s="127" t="s">
        <v>113</v>
      </c>
      <c r="B3" s="54" t="s">
        <v>114</v>
      </c>
      <c r="C3" s="54" t="s">
        <v>115</v>
      </c>
      <c r="D3" s="54"/>
      <c r="E3" s="54" t="s">
        <v>116</v>
      </c>
      <c r="F3" s="54"/>
      <c r="G3" s="54" t="s">
        <v>117</v>
      </c>
      <c r="H3" s="54">
        <v>1740</v>
      </c>
      <c r="I3" s="54" t="s">
        <v>118</v>
      </c>
      <c r="J3" s="54">
        <v>7061.75</v>
      </c>
      <c r="K3" s="54"/>
      <c r="L3" s="54"/>
      <c r="M3" s="54"/>
      <c r="N3" s="54"/>
      <c r="O3" s="54"/>
      <c r="P3" s="54"/>
      <c r="Q3" s="54"/>
      <c r="R3" s="54"/>
      <c r="S3" s="54"/>
      <c r="T3" s="54"/>
      <c r="U3" s="54"/>
      <c r="V3" s="54"/>
      <c r="W3" s="54"/>
      <c r="X3" s="54"/>
      <c r="Y3" s="54"/>
      <c r="Z3" s="164"/>
    </row>
    <row r="4" spans="1:35" ht="14.65" thickBot="1" x14ac:dyDescent="0.5">
      <c r="A4" s="127" t="s">
        <v>119</v>
      </c>
      <c r="B4" s="54">
        <v>3.202483</v>
      </c>
      <c r="C4" s="54" t="s">
        <v>120</v>
      </c>
      <c r="D4" s="54">
        <v>1.4055E-2</v>
      </c>
      <c r="E4" s="54" t="s">
        <v>121</v>
      </c>
      <c r="F4" s="54">
        <v>1594179.75</v>
      </c>
      <c r="G4" s="54" t="s">
        <v>122</v>
      </c>
      <c r="H4" s="54">
        <v>1740</v>
      </c>
      <c r="I4" s="54" t="s">
        <v>123</v>
      </c>
      <c r="J4" s="54">
        <v>7061.09</v>
      </c>
      <c r="K4" s="54"/>
      <c r="L4" s="54"/>
      <c r="M4" s="54"/>
      <c r="N4" s="54"/>
      <c r="O4" s="54"/>
      <c r="P4" s="54"/>
      <c r="Q4" s="54"/>
      <c r="R4" s="54"/>
      <c r="S4" s="54"/>
      <c r="T4" s="54"/>
      <c r="U4" s="54"/>
      <c r="V4" s="54"/>
      <c r="W4" s="54"/>
      <c r="X4" s="54"/>
      <c r="Y4" s="54"/>
      <c r="Z4" s="164"/>
    </row>
    <row r="5" spans="1:35" x14ac:dyDescent="0.45">
      <c r="A5" s="127" t="s">
        <v>124</v>
      </c>
      <c r="B5" s="54">
        <v>1601241.5</v>
      </c>
      <c r="C5" s="54" t="s">
        <v>125</v>
      </c>
      <c r="D5" s="54">
        <v>7027.5</v>
      </c>
      <c r="E5" s="54" t="s">
        <v>126</v>
      </c>
      <c r="F5" s="54">
        <v>330062</v>
      </c>
      <c r="G5" s="54" t="s">
        <v>127</v>
      </c>
      <c r="H5" s="54">
        <v>0</v>
      </c>
      <c r="I5" s="54"/>
      <c r="J5" s="54"/>
      <c r="K5" s="54"/>
      <c r="L5" s="54"/>
      <c r="M5" s="54"/>
      <c r="N5" s="54"/>
      <c r="O5" s="54"/>
      <c r="P5" s="54"/>
      <c r="Q5" s="54"/>
      <c r="R5" s="54"/>
      <c r="S5" s="54"/>
      <c r="T5" s="54"/>
      <c r="U5" s="54"/>
      <c r="V5" s="54"/>
      <c r="W5" s="54"/>
      <c r="X5" s="54"/>
      <c r="Y5" s="54"/>
      <c r="Z5" s="164"/>
      <c r="AF5" s="145"/>
      <c r="AG5" s="146" t="s">
        <v>364</v>
      </c>
      <c r="AH5" s="146" t="s">
        <v>365</v>
      </c>
      <c r="AI5" s="147" t="s">
        <v>363</v>
      </c>
    </row>
    <row r="6" spans="1:35" ht="14.65" thickBot="1" x14ac:dyDescent="0.5">
      <c r="A6" s="127" t="s">
        <v>128</v>
      </c>
      <c r="B6" s="54">
        <v>1594214</v>
      </c>
      <c r="C6" s="54" t="s">
        <v>129</v>
      </c>
      <c r="D6" s="54">
        <v>0</v>
      </c>
      <c r="E6" s="54" t="s">
        <v>130</v>
      </c>
      <c r="F6" s="54">
        <v>0</v>
      </c>
      <c r="G6" s="54" t="s">
        <v>131</v>
      </c>
      <c r="H6" s="54">
        <v>0</v>
      </c>
      <c r="I6" s="54"/>
      <c r="J6" s="54"/>
      <c r="K6" s="54"/>
      <c r="L6" s="54"/>
      <c r="M6" s="54"/>
      <c r="N6" s="54"/>
      <c r="O6" s="54"/>
      <c r="P6" s="54"/>
      <c r="Q6" s="54"/>
      <c r="R6" s="54"/>
      <c r="S6" s="54"/>
      <c r="T6" s="54"/>
      <c r="U6" s="54"/>
      <c r="V6" s="54"/>
      <c r="W6" s="54"/>
      <c r="X6" s="54"/>
      <c r="Y6" s="54"/>
      <c r="Z6" s="164"/>
      <c r="AF6" s="129" t="s">
        <v>585</v>
      </c>
      <c r="AG6" s="130">
        <f>(SUMPRODUCT('Live Price'!D5:D34,'Live Price'!$I5:$I34,'Live Price'!$G5:$G34)+'STI ETF '!$AG$1)/'STI ETF '!$AG$2</f>
        <v>3.1947623019419997</v>
      </c>
      <c r="AH6" s="130">
        <f>(SUMPRODUCT('Live Price'!E5:E34,'Live Price'!$I5:$I34,'Live Price'!$G5:$G34)+'STI ETF '!$AG$1)/'STI ETF '!$AG$2</f>
        <v>3.2007981528579998</v>
      </c>
      <c r="AI6" s="167">
        <f>(SUMPRODUCT('Live Price'!F5:F34,'Live Price'!$I5:$I34,'Live Price'!$G5:$G34)+'STI ETF '!$AG$1)/'STI ETF '!$AG$2</f>
        <v>3.1976720196159993</v>
      </c>
    </row>
    <row r="7" spans="1:35" x14ac:dyDescent="0.45">
      <c r="A7" s="127" t="s">
        <v>132</v>
      </c>
      <c r="B7" s="54">
        <v>541900000</v>
      </c>
      <c r="C7" s="54" t="s">
        <v>133</v>
      </c>
      <c r="D7" s="54">
        <v>0</v>
      </c>
      <c r="E7" s="54" t="s">
        <v>134</v>
      </c>
      <c r="F7" s="54">
        <v>0</v>
      </c>
      <c r="G7" s="54" t="s">
        <v>135</v>
      </c>
      <c r="H7" s="54">
        <v>0</v>
      </c>
      <c r="I7" s="54"/>
      <c r="J7" s="54"/>
      <c r="K7" s="54"/>
      <c r="L7" s="54"/>
      <c r="M7" s="54"/>
      <c r="N7" s="54"/>
      <c r="O7" s="54"/>
      <c r="P7" s="54"/>
      <c r="Q7" s="54"/>
      <c r="R7" s="54"/>
      <c r="S7" s="54"/>
      <c r="T7" s="54"/>
      <c r="U7" s="54"/>
      <c r="V7" s="54"/>
      <c r="W7" s="54"/>
      <c r="X7" s="54"/>
      <c r="Y7" s="54"/>
      <c r="Z7" s="164"/>
    </row>
    <row r="8" spans="1:35" x14ac:dyDescent="0.45">
      <c r="A8" s="127" t="s">
        <v>136</v>
      </c>
      <c r="B8" s="54">
        <v>1735425446.4300001</v>
      </c>
      <c r="C8" s="54" t="s">
        <v>137</v>
      </c>
      <c r="D8" s="54">
        <v>7061.09</v>
      </c>
      <c r="E8" s="54" t="s">
        <v>138</v>
      </c>
      <c r="F8" s="54">
        <v>7061.75</v>
      </c>
      <c r="G8" s="54" t="s">
        <v>139</v>
      </c>
      <c r="H8" s="54" t="s">
        <v>103</v>
      </c>
      <c r="I8" s="54"/>
      <c r="J8" s="54"/>
      <c r="K8" s="54"/>
      <c r="L8" s="54"/>
      <c r="M8" s="54"/>
      <c r="N8" s="54"/>
      <c r="O8" s="54"/>
      <c r="P8" s="54"/>
      <c r="Q8" s="54"/>
      <c r="R8" s="54"/>
      <c r="S8" s="54"/>
      <c r="T8" s="54"/>
      <c r="U8" s="54"/>
      <c r="V8" s="54"/>
      <c r="W8" s="54"/>
      <c r="X8" s="54"/>
      <c r="Y8" s="54"/>
      <c r="Z8" s="164"/>
    </row>
    <row r="9" spans="1:35" x14ac:dyDescent="0.45">
      <c r="A9" s="127" t="s">
        <v>140</v>
      </c>
      <c r="B9" s="54" t="s">
        <v>141</v>
      </c>
      <c r="C9" s="54" t="s">
        <v>142</v>
      </c>
      <c r="D9" s="54" t="s">
        <v>143</v>
      </c>
      <c r="E9" s="54" t="s">
        <v>144</v>
      </c>
      <c r="F9" s="54" t="s">
        <v>145</v>
      </c>
      <c r="G9" s="54" t="s">
        <v>146</v>
      </c>
      <c r="H9" s="54" t="s">
        <v>147</v>
      </c>
      <c r="I9" s="54" t="s">
        <v>148</v>
      </c>
      <c r="J9" s="54" t="s">
        <v>149</v>
      </c>
      <c r="K9" s="54" t="s">
        <v>150</v>
      </c>
      <c r="L9" s="54" t="s">
        <v>151</v>
      </c>
      <c r="M9" s="54" t="s">
        <v>152</v>
      </c>
      <c r="N9" s="54" t="s">
        <v>153</v>
      </c>
      <c r="O9" s="54" t="s">
        <v>154</v>
      </c>
      <c r="P9" s="54" t="s">
        <v>155</v>
      </c>
      <c r="Q9" s="54" t="s">
        <v>156</v>
      </c>
      <c r="R9" s="54" t="s">
        <v>157</v>
      </c>
      <c r="S9" s="54" t="s">
        <v>158</v>
      </c>
      <c r="T9" s="54" t="s">
        <v>159</v>
      </c>
      <c r="U9" s="54" t="s">
        <v>160</v>
      </c>
      <c r="V9" s="54" t="s">
        <v>161</v>
      </c>
      <c r="W9" s="54" t="s">
        <v>162</v>
      </c>
      <c r="X9" s="54"/>
      <c r="Y9" s="54"/>
      <c r="Z9" s="164"/>
    </row>
    <row r="10" spans="1:35" x14ac:dyDescent="0.45">
      <c r="A10" s="127" t="s">
        <v>163</v>
      </c>
      <c r="B10" s="54" t="s">
        <v>164</v>
      </c>
      <c r="C10" s="54" t="s">
        <v>165</v>
      </c>
      <c r="D10" s="54" t="s">
        <v>166</v>
      </c>
      <c r="E10" s="54" t="s">
        <v>167</v>
      </c>
      <c r="F10" s="54" t="s">
        <v>11</v>
      </c>
      <c r="G10" s="54" t="s">
        <v>26</v>
      </c>
      <c r="H10" s="54">
        <v>7893</v>
      </c>
      <c r="I10" s="54"/>
      <c r="J10" s="54">
        <v>0</v>
      </c>
      <c r="K10" s="54">
        <v>3.93</v>
      </c>
      <c r="L10" s="54">
        <v>31019.49</v>
      </c>
      <c r="M10" s="54">
        <v>1</v>
      </c>
      <c r="N10" s="54">
        <v>3.93</v>
      </c>
      <c r="O10" s="54">
        <v>31019.49</v>
      </c>
      <c r="P10" s="54">
        <v>1.9457962600000001</v>
      </c>
      <c r="Q10" s="54" t="s">
        <v>168</v>
      </c>
      <c r="R10" s="54">
        <v>0</v>
      </c>
      <c r="S10" s="54">
        <v>1</v>
      </c>
      <c r="T10" s="54" t="s">
        <v>168</v>
      </c>
      <c r="U10" s="54">
        <v>0</v>
      </c>
      <c r="V10" s="54">
        <v>0</v>
      </c>
      <c r="W10" s="54">
        <v>1</v>
      </c>
      <c r="X10" s="54"/>
      <c r="Y10" s="54"/>
      <c r="Z10" s="164"/>
    </row>
    <row r="11" spans="1:35" x14ac:dyDescent="0.45">
      <c r="A11" s="127" t="s">
        <v>169</v>
      </c>
      <c r="B11" s="54" t="s">
        <v>170</v>
      </c>
      <c r="C11" s="54" t="s">
        <v>171</v>
      </c>
      <c r="D11" s="54" t="s">
        <v>172</v>
      </c>
      <c r="E11" s="54" t="s">
        <v>173</v>
      </c>
      <c r="F11" s="54" t="s">
        <v>11</v>
      </c>
      <c r="G11" s="54" t="s">
        <v>26</v>
      </c>
      <c r="H11" s="54">
        <v>9242</v>
      </c>
      <c r="I11" s="54"/>
      <c r="J11" s="54">
        <v>0</v>
      </c>
      <c r="K11" s="54">
        <v>28.83</v>
      </c>
      <c r="L11" s="54">
        <v>266446.86</v>
      </c>
      <c r="M11" s="54">
        <v>1</v>
      </c>
      <c r="N11" s="54">
        <v>28.83</v>
      </c>
      <c r="O11" s="54">
        <v>266446.86</v>
      </c>
      <c r="P11" s="54">
        <v>16.713727550000002</v>
      </c>
      <c r="Q11" s="54" t="s">
        <v>168</v>
      </c>
      <c r="R11" s="54">
        <v>0</v>
      </c>
      <c r="S11" s="54">
        <v>1</v>
      </c>
      <c r="T11" s="54" t="s">
        <v>168</v>
      </c>
      <c r="U11" s="54">
        <v>0</v>
      </c>
      <c r="V11" s="54">
        <v>0</v>
      </c>
      <c r="W11" s="54">
        <v>1</v>
      </c>
      <c r="X11" s="54"/>
      <c r="Y11" s="54"/>
      <c r="Z11" s="164"/>
    </row>
    <row r="12" spans="1:35" x14ac:dyDescent="0.45">
      <c r="A12" s="127" t="s">
        <v>174</v>
      </c>
      <c r="B12" s="54" t="s">
        <v>175</v>
      </c>
      <c r="C12" s="54" t="s">
        <v>176</v>
      </c>
      <c r="D12" s="54" t="s">
        <v>177</v>
      </c>
      <c r="E12" s="54" t="s">
        <v>178</v>
      </c>
      <c r="F12" s="54" t="s">
        <v>179</v>
      </c>
      <c r="G12" s="54" t="s">
        <v>26</v>
      </c>
      <c r="H12" s="54">
        <v>1555</v>
      </c>
      <c r="I12" s="54"/>
      <c r="J12" s="54">
        <v>0</v>
      </c>
      <c r="K12" s="54">
        <v>4.32</v>
      </c>
      <c r="L12" s="54">
        <v>6717.6</v>
      </c>
      <c r="M12" s="54">
        <v>0.74649100000000002</v>
      </c>
      <c r="N12" s="54">
        <v>5.7870759999999999</v>
      </c>
      <c r="O12" s="54">
        <v>8998.9</v>
      </c>
      <c r="P12" s="54">
        <v>0.56448465000000003</v>
      </c>
      <c r="Q12" s="54" t="s">
        <v>168</v>
      </c>
      <c r="R12" s="54">
        <v>0</v>
      </c>
      <c r="S12" s="54">
        <v>1</v>
      </c>
      <c r="T12" s="54" t="s">
        <v>168</v>
      </c>
      <c r="U12" s="54">
        <v>0</v>
      </c>
      <c r="V12" s="54">
        <v>0</v>
      </c>
      <c r="W12" s="54">
        <v>1</v>
      </c>
      <c r="X12" s="54"/>
      <c r="Y12" s="54"/>
      <c r="Z12" s="164"/>
    </row>
    <row r="13" spans="1:35" ht="14.25" customHeight="1" x14ac:dyDescent="1">
      <c r="A13" s="127" t="s">
        <v>180</v>
      </c>
      <c r="B13" s="54" t="s">
        <v>181</v>
      </c>
      <c r="C13" s="54" t="s">
        <v>182</v>
      </c>
      <c r="D13" s="54" t="s">
        <v>183</v>
      </c>
      <c r="E13" s="54" t="s">
        <v>184</v>
      </c>
      <c r="F13" s="54" t="s">
        <v>11</v>
      </c>
      <c r="G13" s="54" t="s">
        <v>26</v>
      </c>
      <c r="H13" s="54">
        <v>2423</v>
      </c>
      <c r="I13" s="54"/>
      <c r="J13" s="54">
        <v>0</v>
      </c>
      <c r="K13" s="54">
        <v>8.24</v>
      </c>
      <c r="L13" s="54">
        <v>19965.52</v>
      </c>
      <c r="M13" s="54">
        <v>1</v>
      </c>
      <c r="N13" s="54">
        <v>8.24</v>
      </c>
      <c r="O13" s="54">
        <v>19965.52</v>
      </c>
      <c r="P13" s="54">
        <v>1.2524008</v>
      </c>
      <c r="Q13" s="54" t="s">
        <v>168</v>
      </c>
      <c r="R13" s="54">
        <v>0</v>
      </c>
      <c r="S13" s="54">
        <v>1</v>
      </c>
      <c r="T13" s="54" t="s">
        <v>168</v>
      </c>
      <c r="U13" s="54">
        <v>0</v>
      </c>
      <c r="V13" s="54">
        <v>0</v>
      </c>
      <c r="W13" s="54">
        <v>1</v>
      </c>
      <c r="X13" s="54"/>
      <c r="Y13" s="54"/>
      <c r="Z13" s="164"/>
      <c r="AF13" s="315"/>
      <c r="AG13" s="314"/>
      <c r="AH13" s="314"/>
      <c r="AI13" s="314"/>
    </row>
    <row r="14" spans="1:35" x14ac:dyDescent="0.45">
      <c r="A14" s="127" t="s">
        <v>185</v>
      </c>
      <c r="B14" s="54" t="s">
        <v>186</v>
      </c>
      <c r="C14" s="54" t="s">
        <v>187</v>
      </c>
      <c r="D14" s="54" t="s">
        <v>188</v>
      </c>
      <c r="E14" s="54" t="s">
        <v>189</v>
      </c>
      <c r="F14" s="54" t="s">
        <v>11</v>
      </c>
      <c r="G14" s="54" t="s">
        <v>26</v>
      </c>
      <c r="H14" s="54">
        <v>512</v>
      </c>
      <c r="I14" s="54"/>
      <c r="J14" s="54">
        <v>0</v>
      </c>
      <c r="K14" s="54">
        <v>23.54</v>
      </c>
      <c r="L14" s="54">
        <v>12052.48</v>
      </c>
      <c r="M14" s="54">
        <v>1</v>
      </c>
      <c r="N14" s="54">
        <v>23.54</v>
      </c>
      <c r="O14" s="54">
        <v>12052.48</v>
      </c>
      <c r="P14" s="54">
        <v>0.75603018</v>
      </c>
      <c r="Q14" s="54" t="s">
        <v>168</v>
      </c>
      <c r="R14" s="54">
        <v>0</v>
      </c>
      <c r="S14" s="54">
        <v>1</v>
      </c>
      <c r="T14" s="54" t="s">
        <v>168</v>
      </c>
      <c r="U14" s="54">
        <v>0</v>
      </c>
      <c r="V14" s="54">
        <v>0</v>
      </c>
      <c r="W14" s="54">
        <v>1</v>
      </c>
      <c r="X14" s="54"/>
      <c r="Y14" s="54"/>
      <c r="Z14" s="164"/>
      <c r="AF14" s="314"/>
      <c r="AG14" s="314"/>
      <c r="AH14" s="314"/>
      <c r="AI14" s="314"/>
    </row>
    <row r="15" spans="1:35" x14ac:dyDescent="0.45">
      <c r="A15" s="127" t="s">
        <v>190</v>
      </c>
      <c r="B15" s="54" t="s">
        <v>191</v>
      </c>
      <c r="C15" s="54" t="s">
        <v>192</v>
      </c>
      <c r="D15" s="54" t="s">
        <v>193</v>
      </c>
      <c r="E15" s="54" t="s">
        <v>194</v>
      </c>
      <c r="F15" s="54" t="s">
        <v>11</v>
      </c>
      <c r="G15" s="54" t="s">
        <v>26</v>
      </c>
      <c r="H15" s="54">
        <v>3282</v>
      </c>
      <c r="I15" s="54"/>
      <c r="J15" s="54">
        <v>0</v>
      </c>
      <c r="K15" s="54">
        <v>4.37</v>
      </c>
      <c r="L15" s="54">
        <v>14342.34</v>
      </c>
      <c r="M15" s="54">
        <v>1</v>
      </c>
      <c r="N15" s="54">
        <v>4.37</v>
      </c>
      <c r="O15" s="54">
        <v>14342.34</v>
      </c>
      <c r="P15" s="54">
        <v>0.89966893999999997</v>
      </c>
      <c r="Q15" s="54" t="s">
        <v>168</v>
      </c>
      <c r="R15" s="54">
        <v>0</v>
      </c>
      <c r="S15" s="54">
        <v>1</v>
      </c>
      <c r="T15" s="54" t="s">
        <v>168</v>
      </c>
      <c r="U15" s="54">
        <v>0</v>
      </c>
      <c r="V15" s="54">
        <v>0</v>
      </c>
      <c r="W15" s="54">
        <v>1</v>
      </c>
      <c r="X15" s="54"/>
      <c r="Y15" s="54"/>
      <c r="Z15" s="164"/>
      <c r="AF15" s="314"/>
      <c r="AG15" s="314"/>
      <c r="AH15" s="314"/>
      <c r="AI15" s="314"/>
    </row>
    <row r="16" spans="1:35" x14ac:dyDescent="0.45">
      <c r="A16" s="127" t="s">
        <v>195</v>
      </c>
      <c r="B16" s="54" t="s">
        <v>196</v>
      </c>
      <c r="C16" s="54" t="s">
        <v>197</v>
      </c>
      <c r="D16" s="54" t="s">
        <v>198</v>
      </c>
      <c r="E16" s="54" t="s">
        <v>515</v>
      </c>
      <c r="F16" s="54" t="s">
        <v>11</v>
      </c>
      <c r="G16" s="54" t="s">
        <v>26</v>
      </c>
      <c r="H16" s="54">
        <v>4249</v>
      </c>
      <c r="I16" s="54"/>
      <c r="J16" s="54">
        <v>0</v>
      </c>
      <c r="K16" s="54">
        <v>9.9600000000000009</v>
      </c>
      <c r="L16" s="54">
        <v>42320.04</v>
      </c>
      <c r="M16" s="54">
        <v>1</v>
      </c>
      <c r="N16" s="54">
        <v>9.9600000000000009</v>
      </c>
      <c r="O16" s="54">
        <v>42320.04</v>
      </c>
      <c r="P16" s="54">
        <v>2.65465924</v>
      </c>
      <c r="Q16" s="54" t="s">
        <v>168</v>
      </c>
      <c r="R16" s="54">
        <v>0</v>
      </c>
      <c r="S16" s="54">
        <v>1</v>
      </c>
      <c r="T16" s="54" t="s">
        <v>168</v>
      </c>
      <c r="U16" s="54">
        <v>0</v>
      </c>
      <c r="V16" s="54">
        <v>0</v>
      </c>
      <c r="W16" s="54">
        <v>1</v>
      </c>
      <c r="X16" s="54"/>
      <c r="Y16" s="54"/>
      <c r="Z16" s="164"/>
      <c r="AF16" s="314"/>
      <c r="AG16" s="314"/>
      <c r="AH16" s="314"/>
      <c r="AI16" s="314"/>
    </row>
    <row r="17" spans="1:35" x14ac:dyDescent="0.45">
      <c r="A17" s="127" t="s">
        <v>199</v>
      </c>
      <c r="B17" s="54" t="s">
        <v>200</v>
      </c>
      <c r="C17" s="54" t="s">
        <v>201</v>
      </c>
      <c r="D17" s="54" t="s">
        <v>202</v>
      </c>
      <c r="E17" s="54" t="s">
        <v>516</v>
      </c>
      <c r="F17" s="54" t="s">
        <v>11</v>
      </c>
      <c r="G17" s="54" t="s">
        <v>26</v>
      </c>
      <c r="H17" s="54">
        <v>13313</v>
      </c>
      <c r="I17" s="54"/>
      <c r="J17" s="54">
        <v>0</v>
      </c>
      <c r="K17" s="54">
        <v>3.79</v>
      </c>
      <c r="L17" s="54">
        <v>50456.27</v>
      </c>
      <c r="M17" s="54">
        <v>1</v>
      </c>
      <c r="N17" s="54">
        <v>3.79</v>
      </c>
      <c r="O17" s="54">
        <v>50456.27</v>
      </c>
      <c r="P17" s="54">
        <v>3.1650301700000001</v>
      </c>
      <c r="Q17" s="54" t="s">
        <v>168</v>
      </c>
      <c r="R17" s="54">
        <v>0</v>
      </c>
      <c r="S17" s="54">
        <v>1</v>
      </c>
      <c r="T17" s="54" t="s">
        <v>168</v>
      </c>
      <c r="U17" s="54">
        <v>0</v>
      </c>
      <c r="V17" s="54">
        <v>0</v>
      </c>
      <c r="W17" s="54">
        <v>1</v>
      </c>
      <c r="X17" s="54"/>
      <c r="Y17" s="54"/>
      <c r="Z17" s="164"/>
      <c r="AF17" s="314"/>
      <c r="AG17" s="314"/>
      <c r="AH17" s="314"/>
      <c r="AI17" s="314"/>
    </row>
    <row r="18" spans="1:35" x14ac:dyDescent="0.45">
      <c r="A18" s="127" t="s">
        <v>203</v>
      </c>
      <c r="B18" s="54" t="s">
        <v>204</v>
      </c>
      <c r="C18" s="54" t="s">
        <v>205</v>
      </c>
      <c r="D18" s="54" t="s">
        <v>206</v>
      </c>
      <c r="E18" s="54" t="s">
        <v>207</v>
      </c>
      <c r="F18" s="54" t="s">
        <v>11</v>
      </c>
      <c r="G18" s="54" t="s">
        <v>26</v>
      </c>
      <c r="H18" s="54">
        <v>22567</v>
      </c>
      <c r="I18" s="54"/>
      <c r="J18" s="54">
        <v>0</v>
      </c>
      <c r="K18" s="54">
        <v>2.2000000000000002</v>
      </c>
      <c r="L18" s="54">
        <v>49647.4</v>
      </c>
      <c r="M18" s="54">
        <v>1</v>
      </c>
      <c r="N18" s="54">
        <v>2.2000000000000002</v>
      </c>
      <c r="O18" s="54">
        <v>49647.4</v>
      </c>
      <c r="P18" s="54">
        <v>3.1142912200000001</v>
      </c>
      <c r="Q18" s="54" t="s">
        <v>168</v>
      </c>
      <c r="R18" s="54">
        <v>0</v>
      </c>
      <c r="S18" s="54">
        <v>1</v>
      </c>
      <c r="T18" s="54" t="s">
        <v>168</v>
      </c>
      <c r="U18" s="54">
        <v>0</v>
      </c>
      <c r="V18" s="54">
        <v>0</v>
      </c>
      <c r="W18" s="54">
        <v>1</v>
      </c>
      <c r="X18" s="54"/>
      <c r="Y18" s="54"/>
      <c r="Z18" s="164"/>
      <c r="AF18" s="314"/>
      <c r="AG18" s="314"/>
      <c r="AH18" s="314"/>
      <c r="AI18" s="314"/>
    </row>
    <row r="19" spans="1:35" x14ac:dyDescent="0.45">
      <c r="A19" s="127" t="s">
        <v>208</v>
      </c>
      <c r="B19" s="54" t="s">
        <v>209</v>
      </c>
      <c r="C19" s="54" t="s">
        <v>210</v>
      </c>
      <c r="D19" s="54" t="s">
        <v>211</v>
      </c>
      <c r="E19" s="54" t="s">
        <v>212</v>
      </c>
      <c r="F19" s="54" t="s">
        <v>179</v>
      </c>
      <c r="G19" s="54" t="s">
        <v>26</v>
      </c>
      <c r="H19" s="54">
        <v>5997</v>
      </c>
      <c r="I19" s="54"/>
      <c r="J19" s="54">
        <v>0</v>
      </c>
      <c r="K19" s="54">
        <v>4.96</v>
      </c>
      <c r="L19" s="54">
        <v>29745.119999999999</v>
      </c>
      <c r="M19" s="54">
        <v>0.74649100000000002</v>
      </c>
      <c r="N19" s="54">
        <v>6.6444200000000002</v>
      </c>
      <c r="O19" s="54">
        <v>39846.589999999997</v>
      </c>
      <c r="P19" s="54">
        <v>2.49950421</v>
      </c>
      <c r="Q19" s="54" t="s">
        <v>168</v>
      </c>
      <c r="R19" s="54">
        <v>0</v>
      </c>
      <c r="S19" s="54">
        <v>1</v>
      </c>
      <c r="T19" s="54" t="s">
        <v>168</v>
      </c>
      <c r="U19" s="54">
        <v>0</v>
      </c>
      <c r="V19" s="54">
        <v>0</v>
      </c>
      <c r="W19" s="54">
        <v>1</v>
      </c>
      <c r="X19" s="54"/>
      <c r="Y19" s="54"/>
      <c r="Z19" s="164"/>
      <c r="AF19" s="314"/>
      <c r="AG19" s="314"/>
      <c r="AH19" s="314"/>
      <c r="AI19" s="314"/>
    </row>
    <row r="20" spans="1:35" x14ac:dyDescent="0.45">
      <c r="A20" s="127" t="s">
        <v>213</v>
      </c>
      <c r="B20" s="54" t="s">
        <v>214</v>
      </c>
      <c r="C20" s="54" t="s">
        <v>215</v>
      </c>
      <c r="D20" s="54" t="s">
        <v>216</v>
      </c>
      <c r="E20" s="54" t="s">
        <v>217</v>
      </c>
      <c r="F20" s="54" t="s">
        <v>179</v>
      </c>
      <c r="G20" s="54" t="s">
        <v>26</v>
      </c>
      <c r="H20" s="54">
        <v>1066</v>
      </c>
      <c r="I20" s="54"/>
      <c r="J20" s="54">
        <v>0</v>
      </c>
      <c r="K20" s="54">
        <v>65.27</v>
      </c>
      <c r="L20" s="54">
        <v>69577.820000000007</v>
      </c>
      <c r="M20" s="54">
        <v>0.74649100000000002</v>
      </c>
      <c r="N20" s="54">
        <v>87.435749000000001</v>
      </c>
      <c r="O20" s="54">
        <v>93206.51</v>
      </c>
      <c r="P20" s="54">
        <v>5.8466750699999999</v>
      </c>
      <c r="Q20" s="54" t="s">
        <v>168</v>
      </c>
      <c r="R20" s="54">
        <v>0</v>
      </c>
      <c r="S20" s="54">
        <v>1</v>
      </c>
      <c r="T20" s="54" t="s">
        <v>168</v>
      </c>
      <c r="U20" s="54">
        <v>0</v>
      </c>
      <c r="V20" s="54">
        <v>0</v>
      </c>
      <c r="W20" s="54">
        <v>1</v>
      </c>
      <c r="X20" s="54"/>
      <c r="Y20" s="54"/>
      <c r="Z20" s="164"/>
      <c r="AF20" s="314"/>
      <c r="AG20" s="314"/>
      <c r="AH20" s="314"/>
      <c r="AI20" s="314"/>
    </row>
    <row r="21" spans="1:35" x14ac:dyDescent="0.45">
      <c r="A21" s="127" t="s">
        <v>218</v>
      </c>
      <c r="B21" s="54" t="s">
        <v>219</v>
      </c>
      <c r="C21" s="54" t="s">
        <v>220</v>
      </c>
      <c r="D21" s="54" t="s">
        <v>221</v>
      </c>
      <c r="E21" s="54" t="s">
        <v>222</v>
      </c>
      <c r="F21" s="54" t="s">
        <v>179</v>
      </c>
      <c r="G21" s="54" t="s">
        <v>26</v>
      </c>
      <c r="H21" s="54">
        <v>939</v>
      </c>
      <c r="I21" s="54"/>
      <c r="J21" s="54">
        <v>0</v>
      </c>
      <c r="K21" s="54">
        <v>33.090000000000003</v>
      </c>
      <c r="L21" s="54">
        <v>31071.51</v>
      </c>
      <c r="M21" s="54">
        <v>0.74649100000000002</v>
      </c>
      <c r="N21" s="54">
        <v>44.327393000000001</v>
      </c>
      <c r="O21" s="54">
        <v>41623.42</v>
      </c>
      <c r="P21" s="54">
        <v>2.61096153</v>
      </c>
      <c r="Q21" s="54" t="s">
        <v>168</v>
      </c>
      <c r="R21" s="54">
        <v>0</v>
      </c>
      <c r="S21" s="54">
        <v>1</v>
      </c>
      <c r="T21" s="54" t="s">
        <v>168</v>
      </c>
      <c r="U21" s="54">
        <v>0</v>
      </c>
      <c r="V21" s="54">
        <v>0</v>
      </c>
      <c r="W21" s="54">
        <v>1</v>
      </c>
      <c r="X21" s="54"/>
      <c r="Y21" s="54"/>
      <c r="Z21" s="164"/>
      <c r="AF21" s="314"/>
      <c r="AG21" s="314"/>
      <c r="AH21" s="314"/>
      <c r="AI21" s="314"/>
    </row>
    <row r="22" spans="1:35" x14ac:dyDescent="0.45">
      <c r="A22" s="127" t="s">
        <v>223</v>
      </c>
      <c r="B22" s="54" t="s">
        <v>224</v>
      </c>
      <c r="C22" s="54" t="s">
        <v>225</v>
      </c>
      <c r="D22" s="54" t="s">
        <v>226</v>
      </c>
      <c r="E22" s="54" t="s">
        <v>227</v>
      </c>
      <c r="F22" s="54" t="s">
        <v>11</v>
      </c>
      <c r="G22" s="54" t="s">
        <v>26</v>
      </c>
      <c r="H22" s="54">
        <v>16885</v>
      </c>
      <c r="I22" s="54"/>
      <c r="J22" s="54">
        <v>0</v>
      </c>
      <c r="K22" s="54">
        <v>3.1</v>
      </c>
      <c r="L22" s="54">
        <v>52343.5</v>
      </c>
      <c r="M22" s="54">
        <v>1</v>
      </c>
      <c r="N22" s="54">
        <v>3.1</v>
      </c>
      <c r="O22" s="54">
        <v>52343.5</v>
      </c>
      <c r="P22" s="54">
        <v>3.2834126800000001</v>
      </c>
      <c r="Q22" s="54" t="s">
        <v>168</v>
      </c>
      <c r="R22" s="54">
        <v>0</v>
      </c>
      <c r="S22" s="54">
        <v>1</v>
      </c>
      <c r="T22" s="54" t="s">
        <v>168</v>
      </c>
      <c r="U22" s="54">
        <v>0</v>
      </c>
      <c r="V22" s="54">
        <v>0</v>
      </c>
      <c r="W22" s="54">
        <v>1</v>
      </c>
      <c r="X22" s="54"/>
      <c r="Y22" s="54"/>
      <c r="Z22" s="164"/>
      <c r="AF22" s="314"/>
      <c r="AG22" s="314"/>
      <c r="AH22" s="314"/>
      <c r="AI22" s="314"/>
    </row>
    <row r="23" spans="1:35" x14ac:dyDescent="0.45">
      <c r="A23" s="127" t="s">
        <v>228</v>
      </c>
      <c r="B23" s="54" t="s">
        <v>229</v>
      </c>
      <c r="C23" s="54" t="s">
        <v>230</v>
      </c>
      <c r="D23" s="54" t="s">
        <v>231</v>
      </c>
      <c r="E23" s="54" t="s">
        <v>232</v>
      </c>
      <c r="F23" s="54" t="s">
        <v>11</v>
      </c>
      <c r="G23" s="54" t="s">
        <v>26</v>
      </c>
      <c r="H23" s="54">
        <v>10614</v>
      </c>
      <c r="I23" s="54"/>
      <c r="J23" s="54">
        <v>0</v>
      </c>
      <c r="K23" s="54">
        <v>1.76</v>
      </c>
      <c r="L23" s="54">
        <v>18680.64</v>
      </c>
      <c r="M23" s="54">
        <v>1</v>
      </c>
      <c r="N23" s="54">
        <v>1.76</v>
      </c>
      <c r="O23" s="54">
        <v>18680.64</v>
      </c>
      <c r="P23" s="54">
        <v>1.17180262</v>
      </c>
      <c r="Q23" s="54" t="s">
        <v>168</v>
      </c>
      <c r="R23" s="54">
        <v>0</v>
      </c>
      <c r="S23" s="54">
        <v>1</v>
      </c>
      <c r="T23" s="54" t="s">
        <v>168</v>
      </c>
      <c r="U23" s="54">
        <v>0</v>
      </c>
      <c r="V23" s="54">
        <v>0</v>
      </c>
      <c r="W23" s="54">
        <v>1</v>
      </c>
      <c r="X23" s="54"/>
      <c r="Y23" s="54"/>
      <c r="Z23" s="164"/>
      <c r="AF23" s="314"/>
      <c r="AG23" s="314"/>
      <c r="AH23" s="314"/>
      <c r="AI23" s="314"/>
    </row>
    <row r="24" spans="1:35" x14ac:dyDescent="0.45">
      <c r="A24" s="127" t="s">
        <v>233</v>
      </c>
      <c r="B24" s="54" t="s">
        <v>234</v>
      </c>
      <c r="C24" s="54" t="s">
        <v>235</v>
      </c>
      <c r="D24" s="54" t="s">
        <v>236</v>
      </c>
      <c r="E24" s="54" t="s">
        <v>237</v>
      </c>
      <c r="F24" s="54" t="s">
        <v>11</v>
      </c>
      <c r="G24" s="54" t="s">
        <v>26</v>
      </c>
      <c r="H24" s="54">
        <v>6594</v>
      </c>
      <c r="I24" s="54"/>
      <c r="J24" s="54">
        <v>0</v>
      </c>
      <c r="K24" s="54">
        <v>5.7</v>
      </c>
      <c r="L24" s="54">
        <v>37585.800000000003</v>
      </c>
      <c r="M24" s="54">
        <v>1</v>
      </c>
      <c r="N24" s="54">
        <v>5.7</v>
      </c>
      <c r="O24" s="54">
        <v>37585.800000000003</v>
      </c>
      <c r="P24" s="54">
        <v>2.3576889599999999</v>
      </c>
      <c r="Q24" s="54" t="s">
        <v>168</v>
      </c>
      <c r="R24" s="54">
        <v>0</v>
      </c>
      <c r="S24" s="54">
        <v>1</v>
      </c>
      <c r="T24" s="54" t="s">
        <v>168</v>
      </c>
      <c r="U24" s="54">
        <v>0</v>
      </c>
      <c r="V24" s="54">
        <v>0</v>
      </c>
      <c r="W24" s="54">
        <v>1</v>
      </c>
      <c r="X24" s="54"/>
      <c r="Y24" s="54"/>
      <c r="Z24" s="164"/>
      <c r="AF24" s="314"/>
      <c r="AG24" s="314"/>
      <c r="AH24" s="314"/>
      <c r="AI24" s="314"/>
    </row>
    <row r="25" spans="1:35" x14ac:dyDescent="0.45">
      <c r="A25" s="127" t="s">
        <v>238</v>
      </c>
      <c r="B25" s="54" t="s">
        <v>239</v>
      </c>
      <c r="C25" s="54" t="s">
        <v>240</v>
      </c>
      <c r="D25" s="54" t="s">
        <v>241</v>
      </c>
      <c r="E25" s="54" t="s">
        <v>242</v>
      </c>
      <c r="F25" s="54" t="s">
        <v>11</v>
      </c>
      <c r="G25" s="54" t="s">
        <v>26</v>
      </c>
      <c r="H25" s="54">
        <v>6648</v>
      </c>
      <c r="I25" s="54"/>
      <c r="J25" s="54">
        <v>0</v>
      </c>
      <c r="K25" s="54">
        <v>26.01</v>
      </c>
      <c r="L25" s="54">
        <v>172914.48</v>
      </c>
      <c r="M25" s="54">
        <v>1</v>
      </c>
      <c r="N25" s="54">
        <v>26.01</v>
      </c>
      <c r="O25" s="54">
        <v>172914.48</v>
      </c>
      <c r="P25" s="54">
        <v>10.84661124</v>
      </c>
      <c r="Q25" s="54" t="s">
        <v>168</v>
      </c>
      <c r="R25" s="54">
        <v>0</v>
      </c>
      <c r="S25" s="54">
        <v>1</v>
      </c>
      <c r="T25" s="54" t="s">
        <v>168</v>
      </c>
      <c r="U25" s="54">
        <v>0</v>
      </c>
      <c r="V25" s="54">
        <v>0</v>
      </c>
      <c r="W25" s="54">
        <v>1</v>
      </c>
      <c r="X25" s="54"/>
      <c r="Y25" s="54"/>
      <c r="Z25" s="164"/>
      <c r="AF25" s="314"/>
      <c r="AG25" s="314"/>
      <c r="AH25" s="314"/>
      <c r="AI25" s="314"/>
    </row>
    <row r="26" spans="1:35" x14ac:dyDescent="0.45">
      <c r="A26" s="127" t="s">
        <v>243</v>
      </c>
      <c r="B26" s="54" t="s">
        <v>244</v>
      </c>
      <c r="C26" s="54" t="s">
        <v>245</v>
      </c>
      <c r="D26" s="54" t="s">
        <v>246</v>
      </c>
      <c r="E26" s="54" t="s">
        <v>247</v>
      </c>
      <c r="F26" s="54" t="s">
        <v>11</v>
      </c>
      <c r="G26" s="54" t="s">
        <v>26</v>
      </c>
      <c r="H26" s="54">
        <v>2547</v>
      </c>
      <c r="I26" s="54"/>
      <c r="J26" s="54">
        <v>0</v>
      </c>
      <c r="K26" s="54">
        <v>7.91</v>
      </c>
      <c r="L26" s="54">
        <v>20146.77</v>
      </c>
      <c r="M26" s="54">
        <v>1</v>
      </c>
      <c r="N26" s="54">
        <v>7.91</v>
      </c>
      <c r="O26" s="54">
        <v>20146.77</v>
      </c>
      <c r="P26" s="54">
        <v>1.2637702900000001</v>
      </c>
      <c r="Q26" s="54" t="s">
        <v>168</v>
      </c>
      <c r="R26" s="54">
        <v>0</v>
      </c>
      <c r="S26" s="54">
        <v>1</v>
      </c>
      <c r="T26" s="54" t="s">
        <v>168</v>
      </c>
      <c r="U26" s="54">
        <v>0</v>
      </c>
      <c r="V26" s="54">
        <v>0</v>
      </c>
      <c r="W26" s="54">
        <v>1</v>
      </c>
      <c r="X26" s="54"/>
      <c r="Y26" s="54"/>
      <c r="Z26" s="164"/>
      <c r="AF26" s="314"/>
      <c r="AG26" s="314"/>
      <c r="AH26" s="314"/>
      <c r="AI26" s="314"/>
    </row>
    <row r="27" spans="1:35" x14ac:dyDescent="0.45">
      <c r="A27" s="127" t="s">
        <v>248</v>
      </c>
      <c r="B27" s="54" t="s">
        <v>249</v>
      </c>
      <c r="C27" s="54" t="s">
        <v>250</v>
      </c>
      <c r="D27" s="54" t="s">
        <v>251</v>
      </c>
      <c r="E27" s="54" t="s">
        <v>252</v>
      </c>
      <c r="F27" s="54" t="s">
        <v>11</v>
      </c>
      <c r="G27" s="54" t="s">
        <v>26</v>
      </c>
      <c r="H27" s="54">
        <v>1345</v>
      </c>
      <c r="I27" s="54"/>
      <c r="J27" s="54">
        <v>0</v>
      </c>
      <c r="K27" s="54">
        <v>20.48</v>
      </c>
      <c r="L27" s="54">
        <v>27545.599999999999</v>
      </c>
      <c r="M27" s="54">
        <v>1</v>
      </c>
      <c r="N27" s="54">
        <v>20.48</v>
      </c>
      <c r="O27" s="54">
        <v>27545.599999999999</v>
      </c>
      <c r="P27" s="54">
        <v>1.72788545</v>
      </c>
      <c r="Q27" s="54" t="s">
        <v>168</v>
      </c>
      <c r="R27" s="54">
        <v>0</v>
      </c>
      <c r="S27" s="54">
        <v>1</v>
      </c>
      <c r="T27" s="54" t="s">
        <v>168</v>
      </c>
      <c r="U27" s="54">
        <v>0</v>
      </c>
      <c r="V27" s="54">
        <v>0</v>
      </c>
      <c r="W27" s="54">
        <v>1</v>
      </c>
      <c r="X27" s="54"/>
      <c r="Y27" s="54"/>
      <c r="Z27" s="164"/>
      <c r="AF27" s="314"/>
      <c r="AG27" s="314"/>
      <c r="AH27" s="314"/>
      <c r="AI27" s="314"/>
    </row>
    <row r="28" spans="1:35" x14ac:dyDescent="0.45">
      <c r="A28" s="127" t="s">
        <v>253</v>
      </c>
      <c r="B28" s="54" t="s">
        <v>254</v>
      </c>
      <c r="C28" s="54" t="s">
        <v>255</v>
      </c>
      <c r="D28" s="54" t="s">
        <v>256</v>
      </c>
      <c r="E28" s="54" t="s">
        <v>257</v>
      </c>
      <c r="F28" s="54" t="s">
        <v>11</v>
      </c>
      <c r="G28" s="54" t="s">
        <v>26</v>
      </c>
      <c r="H28" s="54">
        <v>29972</v>
      </c>
      <c r="I28" s="54"/>
      <c r="J28" s="54">
        <v>0</v>
      </c>
      <c r="K28" s="54">
        <v>0.92500000000000004</v>
      </c>
      <c r="L28" s="54">
        <v>27724.1</v>
      </c>
      <c r="M28" s="54">
        <v>1</v>
      </c>
      <c r="N28" s="54">
        <v>0.92500000000000004</v>
      </c>
      <c r="O28" s="54">
        <v>27724.1</v>
      </c>
      <c r="P28" s="54">
        <v>1.7390824300000001</v>
      </c>
      <c r="Q28" s="54" t="s">
        <v>168</v>
      </c>
      <c r="R28" s="54">
        <v>0</v>
      </c>
      <c r="S28" s="54">
        <v>1</v>
      </c>
      <c r="T28" s="54" t="s">
        <v>168</v>
      </c>
      <c r="U28" s="54">
        <v>0</v>
      </c>
      <c r="V28" s="54">
        <v>0</v>
      </c>
      <c r="W28" s="54">
        <v>1</v>
      </c>
      <c r="X28" s="54"/>
      <c r="Y28" s="54"/>
      <c r="Z28" s="164"/>
      <c r="AF28" s="314"/>
      <c r="AG28" s="314"/>
      <c r="AH28" s="314"/>
      <c r="AI28" s="314"/>
    </row>
    <row r="29" spans="1:35" x14ac:dyDescent="0.45">
      <c r="A29" s="127" t="s">
        <v>258</v>
      </c>
      <c r="B29" s="54" t="s">
        <v>259</v>
      </c>
      <c r="C29" s="54" t="s">
        <v>260</v>
      </c>
      <c r="D29" s="54" t="s">
        <v>261</v>
      </c>
      <c r="E29" s="54" t="s">
        <v>262</v>
      </c>
      <c r="F29" s="54" t="s">
        <v>11</v>
      </c>
      <c r="G29" s="54" t="s">
        <v>26</v>
      </c>
      <c r="H29" s="54">
        <v>8464</v>
      </c>
      <c r="I29" s="54"/>
      <c r="J29" s="54">
        <v>0</v>
      </c>
      <c r="K29" s="54">
        <v>2.82</v>
      </c>
      <c r="L29" s="54">
        <v>23868.48</v>
      </c>
      <c r="M29" s="54">
        <v>1</v>
      </c>
      <c r="N29" s="54">
        <v>2.82</v>
      </c>
      <c r="O29" s="54">
        <v>23868.48</v>
      </c>
      <c r="P29" s="54">
        <v>1.49722639</v>
      </c>
      <c r="Q29" s="54" t="s">
        <v>168</v>
      </c>
      <c r="R29" s="54">
        <v>0</v>
      </c>
      <c r="S29" s="54">
        <v>1</v>
      </c>
      <c r="T29" s="54" t="s">
        <v>168</v>
      </c>
      <c r="U29" s="54">
        <v>0</v>
      </c>
      <c r="V29" s="54">
        <v>0</v>
      </c>
      <c r="W29" s="54">
        <v>1</v>
      </c>
      <c r="X29" s="54"/>
      <c r="Y29" s="54"/>
      <c r="Z29" s="164"/>
      <c r="AF29" s="314"/>
      <c r="AG29" s="314"/>
      <c r="AH29" s="314"/>
      <c r="AI29" s="314"/>
    </row>
    <row r="30" spans="1:35" x14ac:dyDescent="0.45">
      <c r="A30" s="127" t="s">
        <v>263</v>
      </c>
      <c r="B30" s="54" t="s">
        <v>264</v>
      </c>
      <c r="C30" s="54" t="s">
        <v>265</v>
      </c>
      <c r="D30" s="54" t="s">
        <v>266</v>
      </c>
      <c r="E30" s="54" t="s">
        <v>267</v>
      </c>
      <c r="F30" s="54" t="s">
        <v>11</v>
      </c>
      <c r="G30" s="54" t="s">
        <v>26</v>
      </c>
      <c r="H30" s="54">
        <v>11325</v>
      </c>
      <c r="I30" s="54"/>
      <c r="J30" s="54">
        <v>0</v>
      </c>
      <c r="K30" s="54">
        <v>2.14</v>
      </c>
      <c r="L30" s="54">
        <v>24235.5</v>
      </c>
      <c r="M30" s="54">
        <v>1</v>
      </c>
      <c r="N30" s="54">
        <v>2.14</v>
      </c>
      <c r="O30" s="54">
        <v>24235.5</v>
      </c>
      <c r="P30" s="54">
        <v>1.52024889</v>
      </c>
      <c r="Q30" s="54" t="s">
        <v>168</v>
      </c>
      <c r="R30" s="54">
        <v>0</v>
      </c>
      <c r="S30" s="54">
        <v>1</v>
      </c>
      <c r="T30" s="54" t="s">
        <v>168</v>
      </c>
      <c r="U30" s="54">
        <v>0</v>
      </c>
      <c r="V30" s="54">
        <v>0</v>
      </c>
      <c r="W30" s="54">
        <v>1</v>
      </c>
      <c r="X30" s="54"/>
      <c r="Y30" s="54"/>
      <c r="Z30" s="164"/>
      <c r="AF30" s="314"/>
      <c r="AG30" s="314"/>
      <c r="AH30" s="314"/>
      <c r="AI30" s="314"/>
    </row>
    <row r="31" spans="1:35" x14ac:dyDescent="0.45">
      <c r="A31" s="127" t="s">
        <v>268</v>
      </c>
      <c r="B31" s="54" t="s">
        <v>269</v>
      </c>
      <c r="C31" s="54" t="s">
        <v>270</v>
      </c>
      <c r="D31" s="54" t="s">
        <v>271</v>
      </c>
      <c r="E31" s="54" t="s">
        <v>272</v>
      </c>
      <c r="F31" s="54" t="s">
        <v>11</v>
      </c>
      <c r="G31" s="54" t="s">
        <v>26</v>
      </c>
      <c r="H31" s="54">
        <v>6276</v>
      </c>
      <c r="I31" s="54"/>
      <c r="J31" s="54">
        <v>0</v>
      </c>
      <c r="K31" s="54">
        <v>2.72</v>
      </c>
      <c r="L31" s="54">
        <v>17070.72</v>
      </c>
      <c r="M31" s="54">
        <v>1</v>
      </c>
      <c r="N31" s="54">
        <v>2.72</v>
      </c>
      <c r="O31" s="54">
        <v>17070.72</v>
      </c>
      <c r="P31" s="54">
        <v>1.07081526</v>
      </c>
      <c r="Q31" s="54" t="s">
        <v>168</v>
      </c>
      <c r="R31" s="54">
        <v>0</v>
      </c>
      <c r="S31" s="54">
        <v>1</v>
      </c>
      <c r="T31" s="54" t="s">
        <v>168</v>
      </c>
      <c r="U31" s="54">
        <v>0</v>
      </c>
      <c r="V31" s="54">
        <v>0</v>
      </c>
      <c r="W31" s="54">
        <v>1</v>
      </c>
      <c r="X31" s="54"/>
      <c r="Y31" s="54"/>
      <c r="Z31" s="164"/>
      <c r="AF31" s="314"/>
      <c r="AG31" s="314"/>
      <c r="AH31" s="314"/>
      <c r="AI31" s="314"/>
    </row>
    <row r="32" spans="1:35" x14ac:dyDescent="0.45">
      <c r="A32" s="127" t="s">
        <v>273</v>
      </c>
      <c r="B32" s="54" t="s">
        <v>274</v>
      </c>
      <c r="C32" s="54" t="s">
        <v>275</v>
      </c>
      <c r="D32" s="54" t="s">
        <v>276</v>
      </c>
      <c r="E32" s="54" t="s">
        <v>277</v>
      </c>
      <c r="F32" s="54" t="s">
        <v>11</v>
      </c>
      <c r="G32" s="54" t="s">
        <v>26</v>
      </c>
      <c r="H32" s="54">
        <v>38920</v>
      </c>
      <c r="I32" s="54"/>
      <c r="J32" s="54">
        <v>0</v>
      </c>
      <c r="K32" s="54">
        <v>2.46</v>
      </c>
      <c r="L32" s="54">
        <v>95743.2</v>
      </c>
      <c r="M32" s="54">
        <v>1</v>
      </c>
      <c r="N32" s="54">
        <v>2.46</v>
      </c>
      <c r="O32" s="54">
        <v>95743.2</v>
      </c>
      <c r="P32" s="54">
        <v>6.0057970300000001</v>
      </c>
      <c r="Q32" s="54" t="s">
        <v>168</v>
      </c>
      <c r="R32" s="54">
        <v>0</v>
      </c>
      <c r="S32" s="54">
        <v>1</v>
      </c>
      <c r="T32" s="54" t="s">
        <v>168</v>
      </c>
      <c r="U32" s="54">
        <v>0</v>
      </c>
      <c r="V32" s="54">
        <v>0</v>
      </c>
      <c r="W32" s="54">
        <v>1</v>
      </c>
      <c r="X32" s="54"/>
      <c r="Y32" s="54"/>
      <c r="Z32" s="164"/>
      <c r="AF32" s="314"/>
      <c r="AG32" s="314"/>
      <c r="AH32" s="314"/>
    </row>
    <row r="33" spans="1:34" x14ac:dyDescent="0.45">
      <c r="A33" s="127" t="s">
        <v>278</v>
      </c>
      <c r="B33" s="54" t="s">
        <v>279</v>
      </c>
      <c r="C33" s="54" t="s">
        <v>280</v>
      </c>
      <c r="D33" s="54" t="s">
        <v>281</v>
      </c>
      <c r="E33" s="54" t="s">
        <v>282</v>
      </c>
      <c r="F33" s="54" t="s">
        <v>11</v>
      </c>
      <c r="G33" s="54" t="s">
        <v>26</v>
      </c>
      <c r="H33" s="54">
        <v>4699</v>
      </c>
      <c r="I33" s="54"/>
      <c r="J33" s="54">
        <v>0</v>
      </c>
      <c r="K33" s="54">
        <v>1.95</v>
      </c>
      <c r="L33" s="54">
        <v>9163.0499999999993</v>
      </c>
      <c r="M33" s="54">
        <v>1</v>
      </c>
      <c r="N33" s="54">
        <v>1.95</v>
      </c>
      <c r="O33" s="54">
        <v>9163.0499999999993</v>
      </c>
      <c r="P33" s="54">
        <v>0.57478147999999996</v>
      </c>
      <c r="Q33" s="54" t="s">
        <v>168</v>
      </c>
      <c r="R33" s="54">
        <v>0</v>
      </c>
      <c r="S33" s="54">
        <v>1</v>
      </c>
      <c r="T33" s="54" t="s">
        <v>168</v>
      </c>
      <c r="U33" s="54">
        <v>0</v>
      </c>
      <c r="V33" s="54">
        <v>0</v>
      </c>
      <c r="W33" s="54">
        <v>1</v>
      </c>
      <c r="X33" s="54"/>
      <c r="Y33" s="54"/>
      <c r="Z33" s="164"/>
      <c r="AF33" s="314"/>
      <c r="AG33" s="314"/>
      <c r="AH33" s="314"/>
    </row>
    <row r="34" spans="1:34" x14ac:dyDescent="0.45">
      <c r="A34" s="127" t="s">
        <v>283</v>
      </c>
      <c r="B34" s="54" t="s">
        <v>284</v>
      </c>
      <c r="C34" s="54" t="s">
        <v>285</v>
      </c>
      <c r="D34" s="54" t="s">
        <v>286</v>
      </c>
      <c r="E34" s="54" t="s">
        <v>287</v>
      </c>
      <c r="F34" s="54" t="s">
        <v>11</v>
      </c>
      <c r="G34" s="54" t="s">
        <v>26</v>
      </c>
      <c r="H34" s="54">
        <v>14842</v>
      </c>
      <c r="I34" s="54"/>
      <c r="J34" s="54">
        <v>0</v>
      </c>
      <c r="K34" s="54">
        <v>1.96</v>
      </c>
      <c r="L34" s="54">
        <v>29090.32</v>
      </c>
      <c r="M34" s="54">
        <v>1</v>
      </c>
      <c r="N34" s="54">
        <v>1.96</v>
      </c>
      <c r="O34" s="54">
        <v>29090.32</v>
      </c>
      <c r="P34" s="54">
        <v>1.82478293</v>
      </c>
      <c r="Q34" s="54" t="s">
        <v>168</v>
      </c>
      <c r="R34" s="54">
        <v>0</v>
      </c>
      <c r="S34" s="54">
        <v>1</v>
      </c>
      <c r="T34" s="54" t="s">
        <v>168</v>
      </c>
      <c r="U34" s="54">
        <v>0</v>
      </c>
      <c r="V34" s="54">
        <v>0</v>
      </c>
      <c r="W34" s="54">
        <v>1</v>
      </c>
      <c r="X34" s="54"/>
      <c r="Y34" s="54"/>
      <c r="Z34" s="164"/>
      <c r="AF34" s="314"/>
      <c r="AG34" s="314"/>
      <c r="AH34" s="314"/>
    </row>
    <row r="35" spans="1:34" x14ac:dyDescent="0.45">
      <c r="A35" s="127" t="s">
        <v>288</v>
      </c>
      <c r="B35" s="54" t="s">
        <v>289</v>
      </c>
      <c r="C35" s="54" t="s">
        <v>290</v>
      </c>
      <c r="D35" s="54" t="s">
        <v>291</v>
      </c>
      <c r="E35" s="54" t="s">
        <v>392</v>
      </c>
      <c r="F35" s="54" t="s">
        <v>11</v>
      </c>
      <c r="G35" s="54" t="s">
        <v>26</v>
      </c>
      <c r="H35" s="54">
        <v>18095</v>
      </c>
      <c r="I35" s="54"/>
      <c r="J35" s="54">
        <v>0</v>
      </c>
      <c r="K35" s="54">
        <v>11.84</v>
      </c>
      <c r="L35" s="54">
        <v>214244.8</v>
      </c>
      <c r="M35" s="54">
        <v>1</v>
      </c>
      <c r="N35" s="54">
        <v>11.84</v>
      </c>
      <c r="O35" s="54">
        <v>214244.8</v>
      </c>
      <c r="P35" s="54">
        <v>13.43918714</v>
      </c>
      <c r="Q35" s="54" t="s">
        <v>168</v>
      </c>
      <c r="R35" s="54">
        <v>0</v>
      </c>
      <c r="S35" s="54">
        <v>1</v>
      </c>
      <c r="T35" s="54" t="s">
        <v>168</v>
      </c>
      <c r="U35" s="54">
        <v>0</v>
      </c>
      <c r="V35" s="54">
        <v>0</v>
      </c>
      <c r="W35" s="54">
        <v>1</v>
      </c>
      <c r="X35" s="54"/>
      <c r="Y35" s="54"/>
      <c r="Z35" s="164"/>
      <c r="AF35" s="314"/>
      <c r="AG35" s="314"/>
      <c r="AH35" s="314"/>
    </row>
    <row r="36" spans="1:34" x14ac:dyDescent="0.45">
      <c r="A36" s="127" t="s">
        <v>292</v>
      </c>
      <c r="B36" s="54" t="s">
        <v>293</v>
      </c>
      <c r="C36" s="54" t="s">
        <v>294</v>
      </c>
      <c r="D36" s="54" t="s">
        <v>295</v>
      </c>
      <c r="E36" s="54" t="s">
        <v>296</v>
      </c>
      <c r="F36" s="54" t="s">
        <v>11</v>
      </c>
      <c r="G36" s="54" t="s">
        <v>26</v>
      </c>
      <c r="H36" s="54">
        <v>50736</v>
      </c>
      <c r="I36" s="54"/>
      <c r="J36" s="54">
        <v>0</v>
      </c>
      <c r="K36" s="54">
        <v>0.78</v>
      </c>
      <c r="L36" s="54">
        <v>39574.080000000002</v>
      </c>
      <c r="M36" s="54">
        <v>1</v>
      </c>
      <c r="N36" s="54">
        <v>0.78</v>
      </c>
      <c r="O36" s="54">
        <v>39574.080000000002</v>
      </c>
      <c r="P36" s="54">
        <v>2.4824101500000002</v>
      </c>
      <c r="Q36" s="54" t="s">
        <v>168</v>
      </c>
      <c r="R36" s="54">
        <v>0</v>
      </c>
      <c r="S36" s="54">
        <v>1</v>
      </c>
      <c r="T36" s="54" t="s">
        <v>168</v>
      </c>
      <c r="U36" s="54">
        <v>-1</v>
      </c>
      <c r="V36" s="54">
        <v>0</v>
      </c>
      <c r="W36" s="54">
        <v>1</v>
      </c>
      <c r="X36" s="54"/>
      <c r="Y36" s="54"/>
      <c r="Z36" s="164"/>
      <c r="AF36" s="314"/>
      <c r="AG36" s="314"/>
      <c r="AH36" s="314"/>
    </row>
    <row r="37" spans="1:34" x14ac:dyDescent="0.45">
      <c r="A37" s="127" t="s">
        <v>297</v>
      </c>
      <c r="B37" s="54" t="s">
        <v>298</v>
      </c>
      <c r="C37" s="54" t="s">
        <v>299</v>
      </c>
      <c r="D37" s="54" t="s">
        <v>300</v>
      </c>
      <c r="E37" s="54" t="s">
        <v>301</v>
      </c>
      <c r="F37" s="54" t="s">
        <v>11</v>
      </c>
      <c r="G37" s="54" t="s">
        <v>26</v>
      </c>
      <c r="H37" s="54">
        <v>10970</v>
      </c>
      <c r="I37" s="54"/>
      <c r="J37" s="54">
        <v>0</v>
      </c>
      <c r="K37" s="54">
        <v>5.44</v>
      </c>
      <c r="L37" s="54">
        <v>59676.800000000003</v>
      </c>
      <c r="M37" s="54">
        <v>1</v>
      </c>
      <c r="N37" s="54">
        <v>5.44</v>
      </c>
      <c r="O37" s="54">
        <v>59676.800000000003</v>
      </c>
      <c r="P37" s="54">
        <v>3.7434172700000001</v>
      </c>
      <c r="Q37" s="54" t="s">
        <v>168</v>
      </c>
      <c r="R37" s="54">
        <v>0</v>
      </c>
      <c r="S37" s="54">
        <v>1</v>
      </c>
      <c r="T37" s="54" t="s">
        <v>168</v>
      </c>
      <c r="U37" s="54">
        <v>0</v>
      </c>
      <c r="V37" s="54">
        <v>0</v>
      </c>
      <c r="W37" s="54">
        <v>1</v>
      </c>
      <c r="X37" s="54"/>
      <c r="Y37" s="54"/>
      <c r="Z37" s="164"/>
      <c r="AF37" s="314"/>
      <c r="AG37" s="314"/>
      <c r="AH37" s="314"/>
    </row>
    <row r="38" spans="1:34" x14ac:dyDescent="0.45">
      <c r="A38" s="127" t="s">
        <v>302</v>
      </c>
      <c r="B38" s="54" t="s">
        <v>303</v>
      </c>
      <c r="C38" s="54" t="s">
        <v>304</v>
      </c>
      <c r="D38" s="54" t="s">
        <v>305</v>
      </c>
      <c r="E38" s="54" t="s">
        <v>306</v>
      </c>
      <c r="F38" s="54" t="s">
        <v>11</v>
      </c>
      <c r="G38" s="54" t="s">
        <v>26</v>
      </c>
      <c r="H38" s="54">
        <v>7421</v>
      </c>
      <c r="I38" s="54"/>
      <c r="J38" s="54">
        <v>0</v>
      </c>
      <c r="K38" s="54">
        <v>5.48</v>
      </c>
      <c r="L38" s="54">
        <v>40667.08</v>
      </c>
      <c r="M38" s="54">
        <v>1</v>
      </c>
      <c r="N38" s="54">
        <v>5.48</v>
      </c>
      <c r="O38" s="54">
        <v>40667.08</v>
      </c>
      <c r="P38" s="54">
        <v>2.5509720599999999</v>
      </c>
      <c r="Q38" s="54" t="s">
        <v>168</v>
      </c>
      <c r="R38" s="54">
        <v>0</v>
      </c>
      <c r="S38" s="54">
        <v>1</v>
      </c>
      <c r="T38" s="54" t="s">
        <v>168</v>
      </c>
      <c r="U38" s="54">
        <v>0</v>
      </c>
      <c r="V38" s="54">
        <v>0</v>
      </c>
      <c r="W38" s="54">
        <v>1</v>
      </c>
      <c r="X38" s="54"/>
      <c r="Y38" s="54"/>
      <c r="Z38" s="164"/>
      <c r="AF38" s="314"/>
      <c r="AG38" s="314"/>
      <c r="AH38" s="314"/>
    </row>
    <row r="39" spans="1:34" x14ac:dyDescent="0.45">
      <c r="A39" s="127" t="s">
        <v>307</v>
      </c>
      <c r="B39" s="54" t="s">
        <v>308</v>
      </c>
      <c r="C39" s="54" t="s">
        <v>309</v>
      </c>
      <c r="D39" s="54" t="s">
        <v>310</v>
      </c>
      <c r="E39" s="54" t="s">
        <v>311</v>
      </c>
      <c r="F39" s="54" t="s">
        <v>11</v>
      </c>
      <c r="G39" s="54" t="s">
        <v>26</v>
      </c>
      <c r="H39" s="54">
        <v>10671</v>
      </c>
      <c r="I39" s="54"/>
      <c r="J39" s="54">
        <v>0</v>
      </c>
      <c r="K39" s="54">
        <v>1.31</v>
      </c>
      <c r="L39" s="54">
        <v>13979.01</v>
      </c>
      <c r="M39" s="54">
        <v>1</v>
      </c>
      <c r="N39" s="54">
        <v>1.31</v>
      </c>
      <c r="O39" s="54">
        <v>13979.01</v>
      </c>
      <c r="P39" s="54">
        <v>0.87687791000000004</v>
      </c>
      <c r="Q39" s="54" t="s">
        <v>168</v>
      </c>
      <c r="R39" s="54">
        <v>0</v>
      </c>
      <c r="S39" s="54">
        <v>1</v>
      </c>
      <c r="T39" s="54" t="s">
        <v>168</v>
      </c>
      <c r="U39" s="54">
        <v>0</v>
      </c>
      <c r="V39" s="54">
        <v>0</v>
      </c>
      <c r="W39" s="54">
        <v>1</v>
      </c>
      <c r="X39" s="54"/>
      <c r="Y39" s="54"/>
      <c r="Z39" s="164"/>
      <c r="AF39" s="314"/>
      <c r="AG39" s="314"/>
      <c r="AH39" s="314"/>
    </row>
    <row r="40" spans="1:34" x14ac:dyDescent="0.45">
      <c r="A40" s="127"/>
      <c r="B40" s="54"/>
      <c r="C40" s="54"/>
      <c r="D40" s="54"/>
      <c r="E40" s="54"/>
      <c r="F40" s="54"/>
      <c r="G40" s="54"/>
      <c r="H40" s="54"/>
      <c r="I40" s="54"/>
      <c r="J40" s="54"/>
      <c r="K40" s="54"/>
      <c r="L40" s="54"/>
      <c r="M40" s="54"/>
      <c r="N40" s="54"/>
      <c r="O40" s="54"/>
      <c r="P40" s="54"/>
      <c r="Q40" s="54"/>
      <c r="R40" s="54"/>
      <c r="S40" s="54"/>
      <c r="T40" s="54"/>
      <c r="U40" s="54"/>
      <c r="V40" s="54"/>
      <c r="W40" s="54"/>
      <c r="X40" s="54"/>
      <c r="Y40" s="54"/>
      <c r="Z40" s="164"/>
    </row>
    <row r="41" spans="1:34" x14ac:dyDescent="0.45">
      <c r="A41" s="127"/>
      <c r="B41" s="54"/>
      <c r="C41" s="54"/>
      <c r="D41" s="54"/>
      <c r="E41" s="54"/>
      <c r="F41" s="54"/>
      <c r="G41" s="54"/>
      <c r="H41" s="54"/>
      <c r="I41" s="54"/>
      <c r="J41" s="54"/>
      <c r="K41" s="54"/>
      <c r="L41" s="54"/>
      <c r="M41" s="54"/>
      <c r="N41" s="54"/>
      <c r="O41" s="54"/>
      <c r="P41" s="54"/>
      <c r="Q41" s="54"/>
      <c r="R41" s="54"/>
      <c r="S41" s="54"/>
      <c r="T41" s="54"/>
      <c r="U41" s="54"/>
      <c r="V41" s="54"/>
      <c r="W41" s="54"/>
      <c r="X41" s="54"/>
      <c r="Y41" s="54"/>
      <c r="Z41" s="164"/>
    </row>
    <row r="42" spans="1:34" x14ac:dyDescent="0.45">
      <c r="A42" s="127"/>
      <c r="B42" s="54"/>
      <c r="C42" s="54"/>
      <c r="D42" s="54"/>
      <c r="E42" s="54"/>
      <c r="F42" s="54"/>
      <c r="G42" s="54"/>
      <c r="H42" s="54"/>
      <c r="I42" s="54"/>
      <c r="J42" s="54"/>
      <c r="K42" s="54"/>
      <c r="L42" s="54"/>
      <c r="M42" s="54"/>
      <c r="N42" s="54"/>
      <c r="O42" s="54"/>
      <c r="P42" s="54"/>
      <c r="Q42" s="54"/>
      <c r="R42" s="54"/>
      <c r="S42" s="54"/>
      <c r="T42" s="54"/>
      <c r="U42" s="54"/>
      <c r="V42" s="54"/>
      <c r="W42" s="54"/>
      <c r="X42" s="54"/>
      <c r="Y42" s="54"/>
      <c r="Z42" s="164"/>
    </row>
    <row r="43" spans="1:34" x14ac:dyDescent="0.45">
      <c r="A43" s="127"/>
      <c r="B43" s="54"/>
      <c r="C43" s="54"/>
      <c r="D43" s="54"/>
      <c r="E43" s="54"/>
      <c r="F43" s="54"/>
      <c r="G43" s="54"/>
      <c r="H43" s="54"/>
      <c r="I43" s="54"/>
      <c r="J43" s="54"/>
      <c r="K43" s="54"/>
      <c r="L43" s="54"/>
      <c r="M43" s="54"/>
      <c r="N43" s="54"/>
      <c r="O43" s="54"/>
      <c r="P43" s="54"/>
      <c r="Q43" s="54"/>
      <c r="R43" s="54"/>
      <c r="S43" s="54"/>
      <c r="T43" s="54"/>
      <c r="U43" s="54"/>
      <c r="V43" s="54"/>
      <c r="W43" s="54"/>
      <c r="X43" s="54"/>
      <c r="Y43" s="54"/>
      <c r="Z43" s="164"/>
    </row>
    <row r="44" spans="1:34" x14ac:dyDescent="0.45">
      <c r="A44" s="127"/>
      <c r="B44" s="54"/>
      <c r="C44" s="54"/>
      <c r="D44" s="54"/>
      <c r="E44" s="54"/>
      <c r="F44" s="54"/>
      <c r="G44" s="54"/>
      <c r="H44" s="54"/>
      <c r="I44" s="54"/>
      <c r="J44" s="54"/>
      <c r="K44" s="54"/>
      <c r="L44" s="54"/>
      <c r="M44" s="54"/>
      <c r="N44" s="54"/>
      <c r="O44" s="54"/>
      <c r="P44" s="54"/>
      <c r="Q44" s="54"/>
      <c r="R44" s="54"/>
      <c r="S44" s="54"/>
      <c r="T44" s="54"/>
      <c r="U44" s="54"/>
      <c r="V44" s="54"/>
      <c r="W44" s="54"/>
      <c r="X44" s="54"/>
      <c r="Y44" s="54"/>
      <c r="Z44" s="164"/>
    </row>
    <row r="45" spans="1:34" x14ac:dyDescent="0.45">
      <c r="A45" s="127"/>
      <c r="B45" s="54"/>
      <c r="C45" s="54"/>
      <c r="D45" s="54"/>
      <c r="E45" s="54"/>
      <c r="F45" s="54"/>
      <c r="G45" s="54"/>
      <c r="H45" s="54"/>
      <c r="I45" s="54"/>
      <c r="J45" s="54"/>
      <c r="K45" s="54"/>
      <c r="L45" s="54"/>
      <c r="M45" s="54"/>
      <c r="N45" s="54"/>
      <c r="O45" s="54"/>
      <c r="P45" s="54"/>
      <c r="Q45" s="54"/>
      <c r="R45" s="54"/>
      <c r="S45" s="54"/>
      <c r="T45" s="54"/>
      <c r="U45" s="54"/>
      <c r="V45" s="54"/>
      <c r="W45" s="54"/>
      <c r="X45" s="54"/>
      <c r="Y45" s="54"/>
      <c r="Z45" s="164"/>
    </row>
    <row r="46" spans="1:34" x14ac:dyDescent="0.45">
      <c r="A46" s="127"/>
      <c r="B46" s="54"/>
      <c r="C46" s="54"/>
      <c r="D46" s="54"/>
      <c r="E46" s="54"/>
      <c r="F46" s="54"/>
      <c r="G46" s="54"/>
      <c r="H46" s="54"/>
      <c r="I46" s="54"/>
      <c r="J46" s="54"/>
      <c r="K46" s="54"/>
      <c r="L46" s="54"/>
      <c r="M46" s="54"/>
      <c r="N46" s="54"/>
      <c r="O46" s="54"/>
      <c r="P46" s="54"/>
      <c r="Q46" s="54"/>
      <c r="R46" s="54"/>
      <c r="S46" s="54"/>
      <c r="T46" s="54"/>
      <c r="U46" s="54"/>
      <c r="V46" s="54"/>
      <c r="W46" s="54"/>
      <c r="X46" s="54"/>
      <c r="Y46" s="54"/>
      <c r="Z46" s="164"/>
    </row>
    <row r="47" spans="1:34" x14ac:dyDescent="0.45">
      <c r="A47" s="127"/>
      <c r="B47" s="54"/>
      <c r="C47" s="54"/>
      <c r="D47" s="54"/>
      <c r="E47" s="54"/>
      <c r="F47" s="54"/>
      <c r="G47" s="54"/>
      <c r="H47" s="54"/>
      <c r="I47" s="54"/>
      <c r="J47" s="54"/>
      <c r="K47" s="54"/>
      <c r="L47" s="54"/>
      <c r="M47" s="54"/>
      <c r="N47" s="54"/>
      <c r="O47" s="54"/>
      <c r="P47" s="54"/>
      <c r="Q47" s="54"/>
      <c r="R47" s="54"/>
      <c r="S47" s="54"/>
      <c r="T47" s="54"/>
      <c r="U47" s="54"/>
      <c r="V47" s="54"/>
      <c r="W47" s="54"/>
      <c r="X47" s="54"/>
      <c r="Y47" s="54"/>
      <c r="Z47" s="164"/>
    </row>
    <row r="48" spans="1:34" x14ac:dyDescent="0.45">
      <c r="A48" s="127"/>
      <c r="B48" s="54"/>
      <c r="C48" s="54"/>
      <c r="D48" s="54"/>
      <c r="E48" s="54"/>
      <c r="F48" s="54"/>
      <c r="G48" s="54"/>
      <c r="H48" s="54"/>
      <c r="I48" s="54"/>
      <c r="J48" s="54"/>
      <c r="K48" s="54"/>
      <c r="L48" s="54"/>
      <c r="M48" s="54"/>
      <c r="N48" s="54"/>
      <c r="O48" s="54"/>
      <c r="P48" s="54"/>
      <c r="Q48" s="54"/>
      <c r="R48" s="54"/>
      <c r="S48" s="54"/>
      <c r="T48" s="54"/>
      <c r="U48" s="54"/>
      <c r="V48" s="54"/>
      <c r="W48" s="54"/>
      <c r="X48" s="54"/>
      <c r="Y48" s="54"/>
      <c r="Z48" s="164"/>
    </row>
    <row r="49" spans="1:26" x14ac:dyDescent="0.45">
      <c r="A49" s="127"/>
      <c r="B49" s="54"/>
      <c r="C49" s="54"/>
      <c r="D49" s="54"/>
      <c r="E49" s="54"/>
      <c r="F49" s="54"/>
      <c r="G49" s="54"/>
      <c r="H49" s="54"/>
      <c r="I49" s="54"/>
      <c r="J49" s="54"/>
      <c r="K49" s="54"/>
      <c r="L49" s="54"/>
      <c r="M49" s="54"/>
      <c r="N49" s="54"/>
      <c r="O49" s="54"/>
      <c r="P49" s="54"/>
      <c r="Q49" s="54"/>
      <c r="R49" s="54"/>
      <c r="S49" s="54"/>
      <c r="T49" s="54"/>
      <c r="U49" s="54"/>
      <c r="V49" s="54"/>
      <c r="W49" s="54"/>
      <c r="X49" s="54"/>
      <c r="Y49" s="54"/>
      <c r="Z49" s="164"/>
    </row>
    <row r="50" spans="1:26" x14ac:dyDescent="0.45">
      <c r="A50" s="127"/>
      <c r="B50" s="54"/>
      <c r="C50" s="54"/>
      <c r="D50" s="54"/>
      <c r="E50" s="54"/>
      <c r="F50" s="54"/>
      <c r="G50" s="54"/>
      <c r="H50" s="54"/>
      <c r="I50" s="54"/>
      <c r="J50" s="54"/>
      <c r="K50" s="54"/>
      <c r="L50" s="54"/>
      <c r="M50" s="54"/>
      <c r="N50" s="54"/>
      <c r="O50" s="54"/>
      <c r="P50" s="54"/>
      <c r="Q50" s="54"/>
      <c r="R50" s="54"/>
      <c r="S50" s="54"/>
      <c r="T50" s="54"/>
      <c r="U50" s="54"/>
      <c r="V50" s="54"/>
      <c r="W50" s="54"/>
      <c r="X50" s="54"/>
      <c r="Y50" s="54"/>
      <c r="Z50" s="164"/>
    </row>
    <row r="51" spans="1:26" ht="14.65" thickBot="1" x14ac:dyDescent="0.5">
      <c r="A51" s="129"/>
      <c r="B51" s="130"/>
      <c r="C51" s="130"/>
      <c r="D51" s="130"/>
      <c r="E51" s="130"/>
      <c r="F51" s="130"/>
      <c r="G51" s="130"/>
      <c r="H51" s="130"/>
      <c r="I51" s="130"/>
      <c r="J51" s="130"/>
      <c r="K51" s="130"/>
      <c r="L51" s="130"/>
      <c r="M51" s="130"/>
      <c r="N51" s="130"/>
      <c r="O51" s="130"/>
      <c r="P51" s="130"/>
      <c r="Q51" s="130"/>
      <c r="R51" s="130"/>
      <c r="S51" s="130"/>
      <c r="T51" s="130"/>
      <c r="U51" s="130"/>
      <c r="V51" s="130"/>
      <c r="W51" s="130"/>
      <c r="X51" s="130"/>
      <c r="Y51" s="130"/>
      <c r="Z51" s="167"/>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T75"/>
  <sheetViews>
    <sheetView zoomScale="46" zoomScaleNormal="70" workbookViewId="0">
      <selection activeCell="Q23" sqref="Q23:T41"/>
    </sheetView>
  </sheetViews>
  <sheetFormatPr defaultRowHeight="14.25" x14ac:dyDescent="0.45"/>
  <cols>
    <col min="1" max="1" width="53" style="107" bestFit="1" customWidth="1"/>
    <col min="2" max="3" width="21" style="107" bestFit="1" customWidth="1"/>
    <col min="4" max="4" width="10" style="107" bestFit="1" customWidth="1"/>
    <col min="5" max="5" width="21" style="107" bestFit="1" customWidth="1"/>
    <col min="6" max="6" width="22" style="107" bestFit="1" customWidth="1"/>
    <col min="7" max="7" width="19" style="107" bestFit="1" customWidth="1"/>
    <col min="8" max="8" width="31" style="107" bestFit="1" customWidth="1"/>
    <col min="9" max="10" width="9" style="107" bestFit="1" customWidth="1"/>
    <col min="11" max="11" width="20" style="107" bestFit="1" customWidth="1"/>
    <col min="12" max="12" width="19" style="107" bestFit="1" customWidth="1"/>
    <col min="13" max="15" width="0" style="5" hidden="1" bestFit="1" customWidth="1"/>
    <col min="16" max="16" width="9.1328125" style="1"/>
    <col min="17" max="17" width="10.73046875" style="1" bestFit="1" customWidth="1"/>
    <col min="18" max="18" width="16.3984375" style="1" bestFit="1" customWidth="1"/>
    <col min="19" max="19" width="14.86328125" style="1" bestFit="1" customWidth="1"/>
    <col min="20" max="20" width="12.3984375" style="1" bestFit="1" customWidth="1"/>
    <col min="21" max="21" width="10.265625" style="1" bestFit="1" customWidth="1"/>
    <col min="22" max="256" width="9.1328125" style="1"/>
    <col min="257" max="257" width="53" style="1" bestFit="1" customWidth="1"/>
    <col min="258" max="259" width="21" style="1" bestFit="1" customWidth="1"/>
    <col min="260" max="260" width="10" style="1" bestFit="1" customWidth="1"/>
    <col min="261" max="261" width="21" style="1" bestFit="1" customWidth="1"/>
    <col min="262" max="262" width="22" style="1" bestFit="1" customWidth="1"/>
    <col min="263" max="263" width="19" style="1" bestFit="1" customWidth="1"/>
    <col min="264" max="264" width="31" style="1" bestFit="1" customWidth="1"/>
    <col min="265" max="266" width="9" style="1" bestFit="1" customWidth="1"/>
    <col min="267" max="267" width="20" style="1" bestFit="1" customWidth="1"/>
    <col min="268" max="268" width="19" style="1" bestFit="1" customWidth="1"/>
    <col min="269" max="271" width="0" style="1" hidden="1" bestFit="1" customWidth="1"/>
    <col min="272" max="512" width="9.1328125" style="1"/>
    <col min="513" max="513" width="53" style="1" bestFit="1" customWidth="1"/>
    <col min="514" max="515" width="21" style="1" bestFit="1" customWidth="1"/>
    <col min="516" max="516" width="10" style="1" bestFit="1" customWidth="1"/>
    <col min="517" max="517" width="21" style="1" bestFit="1" customWidth="1"/>
    <col min="518" max="518" width="22" style="1" bestFit="1" customWidth="1"/>
    <col min="519" max="519" width="19" style="1" bestFit="1" customWidth="1"/>
    <col min="520" max="520" width="31" style="1" bestFit="1" customWidth="1"/>
    <col min="521" max="522" width="9" style="1" bestFit="1" customWidth="1"/>
    <col min="523" max="523" width="20" style="1" bestFit="1" customWidth="1"/>
    <col min="524" max="524" width="19" style="1" bestFit="1" customWidth="1"/>
    <col min="525" max="527" width="0" style="1" hidden="1" bestFit="1" customWidth="1"/>
    <col min="528" max="768" width="9.1328125" style="1"/>
    <col min="769" max="769" width="53" style="1" bestFit="1" customWidth="1"/>
    <col min="770" max="771" width="21" style="1" bestFit="1" customWidth="1"/>
    <col min="772" max="772" width="10" style="1" bestFit="1" customWidth="1"/>
    <col min="773" max="773" width="21" style="1" bestFit="1" customWidth="1"/>
    <col min="774" max="774" width="22" style="1" bestFit="1" customWidth="1"/>
    <col min="775" max="775" width="19" style="1" bestFit="1" customWidth="1"/>
    <col min="776" max="776" width="31" style="1" bestFit="1" customWidth="1"/>
    <col min="777" max="778" width="9" style="1" bestFit="1" customWidth="1"/>
    <col min="779" max="779" width="20" style="1" bestFit="1" customWidth="1"/>
    <col min="780" max="780" width="19" style="1" bestFit="1" customWidth="1"/>
    <col min="781" max="783" width="0" style="1" hidden="1" bestFit="1" customWidth="1"/>
    <col min="784" max="1024" width="9.1328125" style="1"/>
    <col min="1025" max="1025" width="53" style="1" bestFit="1" customWidth="1"/>
    <col min="1026" max="1027" width="21" style="1" bestFit="1" customWidth="1"/>
    <col min="1028" max="1028" width="10" style="1" bestFit="1" customWidth="1"/>
    <col min="1029" max="1029" width="21" style="1" bestFit="1" customWidth="1"/>
    <col min="1030" max="1030" width="22" style="1" bestFit="1" customWidth="1"/>
    <col min="1031" max="1031" width="19" style="1" bestFit="1" customWidth="1"/>
    <col min="1032" max="1032" width="31" style="1" bestFit="1" customWidth="1"/>
    <col min="1033" max="1034" width="9" style="1" bestFit="1" customWidth="1"/>
    <col min="1035" max="1035" width="20" style="1" bestFit="1" customWidth="1"/>
    <col min="1036" max="1036" width="19" style="1" bestFit="1" customWidth="1"/>
    <col min="1037" max="1039" width="0" style="1" hidden="1" bestFit="1" customWidth="1"/>
    <col min="1040" max="1280" width="9.1328125" style="1"/>
    <col min="1281" max="1281" width="53" style="1" bestFit="1" customWidth="1"/>
    <col min="1282" max="1283" width="21" style="1" bestFit="1" customWidth="1"/>
    <col min="1284" max="1284" width="10" style="1" bestFit="1" customWidth="1"/>
    <col min="1285" max="1285" width="21" style="1" bestFit="1" customWidth="1"/>
    <col min="1286" max="1286" width="22" style="1" bestFit="1" customWidth="1"/>
    <col min="1287" max="1287" width="19" style="1" bestFit="1" customWidth="1"/>
    <col min="1288" max="1288" width="31" style="1" bestFit="1" customWidth="1"/>
    <col min="1289" max="1290" width="9" style="1" bestFit="1" customWidth="1"/>
    <col min="1291" max="1291" width="20" style="1" bestFit="1" customWidth="1"/>
    <col min="1292" max="1292" width="19" style="1" bestFit="1" customWidth="1"/>
    <col min="1293" max="1295" width="0" style="1" hidden="1" bestFit="1" customWidth="1"/>
    <col min="1296" max="1536" width="9.1328125" style="1"/>
    <col min="1537" max="1537" width="53" style="1" bestFit="1" customWidth="1"/>
    <col min="1538" max="1539" width="21" style="1" bestFit="1" customWidth="1"/>
    <col min="1540" max="1540" width="10" style="1" bestFit="1" customWidth="1"/>
    <col min="1541" max="1541" width="21" style="1" bestFit="1" customWidth="1"/>
    <col min="1542" max="1542" width="22" style="1" bestFit="1" customWidth="1"/>
    <col min="1543" max="1543" width="19" style="1" bestFit="1" customWidth="1"/>
    <col min="1544" max="1544" width="31" style="1" bestFit="1" customWidth="1"/>
    <col min="1545" max="1546" width="9" style="1" bestFit="1" customWidth="1"/>
    <col min="1547" max="1547" width="20" style="1" bestFit="1" customWidth="1"/>
    <col min="1548" max="1548" width="19" style="1" bestFit="1" customWidth="1"/>
    <col min="1549" max="1551" width="0" style="1" hidden="1" bestFit="1" customWidth="1"/>
    <col min="1552" max="1792" width="9.1328125" style="1"/>
    <col min="1793" max="1793" width="53" style="1" bestFit="1" customWidth="1"/>
    <col min="1794" max="1795" width="21" style="1" bestFit="1" customWidth="1"/>
    <col min="1796" max="1796" width="10" style="1" bestFit="1" customWidth="1"/>
    <col min="1797" max="1797" width="21" style="1" bestFit="1" customWidth="1"/>
    <col min="1798" max="1798" width="22" style="1" bestFit="1" customWidth="1"/>
    <col min="1799" max="1799" width="19" style="1" bestFit="1" customWidth="1"/>
    <col min="1800" max="1800" width="31" style="1" bestFit="1" customWidth="1"/>
    <col min="1801" max="1802" width="9" style="1" bestFit="1" customWidth="1"/>
    <col min="1803" max="1803" width="20" style="1" bestFit="1" customWidth="1"/>
    <col min="1804" max="1804" width="19" style="1" bestFit="1" customWidth="1"/>
    <col min="1805" max="1807" width="0" style="1" hidden="1" bestFit="1" customWidth="1"/>
    <col min="1808" max="2048" width="9.1328125" style="1"/>
    <col min="2049" max="2049" width="53" style="1" bestFit="1" customWidth="1"/>
    <col min="2050" max="2051" width="21" style="1" bestFit="1" customWidth="1"/>
    <col min="2052" max="2052" width="10" style="1" bestFit="1" customWidth="1"/>
    <col min="2053" max="2053" width="21" style="1" bestFit="1" customWidth="1"/>
    <col min="2054" max="2054" width="22" style="1" bestFit="1" customWidth="1"/>
    <col min="2055" max="2055" width="19" style="1" bestFit="1" customWidth="1"/>
    <col min="2056" max="2056" width="31" style="1" bestFit="1" customWidth="1"/>
    <col min="2057" max="2058" width="9" style="1" bestFit="1" customWidth="1"/>
    <col min="2059" max="2059" width="20" style="1" bestFit="1" customWidth="1"/>
    <col min="2060" max="2060" width="19" style="1" bestFit="1" customWidth="1"/>
    <col min="2061" max="2063" width="0" style="1" hidden="1" bestFit="1" customWidth="1"/>
    <col min="2064" max="2304" width="9.1328125" style="1"/>
    <col min="2305" max="2305" width="53" style="1" bestFit="1" customWidth="1"/>
    <col min="2306" max="2307" width="21" style="1" bestFit="1" customWidth="1"/>
    <col min="2308" max="2308" width="10" style="1" bestFit="1" customWidth="1"/>
    <col min="2309" max="2309" width="21" style="1" bestFit="1" customWidth="1"/>
    <col min="2310" max="2310" width="22" style="1" bestFit="1" customWidth="1"/>
    <col min="2311" max="2311" width="19" style="1" bestFit="1" customWidth="1"/>
    <col min="2312" max="2312" width="31" style="1" bestFit="1" customWidth="1"/>
    <col min="2313" max="2314" width="9" style="1" bestFit="1" customWidth="1"/>
    <col min="2315" max="2315" width="20" style="1" bestFit="1" customWidth="1"/>
    <col min="2316" max="2316" width="19" style="1" bestFit="1" customWidth="1"/>
    <col min="2317" max="2319" width="0" style="1" hidden="1" bestFit="1" customWidth="1"/>
    <col min="2320" max="2560" width="9.1328125" style="1"/>
    <col min="2561" max="2561" width="53" style="1" bestFit="1" customWidth="1"/>
    <col min="2562" max="2563" width="21" style="1" bestFit="1" customWidth="1"/>
    <col min="2564" max="2564" width="10" style="1" bestFit="1" customWidth="1"/>
    <col min="2565" max="2565" width="21" style="1" bestFit="1" customWidth="1"/>
    <col min="2566" max="2566" width="22" style="1" bestFit="1" customWidth="1"/>
    <col min="2567" max="2567" width="19" style="1" bestFit="1" customWidth="1"/>
    <col min="2568" max="2568" width="31" style="1" bestFit="1" customWidth="1"/>
    <col min="2569" max="2570" width="9" style="1" bestFit="1" customWidth="1"/>
    <col min="2571" max="2571" width="20" style="1" bestFit="1" customWidth="1"/>
    <col min="2572" max="2572" width="19" style="1" bestFit="1" customWidth="1"/>
    <col min="2573" max="2575" width="0" style="1" hidden="1" bestFit="1" customWidth="1"/>
    <col min="2576" max="2816" width="9.1328125" style="1"/>
    <col min="2817" max="2817" width="53" style="1" bestFit="1" customWidth="1"/>
    <col min="2818" max="2819" width="21" style="1" bestFit="1" customWidth="1"/>
    <col min="2820" max="2820" width="10" style="1" bestFit="1" customWidth="1"/>
    <col min="2821" max="2821" width="21" style="1" bestFit="1" customWidth="1"/>
    <col min="2822" max="2822" width="22" style="1" bestFit="1" customWidth="1"/>
    <col min="2823" max="2823" width="19" style="1" bestFit="1" customWidth="1"/>
    <col min="2824" max="2824" width="31" style="1" bestFit="1" customWidth="1"/>
    <col min="2825" max="2826" width="9" style="1" bestFit="1" customWidth="1"/>
    <col min="2827" max="2827" width="20" style="1" bestFit="1" customWidth="1"/>
    <col min="2828" max="2828" width="19" style="1" bestFit="1" customWidth="1"/>
    <col min="2829" max="2831" width="0" style="1" hidden="1" bestFit="1" customWidth="1"/>
    <col min="2832" max="3072" width="9.1328125" style="1"/>
    <col min="3073" max="3073" width="53" style="1" bestFit="1" customWidth="1"/>
    <col min="3074" max="3075" width="21" style="1" bestFit="1" customWidth="1"/>
    <col min="3076" max="3076" width="10" style="1" bestFit="1" customWidth="1"/>
    <col min="3077" max="3077" width="21" style="1" bestFit="1" customWidth="1"/>
    <col min="3078" max="3078" width="22" style="1" bestFit="1" customWidth="1"/>
    <col min="3079" max="3079" width="19" style="1" bestFit="1" customWidth="1"/>
    <col min="3080" max="3080" width="31" style="1" bestFit="1" customWidth="1"/>
    <col min="3081" max="3082" width="9" style="1" bestFit="1" customWidth="1"/>
    <col min="3083" max="3083" width="20" style="1" bestFit="1" customWidth="1"/>
    <col min="3084" max="3084" width="19" style="1" bestFit="1" customWidth="1"/>
    <col min="3085" max="3087" width="0" style="1" hidden="1" bestFit="1" customWidth="1"/>
    <col min="3088" max="3328" width="9.1328125" style="1"/>
    <col min="3329" max="3329" width="53" style="1" bestFit="1" customWidth="1"/>
    <col min="3330" max="3331" width="21" style="1" bestFit="1" customWidth="1"/>
    <col min="3332" max="3332" width="10" style="1" bestFit="1" customWidth="1"/>
    <col min="3333" max="3333" width="21" style="1" bestFit="1" customWidth="1"/>
    <col min="3334" max="3334" width="22" style="1" bestFit="1" customWidth="1"/>
    <col min="3335" max="3335" width="19" style="1" bestFit="1" customWidth="1"/>
    <col min="3336" max="3336" width="31" style="1" bestFit="1" customWidth="1"/>
    <col min="3337" max="3338" width="9" style="1" bestFit="1" customWidth="1"/>
    <col min="3339" max="3339" width="20" style="1" bestFit="1" customWidth="1"/>
    <col min="3340" max="3340" width="19" style="1" bestFit="1" customWidth="1"/>
    <col min="3341" max="3343" width="0" style="1" hidden="1" bestFit="1" customWidth="1"/>
    <col min="3344" max="3584" width="9.1328125" style="1"/>
    <col min="3585" max="3585" width="53" style="1" bestFit="1" customWidth="1"/>
    <col min="3586" max="3587" width="21" style="1" bestFit="1" customWidth="1"/>
    <col min="3588" max="3588" width="10" style="1" bestFit="1" customWidth="1"/>
    <col min="3589" max="3589" width="21" style="1" bestFit="1" customWidth="1"/>
    <col min="3590" max="3590" width="22" style="1" bestFit="1" customWidth="1"/>
    <col min="3591" max="3591" width="19" style="1" bestFit="1" customWidth="1"/>
    <col min="3592" max="3592" width="31" style="1" bestFit="1" customWidth="1"/>
    <col min="3593" max="3594" width="9" style="1" bestFit="1" customWidth="1"/>
    <col min="3595" max="3595" width="20" style="1" bestFit="1" customWidth="1"/>
    <col min="3596" max="3596" width="19" style="1" bestFit="1" customWidth="1"/>
    <col min="3597" max="3599" width="0" style="1" hidden="1" bestFit="1" customWidth="1"/>
    <col min="3600" max="3840" width="9.1328125" style="1"/>
    <col min="3841" max="3841" width="53" style="1" bestFit="1" customWidth="1"/>
    <col min="3842" max="3843" width="21" style="1" bestFit="1" customWidth="1"/>
    <col min="3844" max="3844" width="10" style="1" bestFit="1" customWidth="1"/>
    <col min="3845" max="3845" width="21" style="1" bestFit="1" customWidth="1"/>
    <col min="3846" max="3846" width="22" style="1" bestFit="1" customWidth="1"/>
    <col min="3847" max="3847" width="19" style="1" bestFit="1" customWidth="1"/>
    <col min="3848" max="3848" width="31" style="1" bestFit="1" customWidth="1"/>
    <col min="3849" max="3850" width="9" style="1" bestFit="1" customWidth="1"/>
    <col min="3851" max="3851" width="20" style="1" bestFit="1" customWidth="1"/>
    <col min="3852" max="3852" width="19" style="1" bestFit="1" customWidth="1"/>
    <col min="3853" max="3855" width="0" style="1" hidden="1" bestFit="1" customWidth="1"/>
    <col min="3856" max="4096" width="9.1328125" style="1"/>
    <col min="4097" max="4097" width="53" style="1" bestFit="1" customWidth="1"/>
    <col min="4098" max="4099" width="21" style="1" bestFit="1" customWidth="1"/>
    <col min="4100" max="4100" width="10" style="1" bestFit="1" customWidth="1"/>
    <col min="4101" max="4101" width="21" style="1" bestFit="1" customWidth="1"/>
    <col min="4102" max="4102" width="22" style="1" bestFit="1" customWidth="1"/>
    <col min="4103" max="4103" width="19" style="1" bestFit="1" customWidth="1"/>
    <col min="4104" max="4104" width="31" style="1" bestFit="1" customWidth="1"/>
    <col min="4105" max="4106" width="9" style="1" bestFit="1" customWidth="1"/>
    <col min="4107" max="4107" width="20" style="1" bestFit="1" customWidth="1"/>
    <col min="4108" max="4108" width="19" style="1" bestFit="1" customWidth="1"/>
    <col min="4109" max="4111" width="0" style="1" hidden="1" bestFit="1" customWidth="1"/>
    <col min="4112" max="4352" width="9.1328125" style="1"/>
    <col min="4353" max="4353" width="53" style="1" bestFit="1" customWidth="1"/>
    <col min="4354" max="4355" width="21" style="1" bestFit="1" customWidth="1"/>
    <col min="4356" max="4356" width="10" style="1" bestFit="1" customWidth="1"/>
    <col min="4357" max="4357" width="21" style="1" bestFit="1" customWidth="1"/>
    <col min="4358" max="4358" width="22" style="1" bestFit="1" customWidth="1"/>
    <col min="4359" max="4359" width="19" style="1" bestFit="1" customWidth="1"/>
    <col min="4360" max="4360" width="31" style="1" bestFit="1" customWidth="1"/>
    <col min="4361" max="4362" width="9" style="1" bestFit="1" customWidth="1"/>
    <col min="4363" max="4363" width="20" style="1" bestFit="1" customWidth="1"/>
    <col min="4364" max="4364" width="19" style="1" bestFit="1" customWidth="1"/>
    <col min="4365" max="4367" width="0" style="1" hidden="1" bestFit="1" customWidth="1"/>
    <col min="4368" max="4608" width="9.1328125" style="1"/>
    <col min="4609" max="4609" width="53" style="1" bestFit="1" customWidth="1"/>
    <col min="4610" max="4611" width="21" style="1" bestFit="1" customWidth="1"/>
    <col min="4612" max="4612" width="10" style="1" bestFit="1" customWidth="1"/>
    <col min="4613" max="4613" width="21" style="1" bestFit="1" customWidth="1"/>
    <col min="4614" max="4614" width="22" style="1" bestFit="1" customWidth="1"/>
    <col min="4615" max="4615" width="19" style="1" bestFit="1" customWidth="1"/>
    <col min="4616" max="4616" width="31" style="1" bestFit="1" customWidth="1"/>
    <col min="4617" max="4618" width="9" style="1" bestFit="1" customWidth="1"/>
    <col min="4619" max="4619" width="20" style="1" bestFit="1" customWidth="1"/>
    <col min="4620" max="4620" width="19" style="1" bestFit="1" customWidth="1"/>
    <col min="4621" max="4623" width="0" style="1" hidden="1" bestFit="1" customWidth="1"/>
    <col min="4624" max="4864" width="9.1328125" style="1"/>
    <col min="4865" max="4865" width="53" style="1" bestFit="1" customWidth="1"/>
    <col min="4866" max="4867" width="21" style="1" bestFit="1" customWidth="1"/>
    <col min="4868" max="4868" width="10" style="1" bestFit="1" customWidth="1"/>
    <col min="4869" max="4869" width="21" style="1" bestFit="1" customWidth="1"/>
    <col min="4870" max="4870" width="22" style="1" bestFit="1" customWidth="1"/>
    <col min="4871" max="4871" width="19" style="1" bestFit="1" customWidth="1"/>
    <col min="4872" max="4872" width="31" style="1" bestFit="1" customWidth="1"/>
    <col min="4873" max="4874" width="9" style="1" bestFit="1" customWidth="1"/>
    <col min="4875" max="4875" width="20" style="1" bestFit="1" customWidth="1"/>
    <col min="4876" max="4876" width="19" style="1" bestFit="1" customWidth="1"/>
    <col min="4877" max="4879" width="0" style="1" hidden="1" bestFit="1" customWidth="1"/>
    <col min="4880" max="5120" width="9.1328125" style="1"/>
    <col min="5121" max="5121" width="53" style="1" bestFit="1" customWidth="1"/>
    <col min="5122" max="5123" width="21" style="1" bestFit="1" customWidth="1"/>
    <col min="5124" max="5124" width="10" style="1" bestFit="1" customWidth="1"/>
    <col min="5125" max="5125" width="21" style="1" bestFit="1" customWidth="1"/>
    <col min="5126" max="5126" width="22" style="1" bestFit="1" customWidth="1"/>
    <col min="5127" max="5127" width="19" style="1" bestFit="1" customWidth="1"/>
    <col min="5128" max="5128" width="31" style="1" bestFit="1" customWidth="1"/>
    <col min="5129" max="5130" width="9" style="1" bestFit="1" customWidth="1"/>
    <col min="5131" max="5131" width="20" style="1" bestFit="1" customWidth="1"/>
    <col min="5132" max="5132" width="19" style="1" bestFit="1" customWidth="1"/>
    <col min="5133" max="5135" width="0" style="1" hidden="1" bestFit="1" customWidth="1"/>
    <col min="5136" max="5376" width="9.1328125" style="1"/>
    <col min="5377" max="5377" width="53" style="1" bestFit="1" customWidth="1"/>
    <col min="5378" max="5379" width="21" style="1" bestFit="1" customWidth="1"/>
    <col min="5380" max="5380" width="10" style="1" bestFit="1" customWidth="1"/>
    <col min="5381" max="5381" width="21" style="1" bestFit="1" customWidth="1"/>
    <col min="5382" max="5382" width="22" style="1" bestFit="1" customWidth="1"/>
    <col min="5383" max="5383" width="19" style="1" bestFit="1" customWidth="1"/>
    <col min="5384" max="5384" width="31" style="1" bestFit="1" customWidth="1"/>
    <col min="5385" max="5386" width="9" style="1" bestFit="1" customWidth="1"/>
    <col min="5387" max="5387" width="20" style="1" bestFit="1" customWidth="1"/>
    <col min="5388" max="5388" width="19" style="1" bestFit="1" customWidth="1"/>
    <col min="5389" max="5391" width="0" style="1" hidden="1" bestFit="1" customWidth="1"/>
    <col min="5392" max="5632" width="9.1328125" style="1"/>
    <col min="5633" max="5633" width="53" style="1" bestFit="1" customWidth="1"/>
    <col min="5634" max="5635" width="21" style="1" bestFit="1" customWidth="1"/>
    <col min="5636" max="5636" width="10" style="1" bestFit="1" customWidth="1"/>
    <col min="5637" max="5637" width="21" style="1" bestFit="1" customWidth="1"/>
    <col min="5638" max="5638" width="22" style="1" bestFit="1" customWidth="1"/>
    <col min="5639" max="5639" width="19" style="1" bestFit="1" customWidth="1"/>
    <col min="5640" max="5640" width="31" style="1" bestFit="1" customWidth="1"/>
    <col min="5641" max="5642" width="9" style="1" bestFit="1" customWidth="1"/>
    <col min="5643" max="5643" width="20" style="1" bestFit="1" customWidth="1"/>
    <col min="5644" max="5644" width="19" style="1" bestFit="1" customWidth="1"/>
    <col min="5645" max="5647" width="0" style="1" hidden="1" bestFit="1" customWidth="1"/>
    <col min="5648" max="5888" width="9.1328125" style="1"/>
    <col min="5889" max="5889" width="53" style="1" bestFit="1" customWidth="1"/>
    <col min="5890" max="5891" width="21" style="1" bestFit="1" customWidth="1"/>
    <col min="5892" max="5892" width="10" style="1" bestFit="1" customWidth="1"/>
    <col min="5893" max="5893" width="21" style="1" bestFit="1" customWidth="1"/>
    <col min="5894" max="5894" width="22" style="1" bestFit="1" customWidth="1"/>
    <col min="5895" max="5895" width="19" style="1" bestFit="1" customWidth="1"/>
    <col min="5896" max="5896" width="31" style="1" bestFit="1" customWidth="1"/>
    <col min="5897" max="5898" width="9" style="1" bestFit="1" customWidth="1"/>
    <col min="5899" max="5899" width="20" style="1" bestFit="1" customWidth="1"/>
    <col min="5900" max="5900" width="19" style="1" bestFit="1" customWidth="1"/>
    <col min="5901" max="5903" width="0" style="1" hidden="1" bestFit="1" customWidth="1"/>
    <col min="5904" max="6144" width="9.1328125" style="1"/>
    <col min="6145" max="6145" width="53" style="1" bestFit="1" customWidth="1"/>
    <col min="6146" max="6147" width="21" style="1" bestFit="1" customWidth="1"/>
    <col min="6148" max="6148" width="10" style="1" bestFit="1" customWidth="1"/>
    <col min="6149" max="6149" width="21" style="1" bestFit="1" customWidth="1"/>
    <col min="6150" max="6150" width="22" style="1" bestFit="1" customWidth="1"/>
    <col min="6151" max="6151" width="19" style="1" bestFit="1" customWidth="1"/>
    <col min="6152" max="6152" width="31" style="1" bestFit="1" customWidth="1"/>
    <col min="6153" max="6154" width="9" style="1" bestFit="1" customWidth="1"/>
    <col min="6155" max="6155" width="20" style="1" bestFit="1" customWidth="1"/>
    <col min="6156" max="6156" width="19" style="1" bestFit="1" customWidth="1"/>
    <col min="6157" max="6159" width="0" style="1" hidden="1" bestFit="1" customWidth="1"/>
    <col min="6160" max="6400" width="9.1328125" style="1"/>
    <col min="6401" max="6401" width="53" style="1" bestFit="1" customWidth="1"/>
    <col min="6402" max="6403" width="21" style="1" bestFit="1" customWidth="1"/>
    <col min="6404" max="6404" width="10" style="1" bestFit="1" customWidth="1"/>
    <col min="6405" max="6405" width="21" style="1" bestFit="1" customWidth="1"/>
    <col min="6406" max="6406" width="22" style="1" bestFit="1" customWidth="1"/>
    <col min="6407" max="6407" width="19" style="1" bestFit="1" customWidth="1"/>
    <col min="6408" max="6408" width="31" style="1" bestFit="1" customWidth="1"/>
    <col min="6409" max="6410" width="9" style="1" bestFit="1" customWidth="1"/>
    <col min="6411" max="6411" width="20" style="1" bestFit="1" customWidth="1"/>
    <col min="6412" max="6412" width="19" style="1" bestFit="1" customWidth="1"/>
    <col min="6413" max="6415" width="0" style="1" hidden="1" bestFit="1" customWidth="1"/>
    <col min="6416" max="6656" width="9.1328125" style="1"/>
    <col min="6657" max="6657" width="53" style="1" bestFit="1" customWidth="1"/>
    <col min="6658" max="6659" width="21" style="1" bestFit="1" customWidth="1"/>
    <col min="6660" max="6660" width="10" style="1" bestFit="1" customWidth="1"/>
    <col min="6661" max="6661" width="21" style="1" bestFit="1" customWidth="1"/>
    <col min="6662" max="6662" width="22" style="1" bestFit="1" customWidth="1"/>
    <col min="6663" max="6663" width="19" style="1" bestFit="1" customWidth="1"/>
    <col min="6664" max="6664" width="31" style="1" bestFit="1" customWidth="1"/>
    <col min="6665" max="6666" width="9" style="1" bestFit="1" customWidth="1"/>
    <col min="6667" max="6667" width="20" style="1" bestFit="1" customWidth="1"/>
    <col min="6668" max="6668" width="19" style="1" bestFit="1" customWidth="1"/>
    <col min="6669" max="6671" width="0" style="1" hidden="1" bestFit="1" customWidth="1"/>
    <col min="6672" max="6912" width="9.1328125" style="1"/>
    <col min="6913" max="6913" width="53" style="1" bestFit="1" customWidth="1"/>
    <col min="6914" max="6915" width="21" style="1" bestFit="1" customWidth="1"/>
    <col min="6916" max="6916" width="10" style="1" bestFit="1" customWidth="1"/>
    <col min="6917" max="6917" width="21" style="1" bestFit="1" customWidth="1"/>
    <col min="6918" max="6918" width="22" style="1" bestFit="1" customWidth="1"/>
    <col min="6919" max="6919" width="19" style="1" bestFit="1" customWidth="1"/>
    <col min="6920" max="6920" width="31" style="1" bestFit="1" customWidth="1"/>
    <col min="6921" max="6922" width="9" style="1" bestFit="1" customWidth="1"/>
    <col min="6923" max="6923" width="20" style="1" bestFit="1" customWidth="1"/>
    <col min="6924" max="6924" width="19" style="1" bestFit="1" customWidth="1"/>
    <col min="6925" max="6927" width="0" style="1" hidden="1" bestFit="1" customWidth="1"/>
    <col min="6928" max="7168" width="9.1328125" style="1"/>
    <col min="7169" max="7169" width="53" style="1" bestFit="1" customWidth="1"/>
    <col min="7170" max="7171" width="21" style="1" bestFit="1" customWidth="1"/>
    <col min="7172" max="7172" width="10" style="1" bestFit="1" customWidth="1"/>
    <col min="7173" max="7173" width="21" style="1" bestFit="1" customWidth="1"/>
    <col min="7174" max="7174" width="22" style="1" bestFit="1" customWidth="1"/>
    <col min="7175" max="7175" width="19" style="1" bestFit="1" customWidth="1"/>
    <col min="7176" max="7176" width="31" style="1" bestFit="1" customWidth="1"/>
    <col min="7177" max="7178" width="9" style="1" bestFit="1" customWidth="1"/>
    <col min="7179" max="7179" width="20" style="1" bestFit="1" customWidth="1"/>
    <col min="7180" max="7180" width="19" style="1" bestFit="1" customWidth="1"/>
    <col min="7181" max="7183" width="0" style="1" hidden="1" bestFit="1" customWidth="1"/>
    <col min="7184" max="7424" width="9.1328125" style="1"/>
    <col min="7425" max="7425" width="53" style="1" bestFit="1" customWidth="1"/>
    <col min="7426" max="7427" width="21" style="1" bestFit="1" customWidth="1"/>
    <col min="7428" max="7428" width="10" style="1" bestFit="1" customWidth="1"/>
    <col min="7429" max="7429" width="21" style="1" bestFit="1" customWidth="1"/>
    <col min="7430" max="7430" width="22" style="1" bestFit="1" customWidth="1"/>
    <col min="7431" max="7431" width="19" style="1" bestFit="1" customWidth="1"/>
    <col min="7432" max="7432" width="31" style="1" bestFit="1" customWidth="1"/>
    <col min="7433" max="7434" width="9" style="1" bestFit="1" customWidth="1"/>
    <col min="7435" max="7435" width="20" style="1" bestFit="1" customWidth="1"/>
    <col min="7436" max="7436" width="19" style="1" bestFit="1" customWidth="1"/>
    <col min="7437" max="7439" width="0" style="1" hidden="1" bestFit="1" customWidth="1"/>
    <col min="7440" max="7680" width="9.1328125" style="1"/>
    <col min="7681" max="7681" width="53" style="1" bestFit="1" customWidth="1"/>
    <col min="7682" max="7683" width="21" style="1" bestFit="1" customWidth="1"/>
    <col min="7684" max="7684" width="10" style="1" bestFit="1" customWidth="1"/>
    <col min="7685" max="7685" width="21" style="1" bestFit="1" customWidth="1"/>
    <col min="7686" max="7686" width="22" style="1" bestFit="1" customWidth="1"/>
    <col min="7687" max="7687" width="19" style="1" bestFit="1" customWidth="1"/>
    <col min="7688" max="7688" width="31" style="1" bestFit="1" customWidth="1"/>
    <col min="7689" max="7690" width="9" style="1" bestFit="1" customWidth="1"/>
    <col min="7691" max="7691" width="20" style="1" bestFit="1" customWidth="1"/>
    <col min="7692" max="7692" width="19" style="1" bestFit="1" customWidth="1"/>
    <col min="7693" max="7695" width="0" style="1" hidden="1" bestFit="1" customWidth="1"/>
    <col min="7696" max="7936" width="9.1328125" style="1"/>
    <col min="7937" max="7937" width="53" style="1" bestFit="1" customWidth="1"/>
    <col min="7938" max="7939" width="21" style="1" bestFit="1" customWidth="1"/>
    <col min="7940" max="7940" width="10" style="1" bestFit="1" customWidth="1"/>
    <col min="7941" max="7941" width="21" style="1" bestFit="1" customWidth="1"/>
    <col min="7942" max="7942" width="22" style="1" bestFit="1" customWidth="1"/>
    <col min="7943" max="7943" width="19" style="1" bestFit="1" customWidth="1"/>
    <col min="7944" max="7944" width="31" style="1" bestFit="1" customWidth="1"/>
    <col min="7945" max="7946" width="9" style="1" bestFit="1" customWidth="1"/>
    <col min="7947" max="7947" width="20" style="1" bestFit="1" customWidth="1"/>
    <col min="7948" max="7948" width="19" style="1" bestFit="1" customWidth="1"/>
    <col min="7949" max="7951" width="0" style="1" hidden="1" bestFit="1" customWidth="1"/>
    <col min="7952" max="8192" width="9.1328125" style="1"/>
    <col min="8193" max="8193" width="53" style="1" bestFit="1" customWidth="1"/>
    <col min="8194" max="8195" width="21" style="1" bestFit="1" customWidth="1"/>
    <col min="8196" max="8196" width="10" style="1" bestFit="1" customWidth="1"/>
    <col min="8197" max="8197" width="21" style="1" bestFit="1" customWidth="1"/>
    <col min="8198" max="8198" width="22" style="1" bestFit="1" customWidth="1"/>
    <col min="8199" max="8199" width="19" style="1" bestFit="1" customWidth="1"/>
    <col min="8200" max="8200" width="31" style="1" bestFit="1" customWidth="1"/>
    <col min="8201" max="8202" width="9" style="1" bestFit="1" customWidth="1"/>
    <col min="8203" max="8203" width="20" style="1" bestFit="1" customWidth="1"/>
    <col min="8204" max="8204" width="19" style="1" bestFit="1" customWidth="1"/>
    <col min="8205" max="8207" width="0" style="1" hidden="1" bestFit="1" customWidth="1"/>
    <col min="8208" max="8448" width="9.1328125" style="1"/>
    <col min="8449" max="8449" width="53" style="1" bestFit="1" customWidth="1"/>
    <col min="8450" max="8451" width="21" style="1" bestFit="1" customWidth="1"/>
    <col min="8452" max="8452" width="10" style="1" bestFit="1" customWidth="1"/>
    <col min="8453" max="8453" width="21" style="1" bestFit="1" customWidth="1"/>
    <col min="8454" max="8454" width="22" style="1" bestFit="1" customWidth="1"/>
    <col min="8455" max="8455" width="19" style="1" bestFit="1" customWidth="1"/>
    <col min="8456" max="8456" width="31" style="1" bestFit="1" customWidth="1"/>
    <col min="8457" max="8458" width="9" style="1" bestFit="1" customWidth="1"/>
    <col min="8459" max="8459" width="20" style="1" bestFit="1" customWidth="1"/>
    <col min="8460" max="8460" width="19" style="1" bestFit="1" customWidth="1"/>
    <col min="8461" max="8463" width="0" style="1" hidden="1" bestFit="1" customWidth="1"/>
    <col min="8464" max="8704" width="9.1328125" style="1"/>
    <col min="8705" max="8705" width="53" style="1" bestFit="1" customWidth="1"/>
    <col min="8706" max="8707" width="21" style="1" bestFit="1" customWidth="1"/>
    <col min="8708" max="8708" width="10" style="1" bestFit="1" customWidth="1"/>
    <col min="8709" max="8709" width="21" style="1" bestFit="1" customWidth="1"/>
    <col min="8710" max="8710" width="22" style="1" bestFit="1" customWidth="1"/>
    <col min="8711" max="8711" width="19" style="1" bestFit="1" customWidth="1"/>
    <col min="8712" max="8712" width="31" style="1" bestFit="1" customWidth="1"/>
    <col min="8713" max="8714" width="9" style="1" bestFit="1" customWidth="1"/>
    <col min="8715" max="8715" width="20" style="1" bestFit="1" customWidth="1"/>
    <col min="8716" max="8716" width="19" style="1" bestFit="1" customWidth="1"/>
    <col min="8717" max="8719" width="0" style="1" hidden="1" bestFit="1" customWidth="1"/>
    <col min="8720" max="8960" width="9.1328125" style="1"/>
    <col min="8961" max="8961" width="53" style="1" bestFit="1" customWidth="1"/>
    <col min="8962" max="8963" width="21" style="1" bestFit="1" customWidth="1"/>
    <col min="8964" max="8964" width="10" style="1" bestFit="1" customWidth="1"/>
    <col min="8965" max="8965" width="21" style="1" bestFit="1" customWidth="1"/>
    <col min="8966" max="8966" width="22" style="1" bestFit="1" customWidth="1"/>
    <col min="8967" max="8967" width="19" style="1" bestFit="1" customWidth="1"/>
    <col min="8968" max="8968" width="31" style="1" bestFit="1" customWidth="1"/>
    <col min="8969" max="8970" width="9" style="1" bestFit="1" customWidth="1"/>
    <col min="8971" max="8971" width="20" style="1" bestFit="1" customWidth="1"/>
    <col min="8972" max="8972" width="19" style="1" bestFit="1" customWidth="1"/>
    <col min="8973" max="8975" width="0" style="1" hidden="1" bestFit="1" customWidth="1"/>
    <col min="8976" max="9216" width="9.1328125" style="1"/>
    <col min="9217" max="9217" width="53" style="1" bestFit="1" customWidth="1"/>
    <col min="9218" max="9219" width="21" style="1" bestFit="1" customWidth="1"/>
    <col min="9220" max="9220" width="10" style="1" bestFit="1" customWidth="1"/>
    <col min="9221" max="9221" width="21" style="1" bestFit="1" customWidth="1"/>
    <col min="9222" max="9222" width="22" style="1" bestFit="1" customWidth="1"/>
    <col min="9223" max="9223" width="19" style="1" bestFit="1" customWidth="1"/>
    <col min="9224" max="9224" width="31" style="1" bestFit="1" customWidth="1"/>
    <col min="9225" max="9226" width="9" style="1" bestFit="1" customWidth="1"/>
    <col min="9227" max="9227" width="20" style="1" bestFit="1" customWidth="1"/>
    <col min="9228" max="9228" width="19" style="1" bestFit="1" customWidth="1"/>
    <col min="9229" max="9231" width="0" style="1" hidden="1" bestFit="1" customWidth="1"/>
    <col min="9232" max="9472" width="9.1328125" style="1"/>
    <col min="9473" max="9473" width="53" style="1" bestFit="1" customWidth="1"/>
    <col min="9474" max="9475" width="21" style="1" bestFit="1" customWidth="1"/>
    <col min="9476" max="9476" width="10" style="1" bestFit="1" customWidth="1"/>
    <col min="9477" max="9477" width="21" style="1" bestFit="1" customWidth="1"/>
    <col min="9478" max="9478" width="22" style="1" bestFit="1" customWidth="1"/>
    <col min="9479" max="9479" width="19" style="1" bestFit="1" customWidth="1"/>
    <col min="9480" max="9480" width="31" style="1" bestFit="1" customWidth="1"/>
    <col min="9481" max="9482" width="9" style="1" bestFit="1" customWidth="1"/>
    <col min="9483" max="9483" width="20" style="1" bestFit="1" customWidth="1"/>
    <col min="9484" max="9484" width="19" style="1" bestFit="1" customWidth="1"/>
    <col min="9485" max="9487" width="0" style="1" hidden="1" bestFit="1" customWidth="1"/>
    <col min="9488" max="9728" width="9.1328125" style="1"/>
    <col min="9729" max="9729" width="53" style="1" bestFit="1" customWidth="1"/>
    <col min="9730" max="9731" width="21" style="1" bestFit="1" customWidth="1"/>
    <col min="9732" max="9732" width="10" style="1" bestFit="1" customWidth="1"/>
    <col min="9733" max="9733" width="21" style="1" bestFit="1" customWidth="1"/>
    <col min="9734" max="9734" width="22" style="1" bestFit="1" customWidth="1"/>
    <col min="9735" max="9735" width="19" style="1" bestFit="1" customWidth="1"/>
    <col min="9736" max="9736" width="31" style="1" bestFit="1" customWidth="1"/>
    <col min="9737" max="9738" width="9" style="1" bestFit="1" customWidth="1"/>
    <col min="9739" max="9739" width="20" style="1" bestFit="1" customWidth="1"/>
    <col min="9740" max="9740" width="19" style="1" bestFit="1" customWidth="1"/>
    <col min="9741" max="9743" width="0" style="1" hidden="1" bestFit="1" customWidth="1"/>
    <col min="9744" max="9984" width="9.1328125" style="1"/>
    <col min="9985" max="9985" width="53" style="1" bestFit="1" customWidth="1"/>
    <col min="9986" max="9987" width="21" style="1" bestFit="1" customWidth="1"/>
    <col min="9988" max="9988" width="10" style="1" bestFit="1" customWidth="1"/>
    <col min="9989" max="9989" width="21" style="1" bestFit="1" customWidth="1"/>
    <col min="9990" max="9990" width="22" style="1" bestFit="1" customWidth="1"/>
    <col min="9991" max="9991" width="19" style="1" bestFit="1" customWidth="1"/>
    <col min="9992" max="9992" width="31" style="1" bestFit="1" customWidth="1"/>
    <col min="9993" max="9994" width="9" style="1" bestFit="1" customWidth="1"/>
    <col min="9995" max="9995" width="20" style="1" bestFit="1" customWidth="1"/>
    <col min="9996" max="9996" width="19" style="1" bestFit="1" customWidth="1"/>
    <col min="9997" max="9999" width="0" style="1" hidden="1" bestFit="1" customWidth="1"/>
    <col min="10000" max="10240" width="9.1328125" style="1"/>
    <col min="10241" max="10241" width="53" style="1" bestFit="1" customWidth="1"/>
    <col min="10242" max="10243" width="21" style="1" bestFit="1" customWidth="1"/>
    <col min="10244" max="10244" width="10" style="1" bestFit="1" customWidth="1"/>
    <col min="10245" max="10245" width="21" style="1" bestFit="1" customWidth="1"/>
    <col min="10246" max="10246" width="22" style="1" bestFit="1" customWidth="1"/>
    <col min="10247" max="10247" width="19" style="1" bestFit="1" customWidth="1"/>
    <col min="10248" max="10248" width="31" style="1" bestFit="1" customWidth="1"/>
    <col min="10249" max="10250" width="9" style="1" bestFit="1" customWidth="1"/>
    <col min="10251" max="10251" width="20" style="1" bestFit="1" customWidth="1"/>
    <col min="10252" max="10252" width="19" style="1" bestFit="1" customWidth="1"/>
    <col min="10253" max="10255" width="0" style="1" hidden="1" bestFit="1" customWidth="1"/>
    <col min="10256" max="10496" width="9.1328125" style="1"/>
    <col min="10497" max="10497" width="53" style="1" bestFit="1" customWidth="1"/>
    <col min="10498" max="10499" width="21" style="1" bestFit="1" customWidth="1"/>
    <col min="10500" max="10500" width="10" style="1" bestFit="1" customWidth="1"/>
    <col min="10501" max="10501" width="21" style="1" bestFit="1" customWidth="1"/>
    <col min="10502" max="10502" width="22" style="1" bestFit="1" customWidth="1"/>
    <col min="10503" max="10503" width="19" style="1" bestFit="1" customWidth="1"/>
    <col min="10504" max="10504" width="31" style="1" bestFit="1" customWidth="1"/>
    <col min="10505" max="10506" width="9" style="1" bestFit="1" customWidth="1"/>
    <col min="10507" max="10507" width="20" style="1" bestFit="1" customWidth="1"/>
    <col min="10508" max="10508" width="19" style="1" bestFit="1" customWidth="1"/>
    <col min="10509" max="10511" width="0" style="1" hidden="1" bestFit="1" customWidth="1"/>
    <col min="10512" max="10752" width="9.1328125" style="1"/>
    <col min="10753" max="10753" width="53" style="1" bestFit="1" customWidth="1"/>
    <col min="10754" max="10755" width="21" style="1" bestFit="1" customWidth="1"/>
    <col min="10756" max="10756" width="10" style="1" bestFit="1" customWidth="1"/>
    <col min="10757" max="10757" width="21" style="1" bestFit="1" customWidth="1"/>
    <col min="10758" max="10758" width="22" style="1" bestFit="1" customWidth="1"/>
    <col min="10759" max="10759" width="19" style="1" bestFit="1" customWidth="1"/>
    <col min="10760" max="10760" width="31" style="1" bestFit="1" customWidth="1"/>
    <col min="10761" max="10762" width="9" style="1" bestFit="1" customWidth="1"/>
    <col min="10763" max="10763" width="20" style="1" bestFit="1" customWidth="1"/>
    <col min="10764" max="10764" width="19" style="1" bestFit="1" customWidth="1"/>
    <col min="10765" max="10767" width="0" style="1" hidden="1" bestFit="1" customWidth="1"/>
    <col min="10768" max="11008" width="9.1328125" style="1"/>
    <col min="11009" max="11009" width="53" style="1" bestFit="1" customWidth="1"/>
    <col min="11010" max="11011" width="21" style="1" bestFit="1" customWidth="1"/>
    <col min="11012" max="11012" width="10" style="1" bestFit="1" customWidth="1"/>
    <col min="11013" max="11013" width="21" style="1" bestFit="1" customWidth="1"/>
    <col min="11014" max="11014" width="22" style="1" bestFit="1" customWidth="1"/>
    <col min="11015" max="11015" width="19" style="1" bestFit="1" customWidth="1"/>
    <col min="11016" max="11016" width="31" style="1" bestFit="1" customWidth="1"/>
    <col min="11017" max="11018" width="9" style="1" bestFit="1" customWidth="1"/>
    <col min="11019" max="11019" width="20" style="1" bestFit="1" customWidth="1"/>
    <col min="11020" max="11020" width="19" style="1" bestFit="1" customWidth="1"/>
    <col min="11021" max="11023" width="0" style="1" hidden="1" bestFit="1" customWidth="1"/>
    <col min="11024" max="11264" width="9.1328125" style="1"/>
    <col min="11265" max="11265" width="53" style="1" bestFit="1" customWidth="1"/>
    <col min="11266" max="11267" width="21" style="1" bestFit="1" customWidth="1"/>
    <col min="11268" max="11268" width="10" style="1" bestFit="1" customWidth="1"/>
    <col min="11269" max="11269" width="21" style="1" bestFit="1" customWidth="1"/>
    <col min="11270" max="11270" width="22" style="1" bestFit="1" customWidth="1"/>
    <col min="11271" max="11271" width="19" style="1" bestFit="1" customWidth="1"/>
    <col min="11272" max="11272" width="31" style="1" bestFit="1" customWidth="1"/>
    <col min="11273" max="11274" width="9" style="1" bestFit="1" customWidth="1"/>
    <col min="11275" max="11275" width="20" style="1" bestFit="1" customWidth="1"/>
    <col min="11276" max="11276" width="19" style="1" bestFit="1" customWidth="1"/>
    <col min="11277" max="11279" width="0" style="1" hidden="1" bestFit="1" customWidth="1"/>
    <col min="11280" max="11520" width="9.1328125" style="1"/>
    <col min="11521" max="11521" width="53" style="1" bestFit="1" customWidth="1"/>
    <col min="11522" max="11523" width="21" style="1" bestFit="1" customWidth="1"/>
    <col min="11524" max="11524" width="10" style="1" bestFit="1" customWidth="1"/>
    <col min="11525" max="11525" width="21" style="1" bestFit="1" customWidth="1"/>
    <col min="11526" max="11526" width="22" style="1" bestFit="1" customWidth="1"/>
    <col min="11527" max="11527" width="19" style="1" bestFit="1" customWidth="1"/>
    <col min="11528" max="11528" width="31" style="1" bestFit="1" customWidth="1"/>
    <col min="11529" max="11530" width="9" style="1" bestFit="1" customWidth="1"/>
    <col min="11531" max="11531" width="20" style="1" bestFit="1" customWidth="1"/>
    <col min="11532" max="11532" width="19" style="1" bestFit="1" customWidth="1"/>
    <col min="11533" max="11535" width="0" style="1" hidden="1" bestFit="1" customWidth="1"/>
    <col min="11536" max="11776" width="9.1328125" style="1"/>
    <col min="11777" max="11777" width="53" style="1" bestFit="1" customWidth="1"/>
    <col min="11778" max="11779" width="21" style="1" bestFit="1" customWidth="1"/>
    <col min="11780" max="11780" width="10" style="1" bestFit="1" customWidth="1"/>
    <col min="11781" max="11781" width="21" style="1" bestFit="1" customWidth="1"/>
    <col min="11782" max="11782" width="22" style="1" bestFit="1" customWidth="1"/>
    <col min="11783" max="11783" width="19" style="1" bestFit="1" customWidth="1"/>
    <col min="11784" max="11784" width="31" style="1" bestFit="1" customWidth="1"/>
    <col min="11785" max="11786" width="9" style="1" bestFit="1" customWidth="1"/>
    <col min="11787" max="11787" width="20" style="1" bestFit="1" customWidth="1"/>
    <col min="11788" max="11788" width="19" style="1" bestFit="1" customWidth="1"/>
    <col min="11789" max="11791" width="0" style="1" hidden="1" bestFit="1" customWidth="1"/>
    <col min="11792" max="12032" width="9.1328125" style="1"/>
    <col min="12033" max="12033" width="53" style="1" bestFit="1" customWidth="1"/>
    <col min="12034" max="12035" width="21" style="1" bestFit="1" customWidth="1"/>
    <col min="12036" max="12036" width="10" style="1" bestFit="1" customWidth="1"/>
    <col min="12037" max="12037" width="21" style="1" bestFit="1" customWidth="1"/>
    <col min="12038" max="12038" width="22" style="1" bestFit="1" customWidth="1"/>
    <col min="12039" max="12039" width="19" style="1" bestFit="1" customWidth="1"/>
    <col min="12040" max="12040" width="31" style="1" bestFit="1" customWidth="1"/>
    <col min="12041" max="12042" width="9" style="1" bestFit="1" customWidth="1"/>
    <col min="12043" max="12043" width="20" style="1" bestFit="1" customWidth="1"/>
    <col min="12044" max="12044" width="19" style="1" bestFit="1" customWidth="1"/>
    <col min="12045" max="12047" width="0" style="1" hidden="1" bestFit="1" customWidth="1"/>
    <col min="12048" max="12288" width="9.1328125" style="1"/>
    <col min="12289" max="12289" width="53" style="1" bestFit="1" customWidth="1"/>
    <col min="12290" max="12291" width="21" style="1" bestFit="1" customWidth="1"/>
    <col min="12292" max="12292" width="10" style="1" bestFit="1" customWidth="1"/>
    <col min="12293" max="12293" width="21" style="1" bestFit="1" customWidth="1"/>
    <col min="12294" max="12294" width="22" style="1" bestFit="1" customWidth="1"/>
    <col min="12295" max="12295" width="19" style="1" bestFit="1" customWidth="1"/>
    <col min="12296" max="12296" width="31" style="1" bestFit="1" customWidth="1"/>
    <col min="12297" max="12298" width="9" style="1" bestFit="1" customWidth="1"/>
    <col min="12299" max="12299" width="20" style="1" bestFit="1" customWidth="1"/>
    <col min="12300" max="12300" width="19" style="1" bestFit="1" customWidth="1"/>
    <col min="12301" max="12303" width="0" style="1" hidden="1" bestFit="1" customWidth="1"/>
    <col min="12304" max="12544" width="9.1328125" style="1"/>
    <col min="12545" max="12545" width="53" style="1" bestFit="1" customWidth="1"/>
    <col min="12546" max="12547" width="21" style="1" bestFit="1" customWidth="1"/>
    <col min="12548" max="12548" width="10" style="1" bestFit="1" customWidth="1"/>
    <col min="12549" max="12549" width="21" style="1" bestFit="1" customWidth="1"/>
    <col min="12550" max="12550" width="22" style="1" bestFit="1" customWidth="1"/>
    <col min="12551" max="12551" width="19" style="1" bestFit="1" customWidth="1"/>
    <col min="12552" max="12552" width="31" style="1" bestFit="1" customWidth="1"/>
    <col min="12553" max="12554" width="9" style="1" bestFit="1" customWidth="1"/>
    <col min="12555" max="12555" width="20" style="1" bestFit="1" customWidth="1"/>
    <col min="12556" max="12556" width="19" style="1" bestFit="1" customWidth="1"/>
    <col min="12557" max="12559" width="0" style="1" hidden="1" bestFit="1" customWidth="1"/>
    <col min="12560" max="12800" width="9.1328125" style="1"/>
    <col min="12801" max="12801" width="53" style="1" bestFit="1" customWidth="1"/>
    <col min="12802" max="12803" width="21" style="1" bestFit="1" customWidth="1"/>
    <col min="12804" max="12804" width="10" style="1" bestFit="1" customWidth="1"/>
    <col min="12805" max="12805" width="21" style="1" bestFit="1" customWidth="1"/>
    <col min="12806" max="12806" width="22" style="1" bestFit="1" customWidth="1"/>
    <col min="12807" max="12807" width="19" style="1" bestFit="1" customWidth="1"/>
    <col min="12808" max="12808" width="31" style="1" bestFit="1" customWidth="1"/>
    <col min="12809" max="12810" width="9" style="1" bestFit="1" customWidth="1"/>
    <col min="12811" max="12811" width="20" style="1" bestFit="1" customWidth="1"/>
    <col min="12812" max="12812" width="19" style="1" bestFit="1" customWidth="1"/>
    <col min="12813" max="12815" width="0" style="1" hidden="1" bestFit="1" customWidth="1"/>
    <col min="12816" max="13056" width="9.1328125" style="1"/>
    <col min="13057" max="13057" width="53" style="1" bestFit="1" customWidth="1"/>
    <col min="13058" max="13059" width="21" style="1" bestFit="1" customWidth="1"/>
    <col min="13060" max="13060" width="10" style="1" bestFit="1" customWidth="1"/>
    <col min="13061" max="13061" width="21" style="1" bestFit="1" customWidth="1"/>
    <col min="13062" max="13062" width="22" style="1" bestFit="1" customWidth="1"/>
    <col min="13063" max="13063" width="19" style="1" bestFit="1" customWidth="1"/>
    <col min="13064" max="13064" width="31" style="1" bestFit="1" customWidth="1"/>
    <col min="13065" max="13066" width="9" style="1" bestFit="1" customWidth="1"/>
    <col min="13067" max="13067" width="20" style="1" bestFit="1" customWidth="1"/>
    <col min="13068" max="13068" width="19" style="1" bestFit="1" customWidth="1"/>
    <col min="13069" max="13071" width="0" style="1" hidden="1" bestFit="1" customWidth="1"/>
    <col min="13072" max="13312" width="9.1328125" style="1"/>
    <col min="13313" max="13313" width="53" style="1" bestFit="1" customWidth="1"/>
    <col min="13314" max="13315" width="21" style="1" bestFit="1" customWidth="1"/>
    <col min="13316" max="13316" width="10" style="1" bestFit="1" customWidth="1"/>
    <col min="13317" max="13317" width="21" style="1" bestFit="1" customWidth="1"/>
    <col min="13318" max="13318" width="22" style="1" bestFit="1" customWidth="1"/>
    <col min="13319" max="13319" width="19" style="1" bestFit="1" customWidth="1"/>
    <col min="13320" max="13320" width="31" style="1" bestFit="1" customWidth="1"/>
    <col min="13321" max="13322" width="9" style="1" bestFit="1" customWidth="1"/>
    <col min="13323" max="13323" width="20" style="1" bestFit="1" customWidth="1"/>
    <col min="13324" max="13324" width="19" style="1" bestFit="1" customWidth="1"/>
    <col min="13325" max="13327" width="0" style="1" hidden="1" bestFit="1" customWidth="1"/>
    <col min="13328" max="13568" width="9.1328125" style="1"/>
    <col min="13569" max="13569" width="53" style="1" bestFit="1" customWidth="1"/>
    <col min="13570" max="13571" width="21" style="1" bestFit="1" customWidth="1"/>
    <col min="13572" max="13572" width="10" style="1" bestFit="1" customWidth="1"/>
    <col min="13573" max="13573" width="21" style="1" bestFit="1" customWidth="1"/>
    <col min="13574" max="13574" width="22" style="1" bestFit="1" customWidth="1"/>
    <col min="13575" max="13575" width="19" style="1" bestFit="1" customWidth="1"/>
    <col min="13576" max="13576" width="31" style="1" bestFit="1" customWidth="1"/>
    <col min="13577" max="13578" width="9" style="1" bestFit="1" customWidth="1"/>
    <col min="13579" max="13579" width="20" style="1" bestFit="1" customWidth="1"/>
    <col min="13580" max="13580" width="19" style="1" bestFit="1" customWidth="1"/>
    <col min="13581" max="13583" width="0" style="1" hidden="1" bestFit="1" customWidth="1"/>
    <col min="13584" max="13824" width="9.1328125" style="1"/>
    <col min="13825" max="13825" width="53" style="1" bestFit="1" customWidth="1"/>
    <col min="13826" max="13827" width="21" style="1" bestFit="1" customWidth="1"/>
    <col min="13828" max="13828" width="10" style="1" bestFit="1" customWidth="1"/>
    <col min="13829" max="13829" width="21" style="1" bestFit="1" customWidth="1"/>
    <col min="13830" max="13830" width="22" style="1" bestFit="1" customWidth="1"/>
    <col min="13831" max="13831" width="19" style="1" bestFit="1" customWidth="1"/>
    <col min="13832" max="13832" width="31" style="1" bestFit="1" customWidth="1"/>
    <col min="13833" max="13834" width="9" style="1" bestFit="1" customWidth="1"/>
    <col min="13835" max="13835" width="20" style="1" bestFit="1" customWidth="1"/>
    <col min="13836" max="13836" width="19" style="1" bestFit="1" customWidth="1"/>
    <col min="13837" max="13839" width="0" style="1" hidden="1" bestFit="1" customWidth="1"/>
    <col min="13840" max="14080" width="9.1328125" style="1"/>
    <col min="14081" max="14081" width="53" style="1" bestFit="1" customWidth="1"/>
    <col min="14082" max="14083" width="21" style="1" bestFit="1" customWidth="1"/>
    <col min="14084" max="14084" width="10" style="1" bestFit="1" customWidth="1"/>
    <col min="14085" max="14085" width="21" style="1" bestFit="1" customWidth="1"/>
    <col min="14086" max="14086" width="22" style="1" bestFit="1" customWidth="1"/>
    <col min="14087" max="14087" width="19" style="1" bestFit="1" customWidth="1"/>
    <col min="14088" max="14088" width="31" style="1" bestFit="1" customWidth="1"/>
    <col min="14089" max="14090" width="9" style="1" bestFit="1" customWidth="1"/>
    <col min="14091" max="14091" width="20" style="1" bestFit="1" customWidth="1"/>
    <col min="14092" max="14092" width="19" style="1" bestFit="1" customWidth="1"/>
    <col min="14093" max="14095" width="0" style="1" hidden="1" bestFit="1" customWidth="1"/>
    <col min="14096" max="14336" width="9.1328125" style="1"/>
    <col min="14337" max="14337" width="53" style="1" bestFit="1" customWidth="1"/>
    <col min="14338" max="14339" width="21" style="1" bestFit="1" customWidth="1"/>
    <col min="14340" max="14340" width="10" style="1" bestFit="1" customWidth="1"/>
    <col min="14341" max="14341" width="21" style="1" bestFit="1" customWidth="1"/>
    <col min="14342" max="14342" width="22" style="1" bestFit="1" customWidth="1"/>
    <col min="14343" max="14343" width="19" style="1" bestFit="1" customWidth="1"/>
    <col min="14344" max="14344" width="31" style="1" bestFit="1" customWidth="1"/>
    <col min="14345" max="14346" width="9" style="1" bestFit="1" customWidth="1"/>
    <col min="14347" max="14347" width="20" style="1" bestFit="1" customWidth="1"/>
    <col min="14348" max="14348" width="19" style="1" bestFit="1" customWidth="1"/>
    <col min="14349" max="14351" width="0" style="1" hidden="1" bestFit="1" customWidth="1"/>
    <col min="14352" max="14592" width="9.1328125" style="1"/>
    <col min="14593" max="14593" width="53" style="1" bestFit="1" customWidth="1"/>
    <col min="14594" max="14595" width="21" style="1" bestFit="1" customWidth="1"/>
    <col min="14596" max="14596" width="10" style="1" bestFit="1" customWidth="1"/>
    <col min="14597" max="14597" width="21" style="1" bestFit="1" customWidth="1"/>
    <col min="14598" max="14598" width="22" style="1" bestFit="1" customWidth="1"/>
    <col min="14599" max="14599" width="19" style="1" bestFit="1" customWidth="1"/>
    <col min="14600" max="14600" width="31" style="1" bestFit="1" customWidth="1"/>
    <col min="14601" max="14602" width="9" style="1" bestFit="1" customWidth="1"/>
    <col min="14603" max="14603" width="20" style="1" bestFit="1" customWidth="1"/>
    <col min="14604" max="14604" width="19" style="1" bestFit="1" customWidth="1"/>
    <col min="14605" max="14607" width="0" style="1" hidden="1" bestFit="1" customWidth="1"/>
    <col min="14608" max="14848" width="9.1328125" style="1"/>
    <col min="14849" max="14849" width="53" style="1" bestFit="1" customWidth="1"/>
    <col min="14850" max="14851" width="21" style="1" bestFit="1" customWidth="1"/>
    <col min="14852" max="14852" width="10" style="1" bestFit="1" customWidth="1"/>
    <col min="14853" max="14853" width="21" style="1" bestFit="1" customWidth="1"/>
    <col min="14854" max="14854" width="22" style="1" bestFit="1" customWidth="1"/>
    <col min="14855" max="14855" width="19" style="1" bestFit="1" customWidth="1"/>
    <col min="14856" max="14856" width="31" style="1" bestFit="1" customWidth="1"/>
    <col min="14857" max="14858" width="9" style="1" bestFit="1" customWidth="1"/>
    <col min="14859" max="14859" width="20" style="1" bestFit="1" customWidth="1"/>
    <col min="14860" max="14860" width="19" style="1" bestFit="1" customWidth="1"/>
    <col min="14861" max="14863" width="0" style="1" hidden="1" bestFit="1" customWidth="1"/>
    <col min="14864" max="15104" width="9.1328125" style="1"/>
    <col min="15105" max="15105" width="53" style="1" bestFit="1" customWidth="1"/>
    <col min="15106" max="15107" width="21" style="1" bestFit="1" customWidth="1"/>
    <col min="15108" max="15108" width="10" style="1" bestFit="1" customWidth="1"/>
    <col min="15109" max="15109" width="21" style="1" bestFit="1" customWidth="1"/>
    <col min="15110" max="15110" width="22" style="1" bestFit="1" customWidth="1"/>
    <col min="15111" max="15111" width="19" style="1" bestFit="1" customWidth="1"/>
    <col min="15112" max="15112" width="31" style="1" bestFit="1" customWidth="1"/>
    <col min="15113" max="15114" width="9" style="1" bestFit="1" customWidth="1"/>
    <col min="15115" max="15115" width="20" style="1" bestFit="1" customWidth="1"/>
    <col min="15116" max="15116" width="19" style="1" bestFit="1" customWidth="1"/>
    <col min="15117" max="15119" width="0" style="1" hidden="1" bestFit="1" customWidth="1"/>
    <col min="15120" max="15360" width="9.1328125" style="1"/>
    <col min="15361" max="15361" width="53" style="1" bestFit="1" customWidth="1"/>
    <col min="15362" max="15363" width="21" style="1" bestFit="1" customWidth="1"/>
    <col min="15364" max="15364" width="10" style="1" bestFit="1" customWidth="1"/>
    <col min="15365" max="15365" width="21" style="1" bestFit="1" customWidth="1"/>
    <col min="15366" max="15366" width="22" style="1" bestFit="1" customWidth="1"/>
    <col min="15367" max="15367" width="19" style="1" bestFit="1" customWidth="1"/>
    <col min="15368" max="15368" width="31" style="1" bestFit="1" customWidth="1"/>
    <col min="15369" max="15370" width="9" style="1" bestFit="1" customWidth="1"/>
    <col min="15371" max="15371" width="20" style="1" bestFit="1" customWidth="1"/>
    <col min="15372" max="15372" width="19" style="1" bestFit="1" customWidth="1"/>
    <col min="15373" max="15375" width="0" style="1" hidden="1" bestFit="1" customWidth="1"/>
    <col min="15376" max="15616" width="9.1328125" style="1"/>
    <col min="15617" max="15617" width="53" style="1" bestFit="1" customWidth="1"/>
    <col min="15618" max="15619" width="21" style="1" bestFit="1" customWidth="1"/>
    <col min="15620" max="15620" width="10" style="1" bestFit="1" customWidth="1"/>
    <col min="15621" max="15621" width="21" style="1" bestFit="1" customWidth="1"/>
    <col min="15622" max="15622" width="22" style="1" bestFit="1" customWidth="1"/>
    <col min="15623" max="15623" width="19" style="1" bestFit="1" customWidth="1"/>
    <col min="15624" max="15624" width="31" style="1" bestFit="1" customWidth="1"/>
    <col min="15625" max="15626" width="9" style="1" bestFit="1" customWidth="1"/>
    <col min="15627" max="15627" width="20" style="1" bestFit="1" customWidth="1"/>
    <col min="15628" max="15628" width="19" style="1" bestFit="1" customWidth="1"/>
    <col min="15629" max="15631" width="0" style="1" hidden="1" bestFit="1" customWidth="1"/>
    <col min="15632" max="15872" width="9.1328125" style="1"/>
    <col min="15873" max="15873" width="53" style="1" bestFit="1" customWidth="1"/>
    <col min="15874" max="15875" width="21" style="1" bestFit="1" customWidth="1"/>
    <col min="15876" max="15876" width="10" style="1" bestFit="1" customWidth="1"/>
    <col min="15877" max="15877" width="21" style="1" bestFit="1" customWidth="1"/>
    <col min="15878" max="15878" width="22" style="1" bestFit="1" customWidth="1"/>
    <col min="15879" max="15879" width="19" style="1" bestFit="1" customWidth="1"/>
    <col min="15880" max="15880" width="31" style="1" bestFit="1" customWidth="1"/>
    <col min="15881" max="15882" width="9" style="1" bestFit="1" customWidth="1"/>
    <col min="15883" max="15883" width="20" style="1" bestFit="1" customWidth="1"/>
    <col min="15884" max="15884" width="19" style="1" bestFit="1" customWidth="1"/>
    <col min="15885" max="15887" width="0" style="1" hidden="1" bestFit="1" customWidth="1"/>
    <col min="15888" max="16128" width="9.1328125" style="1"/>
    <col min="16129" max="16129" width="53" style="1" bestFit="1" customWidth="1"/>
    <col min="16130" max="16131" width="21" style="1" bestFit="1" customWidth="1"/>
    <col min="16132" max="16132" width="10" style="1" bestFit="1" customWidth="1"/>
    <col min="16133" max="16133" width="21" style="1" bestFit="1" customWidth="1"/>
    <col min="16134" max="16134" width="22" style="1" bestFit="1" customWidth="1"/>
    <col min="16135" max="16135" width="19" style="1" bestFit="1" customWidth="1"/>
    <col min="16136" max="16136" width="31" style="1" bestFit="1" customWidth="1"/>
    <col min="16137" max="16138" width="9" style="1" bestFit="1" customWidth="1"/>
    <col min="16139" max="16139" width="20" style="1" bestFit="1" customWidth="1"/>
    <col min="16140" max="16140" width="19" style="1" bestFit="1" customWidth="1"/>
    <col min="16141" max="16143" width="0" style="1" hidden="1" bestFit="1" customWidth="1"/>
    <col min="16144" max="16384" width="9.1328125" style="1"/>
  </cols>
  <sheetData>
    <row r="1" spans="1:20" x14ac:dyDescent="0.45">
      <c r="A1" s="270" t="s">
        <v>3</v>
      </c>
      <c r="B1" s="271"/>
      <c r="C1" s="271"/>
      <c r="D1" s="271"/>
      <c r="E1" s="271"/>
      <c r="F1" s="271"/>
      <c r="G1" s="271"/>
      <c r="H1" s="271"/>
      <c r="I1" s="271"/>
      <c r="J1" s="271"/>
      <c r="K1" s="271"/>
      <c r="L1" s="272"/>
    </row>
    <row r="2" spans="1:20" x14ac:dyDescent="0.45">
      <c r="A2" s="273"/>
      <c r="B2" s="189"/>
      <c r="C2" s="189"/>
      <c r="D2" s="189"/>
      <c r="E2" s="189"/>
      <c r="F2" s="189"/>
      <c r="G2" s="189"/>
      <c r="H2" s="189"/>
      <c r="I2" s="189"/>
      <c r="J2" s="189"/>
      <c r="K2" s="189"/>
      <c r="L2" s="274"/>
    </row>
    <row r="3" spans="1:20" x14ac:dyDescent="0.45">
      <c r="A3" s="273"/>
      <c r="B3" s="189"/>
      <c r="C3" s="189"/>
      <c r="D3" s="189"/>
      <c r="E3" s="189"/>
      <c r="F3" s="189"/>
      <c r="G3" s="189"/>
      <c r="H3" s="189"/>
      <c r="I3" s="189"/>
      <c r="J3" s="189"/>
      <c r="K3" s="189"/>
      <c r="L3" s="274"/>
    </row>
    <row r="4" spans="1:20" x14ac:dyDescent="0.45">
      <c r="A4" s="275" t="s">
        <v>509</v>
      </c>
      <c r="B4" s="189"/>
      <c r="C4" s="189"/>
      <c r="D4" s="189"/>
      <c r="E4" s="189"/>
      <c r="F4" s="189"/>
      <c r="G4" s="189"/>
      <c r="H4" s="189"/>
      <c r="I4" s="189"/>
      <c r="J4" s="189"/>
      <c r="K4" s="189"/>
      <c r="L4" s="274"/>
      <c r="Q4" s="1" t="s">
        <v>4</v>
      </c>
      <c r="R4" s="1" t="str">
        <f>A7</f>
        <v>2021-04-07</v>
      </c>
    </row>
    <row r="5" spans="1:20" x14ac:dyDescent="0.45">
      <c r="A5" s="273"/>
      <c r="B5" s="189"/>
      <c r="C5" s="189"/>
      <c r="D5" s="189"/>
      <c r="E5" s="189"/>
      <c r="F5" s="189"/>
      <c r="G5" s="189"/>
      <c r="H5" s="189"/>
      <c r="I5" s="189"/>
      <c r="J5" s="189"/>
      <c r="K5" s="189"/>
      <c r="L5" s="274"/>
      <c r="Q5" s="4" t="s">
        <v>100</v>
      </c>
      <c r="R5" s="4">
        <f>SUMPRODUCT(C13:C31,E13:E31)/C7</f>
        <v>675947877.05857706</v>
      </c>
    </row>
    <row r="6" spans="1:20" x14ac:dyDescent="0.45">
      <c r="A6" s="275" t="s">
        <v>4</v>
      </c>
      <c r="B6" s="142" t="s">
        <v>5</v>
      </c>
      <c r="C6" s="142" t="s">
        <v>6</v>
      </c>
      <c r="D6" s="142" t="s">
        <v>7</v>
      </c>
      <c r="E6" s="142" t="s">
        <v>8</v>
      </c>
      <c r="F6" s="142" t="s">
        <v>9</v>
      </c>
      <c r="G6" s="189"/>
      <c r="H6" s="189"/>
      <c r="I6" s="189"/>
      <c r="J6" s="189"/>
      <c r="K6" s="189"/>
      <c r="L6" s="274"/>
    </row>
    <row r="7" spans="1:20" x14ac:dyDescent="0.45">
      <c r="A7" s="273" t="s">
        <v>510</v>
      </c>
      <c r="B7" s="189" t="s">
        <v>10</v>
      </c>
      <c r="C7" s="189">
        <v>361.79700000000003</v>
      </c>
      <c r="D7" s="189" t="s">
        <v>11</v>
      </c>
      <c r="E7" s="189" t="s">
        <v>12</v>
      </c>
      <c r="F7" s="189">
        <v>19</v>
      </c>
      <c r="G7" s="189"/>
      <c r="H7" s="189"/>
      <c r="I7" s="189"/>
      <c r="J7" s="189"/>
      <c r="K7" s="189"/>
      <c r="L7" s="274"/>
      <c r="Q7" s="2"/>
      <c r="R7" s="3" t="s">
        <v>364</v>
      </c>
      <c r="S7" s="3" t="s">
        <v>365</v>
      </c>
      <c r="T7" s="3" t="s">
        <v>363</v>
      </c>
    </row>
    <row r="8" spans="1:20" x14ac:dyDescent="0.45">
      <c r="A8" s="273"/>
      <c r="B8" s="189"/>
      <c r="C8" s="189"/>
      <c r="D8" s="189"/>
      <c r="E8" s="189"/>
      <c r="F8" s="189"/>
      <c r="G8" s="189"/>
      <c r="H8" s="189"/>
      <c r="I8" s="189"/>
      <c r="J8" s="189"/>
      <c r="K8" s="189"/>
      <c r="L8" s="274"/>
      <c r="Q8" s="2" t="s">
        <v>367</v>
      </c>
      <c r="R8" s="2">
        <f>SUMPRODUCT('Live Price'!X4:X22,'Live Price'!$AA4:$AA22)/R5</f>
        <v>360.91503258909216</v>
      </c>
      <c r="S8" s="2">
        <f>SUMPRODUCT('Live Price'!Y4:Y22,'Live Price'!$AA4:$AA22)/$R$5</f>
        <v>361.55421966812497</v>
      </c>
      <c r="T8" s="2">
        <f>SUMPRODUCT('Live Price'!Z4:Z22,'Live Price'!$AA4:$AA22)/$R$5</f>
        <v>361.19196360324969</v>
      </c>
    </row>
    <row r="9" spans="1:20" x14ac:dyDescent="0.45">
      <c r="A9" s="273"/>
      <c r="B9" s="189"/>
      <c r="C9" s="189"/>
      <c r="D9" s="189"/>
      <c r="E9" s="189"/>
      <c r="F9" s="189"/>
      <c r="G9" s="189"/>
      <c r="H9" s="189"/>
      <c r="I9" s="189"/>
      <c r="J9" s="189"/>
      <c r="K9" s="189"/>
      <c r="L9" s="274"/>
      <c r="R9" s="2"/>
    </row>
    <row r="10" spans="1:20" x14ac:dyDescent="0.45">
      <c r="A10" s="275" t="s">
        <v>511</v>
      </c>
      <c r="B10" s="189"/>
      <c r="C10" s="189"/>
      <c r="D10" s="189"/>
      <c r="E10" s="189"/>
      <c r="F10" s="189"/>
      <c r="G10" s="189"/>
      <c r="H10" s="189"/>
      <c r="I10" s="189"/>
      <c r="J10" s="189"/>
      <c r="K10" s="189"/>
      <c r="L10" s="274"/>
    </row>
    <row r="11" spans="1:20" x14ac:dyDescent="0.45">
      <c r="A11" s="273"/>
      <c r="B11" s="189"/>
      <c r="C11" s="189"/>
      <c r="D11" s="189"/>
      <c r="E11" s="189"/>
      <c r="F11" s="189"/>
      <c r="G11" s="189"/>
      <c r="H11" s="189"/>
      <c r="I11" s="189"/>
      <c r="J11" s="189"/>
      <c r="K11" s="189"/>
      <c r="L11" s="274"/>
    </row>
    <row r="12" spans="1:20" x14ac:dyDescent="0.45">
      <c r="A12" s="275" t="s">
        <v>8</v>
      </c>
      <c r="B12" s="142" t="s">
        <v>13</v>
      </c>
      <c r="C12" s="142" t="s">
        <v>14</v>
      </c>
      <c r="D12" s="142" t="s">
        <v>7</v>
      </c>
      <c r="E12" s="142" t="s">
        <v>15</v>
      </c>
      <c r="F12" s="142" t="s">
        <v>16</v>
      </c>
      <c r="G12" s="142" t="s">
        <v>17</v>
      </c>
      <c r="H12" s="142" t="s">
        <v>18</v>
      </c>
      <c r="I12" s="142" t="s">
        <v>19</v>
      </c>
      <c r="J12" s="142" t="s">
        <v>20</v>
      </c>
      <c r="K12" s="142" t="s">
        <v>21</v>
      </c>
      <c r="L12" s="276" t="s">
        <v>22</v>
      </c>
    </row>
    <row r="13" spans="1:20" x14ac:dyDescent="0.45">
      <c r="A13" s="273" t="s">
        <v>23</v>
      </c>
      <c r="B13" s="189" t="s">
        <v>24</v>
      </c>
      <c r="C13" s="189">
        <v>28.83</v>
      </c>
      <c r="D13" s="189" t="s">
        <v>11</v>
      </c>
      <c r="E13" s="189">
        <v>1796284457.0999999</v>
      </c>
      <c r="F13" s="189">
        <v>21.18</v>
      </c>
      <c r="G13" s="189">
        <v>1</v>
      </c>
      <c r="H13" s="189" t="s">
        <v>512</v>
      </c>
      <c r="I13" s="189" t="s">
        <v>25</v>
      </c>
      <c r="J13" s="189" t="s">
        <v>26</v>
      </c>
      <c r="K13" s="189" t="s">
        <v>27</v>
      </c>
      <c r="L13" s="274" t="s">
        <v>11</v>
      </c>
      <c r="R13" s="108"/>
    </row>
    <row r="14" spans="1:20" x14ac:dyDescent="0.45">
      <c r="A14" s="273" t="s">
        <v>28</v>
      </c>
      <c r="B14" s="189" t="s">
        <v>29</v>
      </c>
      <c r="C14" s="189">
        <v>11.84</v>
      </c>
      <c r="D14" s="189" t="s">
        <v>11</v>
      </c>
      <c r="E14" s="189">
        <v>3357070600.5</v>
      </c>
      <c r="F14" s="189">
        <v>16.25</v>
      </c>
      <c r="G14" s="189">
        <v>1</v>
      </c>
      <c r="H14" s="189" t="s">
        <v>512</v>
      </c>
      <c r="I14" s="189" t="s">
        <v>25</v>
      </c>
      <c r="J14" s="189" t="s">
        <v>26</v>
      </c>
      <c r="K14" s="189" t="s">
        <v>30</v>
      </c>
      <c r="L14" s="274" t="s">
        <v>11</v>
      </c>
    </row>
    <row r="15" spans="1:20" x14ac:dyDescent="0.45">
      <c r="A15" s="273" t="s">
        <v>31</v>
      </c>
      <c r="B15" s="189" t="s">
        <v>32</v>
      </c>
      <c r="C15" s="189">
        <v>26.01</v>
      </c>
      <c r="D15" s="189" t="s">
        <v>11</v>
      </c>
      <c r="E15" s="189">
        <v>1178741101.3</v>
      </c>
      <c r="F15" s="189">
        <v>12.54</v>
      </c>
      <c r="G15" s="189">
        <v>1</v>
      </c>
      <c r="H15" s="189" t="s">
        <v>512</v>
      </c>
      <c r="I15" s="189" t="s">
        <v>25</v>
      </c>
      <c r="J15" s="189" t="s">
        <v>26</v>
      </c>
      <c r="K15" s="189" t="s">
        <v>33</v>
      </c>
      <c r="L15" s="274" t="s">
        <v>11</v>
      </c>
    </row>
    <row r="16" spans="1:20" x14ac:dyDescent="0.45">
      <c r="A16" s="273" t="s">
        <v>34</v>
      </c>
      <c r="B16" s="189" t="s">
        <v>35</v>
      </c>
      <c r="C16" s="189">
        <v>2.46</v>
      </c>
      <c r="D16" s="189" t="s">
        <v>11</v>
      </c>
      <c r="E16" s="189">
        <v>8164579150</v>
      </c>
      <c r="F16" s="189">
        <v>8.2100000000000009</v>
      </c>
      <c r="G16" s="189">
        <v>1</v>
      </c>
      <c r="H16" s="189" t="s">
        <v>512</v>
      </c>
      <c r="I16" s="189" t="s">
        <v>25</v>
      </c>
      <c r="J16" s="189" t="s">
        <v>26</v>
      </c>
      <c r="K16" s="189" t="s">
        <v>36</v>
      </c>
      <c r="L16" s="274" t="s">
        <v>11</v>
      </c>
    </row>
    <row r="17" spans="1:12" x14ac:dyDescent="0.45">
      <c r="A17" s="273" t="s">
        <v>37</v>
      </c>
      <c r="B17" s="189" t="s">
        <v>38</v>
      </c>
      <c r="C17" s="189">
        <v>5.44</v>
      </c>
      <c r="D17" s="189" t="s">
        <v>11</v>
      </c>
      <c r="E17" s="189">
        <v>1921020331.8</v>
      </c>
      <c r="F17" s="189">
        <v>4.2699999999999996</v>
      </c>
      <c r="G17" s="189">
        <v>1</v>
      </c>
      <c r="H17" s="189" t="s">
        <v>512</v>
      </c>
      <c r="I17" s="189" t="s">
        <v>25</v>
      </c>
      <c r="J17" s="189" t="s">
        <v>26</v>
      </c>
      <c r="K17" s="189" t="s">
        <v>39</v>
      </c>
      <c r="L17" s="274" t="s">
        <v>11</v>
      </c>
    </row>
    <row r="18" spans="1:12" x14ac:dyDescent="0.45">
      <c r="A18" s="273" t="s">
        <v>46</v>
      </c>
      <c r="B18" s="189" t="s">
        <v>47</v>
      </c>
      <c r="C18" s="189">
        <v>3.79</v>
      </c>
      <c r="D18" s="189" t="s">
        <v>11</v>
      </c>
      <c r="E18" s="189">
        <v>2638495841</v>
      </c>
      <c r="F18" s="189">
        <v>4.09</v>
      </c>
      <c r="G18" s="189">
        <v>1</v>
      </c>
      <c r="H18" s="189" t="s">
        <v>512</v>
      </c>
      <c r="I18" s="189" t="s">
        <v>25</v>
      </c>
      <c r="J18" s="189" t="s">
        <v>26</v>
      </c>
      <c r="K18" s="189" t="s">
        <v>48</v>
      </c>
      <c r="L18" s="274" t="s">
        <v>11</v>
      </c>
    </row>
    <row r="19" spans="1:12" x14ac:dyDescent="0.45">
      <c r="A19" s="273" t="s">
        <v>43</v>
      </c>
      <c r="B19" s="189" t="s">
        <v>44</v>
      </c>
      <c r="C19" s="189">
        <v>3.1</v>
      </c>
      <c r="D19" s="189" t="s">
        <v>11</v>
      </c>
      <c r="E19" s="189">
        <v>3214849720.8000002</v>
      </c>
      <c r="F19" s="189">
        <v>4.08</v>
      </c>
      <c r="G19" s="189">
        <v>1</v>
      </c>
      <c r="H19" s="189" t="s">
        <v>512</v>
      </c>
      <c r="I19" s="189" t="s">
        <v>25</v>
      </c>
      <c r="J19" s="189" t="s">
        <v>26</v>
      </c>
      <c r="K19" s="189" t="s">
        <v>45</v>
      </c>
      <c r="L19" s="274" t="s">
        <v>11</v>
      </c>
    </row>
    <row r="20" spans="1:12" x14ac:dyDescent="0.45">
      <c r="A20" s="273" t="s">
        <v>40</v>
      </c>
      <c r="B20" s="189" t="s">
        <v>41</v>
      </c>
      <c r="C20" s="189">
        <v>2.2000000000000002</v>
      </c>
      <c r="D20" s="189" t="s">
        <v>11</v>
      </c>
      <c r="E20" s="189">
        <v>4529492881.1999998</v>
      </c>
      <c r="F20" s="189">
        <v>4.07</v>
      </c>
      <c r="G20" s="189">
        <v>1</v>
      </c>
      <c r="H20" s="189" t="s">
        <v>512</v>
      </c>
      <c r="I20" s="189" t="s">
        <v>25</v>
      </c>
      <c r="J20" s="189" t="s">
        <v>26</v>
      </c>
      <c r="K20" s="189" t="s">
        <v>42</v>
      </c>
      <c r="L20" s="274" t="s">
        <v>11</v>
      </c>
    </row>
    <row r="21" spans="1:12" x14ac:dyDescent="0.45">
      <c r="A21" s="273" t="s">
        <v>49</v>
      </c>
      <c r="B21" s="189" t="s">
        <v>50</v>
      </c>
      <c r="C21" s="189">
        <v>9.9600000000000009</v>
      </c>
      <c r="D21" s="189" t="s">
        <v>11</v>
      </c>
      <c r="E21" s="189">
        <v>803731800</v>
      </c>
      <c r="F21" s="189">
        <v>3.27</v>
      </c>
      <c r="G21" s="189">
        <v>1</v>
      </c>
      <c r="H21" s="189" t="s">
        <v>512</v>
      </c>
      <c r="I21" s="189" t="s">
        <v>25</v>
      </c>
      <c r="J21" s="189" t="s">
        <v>26</v>
      </c>
      <c r="K21" s="189" t="s">
        <v>51</v>
      </c>
      <c r="L21" s="274" t="s">
        <v>11</v>
      </c>
    </row>
    <row r="22" spans="1:12" x14ac:dyDescent="0.45">
      <c r="A22" s="273" t="s">
        <v>55</v>
      </c>
      <c r="B22" s="189" t="s">
        <v>56</v>
      </c>
      <c r="C22" s="189">
        <v>5.48</v>
      </c>
      <c r="D22" s="189" t="s">
        <v>11</v>
      </c>
      <c r="E22" s="189">
        <v>1456446213.5999999</v>
      </c>
      <c r="F22" s="189">
        <v>3.26</v>
      </c>
      <c r="G22" s="189">
        <v>1</v>
      </c>
      <c r="H22" s="189" t="s">
        <v>512</v>
      </c>
      <c r="I22" s="189" t="s">
        <v>25</v>
      </c>
      <c r="J22" s="189" t="s">
        <v>26</v>
      </c>
      <c r="K22" s="189" t="s">
        <v>57</v>
      </c>
      <c r="L22" s="274" t="s">
        <v>11</v>
      </c>
    </row>
    <row r="23" spans="1:12" ht="14.25" customHeight="1" x14ac:dyDescent="0.45">
      <c r="A23" s="273" t="s">
        <v>52</v>
      </c>
      <c r="B23" s="189" t="s">
        <v>53</v>
      </c>
      <c r="C23" s="189">
        <v>5.7</v>
      </c>
      <c r="D23" s="189" t="s">
        <v>11</v>
      </c>
      <c r="E23" s="189">
        <v>1339894576.8</v>
      </c>
      <c r="F23" s="189">
        <v>3.12</v>
      </c>
      <c r="G23" s="189">
        <v>1</v>
      </c>
      <c r="H23" s="189" t="s">
        <v>512</v>
      </c>
      <c r="I23" s="189" t="s">
        <v>25</v>
      </c>
      <c r="J23" s="189" t="s">
        <v>26</v>
      </c>
      <c r="K23" s="189" t="s">
        <v>54</v>
      </c>
      <c r="L23" s="274" t="s">
        <v>11</v>
      </c>
    </row>
    <row r="24" spans="1:12" x14ac:dyDescent="0.45">
      <c r="A24" s="273" t="s">
        <v>58</v>
      </c>
      <c r="B24" s="189" t="s">
        <v>59</v>
      </c>
      <c r="C24" s="189">
        <v>3.93</v>
      </c>
      <c r="D24" s="189" t="s">
        <v>11</v>
      </c>
      <c r="E24" s="189">
        <v>1561247598.5</v>
      </c>
      <c r="F24" s="189">
        <v>2.5099999999999998</v>
      </c>
      <c r="G24" s="189">
        <v>1</v>
      </c>
      <c r="H24" s="189" t="s">
        <v>512</v>
      </c>
      <c r="I24" s="189" t="s">
        <v>25</v>
      </c>
      <c r="J24" s="189" t="s">
        <v>26</v>
      </c>
      <c r="K24" s="189" t="s">
        <v>60</v>
      </c>
      <c r="L24" s="274" t="s">
        <v>11</v>
      </c>
    </row>
    <row r="25" spans="1:12" x14ac:dyDescent="0.45">
      <c r="A25" s="273" t="s">
        <v>67</v>
      </c>
      <c r="B25" s="189" t="s">
        <v>68</v>
      </c>
      <c r="C25" s="189">
        <v>1.96</v>
      </c>
      <c r="D25" s="189" t="s">
        <v>11</v>
      </c>
      <c r="E25" s="189">
        <v>2892704287.1999998</v>
      </c>
      <c r="F25" s="189">
        <v>2.3199999999999998</v>
      </c>
      <c r="G25" s="189">
        <v>1</v>
      </c>
      <c r="H25" s="189" t="s">
        <v>512</v>
      </c>
      <c r="I25" s="189" t="s">
        <v>25</v>
      </c>
      <c r="J25" s="189" t="s">
        <v>26</v>
      </c>
      <c r="K25" s="189" t="s">
        <v>69</v>
      </c>
      <c r="L25" s="274" t="s">
        <v>11</v>
      </c>
    </row>
    <row r="26" spans="1:12" x14ac:dyDescent="0.45">
      <c r="A26" s="273" t="s">
        <v>64</v>
      </c>
      <c r="B26" s="189" t="s">
        <v>65</v>
      </c>
      <c r="C26" s="189">
        <v>20.48</v>
      </c>
      <c r="D26" s="189" t="s">
        <v>11</v>
      </c>
      <c r="E26" s="189">
        <v>276417298.14999998</v>
      </c>
      <c r="F26" s="189">
        <v>2.31</v>
      </c>
      <c r="G26" s="189">
        <v>1</v>
      </c>
      <c r="H26" s="189" t="s">
        <v>512</v>
      </c>
      <c r="I26" s="189" t="s">
        <v>25</v>
      </c>
      <c r="J26" s="189" t="s">
        <v>26</v>
      </c>
      <c r="K26" s="189" t="s">
        <v>66</v>
      </c>
      <c r="L26" s="274" t="s">
        <v>11</v>
      </c>
    </row>
    <row r="27" spans="1:12" x14ac:dyDescent="0.45">
      <c r="A27" s="273" t="s">
        <v>61</v>
      </c>
      <c r="B27" s="189" t="s">
        <v>62</v>
      </c>
      <c r="C27" s="189">
        <v>0.92500000000000004</v>
      </c>
      <c r="D27" s="189" t="s">
        <v>11</v>
      </c>
      <c r="E27" s="189">
        <v>6047013412</v>
      </c>
      <c r="F27" s="189">
        <v>2.29</v>
      </c>
      <c r="G27" s="189">
        <v>1</v>
      </c>
      <c r="H27" s="189" t="s">
        <v>512</v>
      </c>
      <c r="I27" s="189" t="s">
        <v>25</v>
      </c>
      <c r="J27" s="189" t="s">
        <v>26</v>
      </c>
      <c r="K27" s="189" t="s">
        <v>63</v>
      </c>
      <c r="L27" s="274" t="s">
        <v>11</v>
      </c>
    </row>
    <row r="28" spans="1:12" x14ac:dyDescent="0.45">
      <c r="A28" s="273" t="s">
        <v>70</v>
      </c>
      <c r="B28" s="189" t="s">
        <v>71</v>
      </c>
      <c r="C28" s="189">
        <v>2.14</v>
      </c>
      <c r="D28" s="189" t="s">
        <v>11</v>
      </c>
      <c r="E28" s="189">
        <v>2154820861.6999998</v>
      </c>
      <c r="F28" s="189">
        <v>1.89</v>
      </c>
      <c r="G28" s="189">
        <v>1</v>
      </c>
      <c r="H28" s="189" t="s">
        <v>512</v>
      </c>
      <c r="I28" s="189" t="s">
        <v>25</v>
      </c>
      <c r="J28" s="189" t="s">
        <v>26</v>
      </c>
      <c r="K28" s="189" t="s">
        <v>72</v>
      </c>
      <c r="L28" s="274" t="s">
        <v>11</v>
      </c>
    </row>
    <row r="29" spans="1:12" x14ac:dyDescent="0.45">
      <c r="A29" s="273" t="s">
        <v>76</v>
      </c>
      <c r="B29" s="189" t="s">
        <v>77</v>
      </c>
      <c r="C29" s="189">
        <v>8.24</v>
      </c>
      <c r="D29" s="189" t="s">
        <v>11</v>
      </c>
      <c r="E29" s="189">
        <v>454650500</v>
      </c>
      <c r="F29" s="189">
        <v>1.53</v>
      </c>
      <c r="G29" s="189">
        <v>1</v>
      </c>
      <c r="H29" s="189" t="s">
        <v>512</v>
      </c>
      <c r="I29" s="189" t="s">
        <v>25</v>
      </c>
      <c r="J29" s="189" t="s">
        <v>26</v>
      </c>
      <c r="K29" s="189" t="s">
        <v>78</v>
      </c>
      <c r="L29" s="274" t="s">
        <v>11</v>
      </c>
    </row>
    <row r="30" spans="1:12" x14ac:dyDescent="0.45">
      <c r="A30" s="273" t="s">
        <v>73</v>
      </c>
      <c r="B30" s="189" t="s">
        <v>74</v>
      </c>
      <c r="C30" s="189">
        <v>7.91</v>
      </c>
      <c r="D30" s="189" t="s">
        <v>11</v>
      </c>
      <c r="E30" s="189">
        <v>464054927.60000002</v>
      </c>
      <c r="F30" s="189">
        <v>1.5</v>
      </c>
      <c r="G30" s="189">
        <v>1</v>
      </c>
      <c r="H30" s="189" t="s">
        <v>512</v>
      </c>
      <c r="I30" s="189" t="s">
        <v>25</v>
      </c>
      <c r="J30" s="189" t="s">
        <v>26</v>
      </c>
      <c r="K30" s="189" t="s">
        <v>75</v>
      </c>
      <c r="L30" s="274" t="s">
        <v>11</v>
      </c>
    </row>
    <row r="31" spans="1:12" x14ac:dyDescent="0.45">
      <c r="A31" s="273" t="s">
        <v>79</v>
      </c>
      <c r="B31" s="189" t="s">
        <v>80</v>
      </c>
      <c r="C31" s="189">
        <v>1.61</v>
      </c>
      <c r="D31" s="189" t="s">
        <v>11</v>
      </c>
      <c r="E31" s="189">
        <v>1977706058.3</v>
      </c>
      <c r="F31" s="189">
        <v>1.3</v>
      </c>
      <c r="G31" s="189">
        <v>1</v>
      </c>
      <c r="H31" s="189" t="s">
        <v>512</v>
      </c>
      <c r="I31" s="189" t="s">
        <v>25</v>
      </c>
      <c r="J31" s="189" t="s">
        <v>26</v>
      </c>
      <c r="K31" s="189" t="s">
        <v>81</v>
      </c>
      <c r="L31" s="274" t="s">
        <v>11</v>
      </c>
    </row>
    <row r="32" spans="1:12" x14ac:dyDescent="0.45">
      <c r="A32" s="273"/>
      <c r="B32" s="189"/>
      <c r="C32" s="189"/>
      <c r="D32" s="189"/>
      <c r="E32" s="189"/>
      <c r="F32" s="189"/>
      <c r="G32" s="189"/>
      <c r="H32" s="189"/>
      <c r="I32" s="189"/>
      <c r="J32" s="189"/>
      <c r="K32" s="189"/>
      <c r="L32" s="274"/>
    </row>
    <row r="33" spans="1:12" x14ac:dyDescent="0.45">
      <c r="A33" s="273"/>
      <c r="B33" s="189"/>
      <c r="C33" s="189"/>
      <c r="D33" s="189"/>
      <c r="E33" s="189"/>
      <c r="F33" s="189"/>
      <c r="G33" s="189"/>
      <c r="H33" s="189"/>
      <c r="I33" s="189"/>
      <c r="J33" s="189"/>
      <c r="K33" s="189"/>
      <c r="L33" s="274"/>
    </row>
    <row r="34" spans="1:12" x14ac:dyDescent="0.45">
      <c r="A34" s="275" t="s">
        <v>513</v>
      </c>
      <c r="B34" s="189"/>
      <c r="C34" s="189"/>
      <c r="D34" s="189"/>
      <c r="E34" s="189"/>
      <c r="F34" s="189"/>
      <c r="G34" s="189"/>
      <c r="H34" s="189"/>
      <c r="I34" s="189"/>
      <c r="J34" s="189"/>
      <c r="K34" s="189"/>
      <c r="L34" s="274"/>
    </row>
    <row r="35" spans="1:12" x14ac:dyDescent="0.45">
      <c r="A35" s="273"/>
      <c r="B35" s="189"/>
      <c r="C35" s="189"/>
      <c r="D35" s="189"/>
      <c r="E35" s="189"/>
      <c r="F35" s="189"/>
      <c r="G35" s="189"/>
      <c r="H35" s="189"/>
      <c r="I35" s="189"/>
      <c r="J35" s="189"/>
      <c r="K35" s="189"/>
      <c r="L35" s="274"/>
    </row>
    <row r="36" spans="1:12" x14ac:dyDescent="0.45">
      <c r="A36" s="275" t="s">
        <v>82</v>
      </c>
      <c r="B36" s="142" t="s">
        <v>16</v>
      </c>
      <c r="C36" s="189"/>
      <c r="D36" s="189"/>
      <c r="E36" s="189"/>
      <c r="F36" s="189"/>
      <c r="G36" s="189"/>
      <c r="H36" s="189"/>
      <c r="I36" s="189"/>
      <c r="J36" s="189"/>
      <c r="K36" s="189"/>
      <c r="L36" s="274"/>
    </row>
    <row r="37" spans="1:12" x14ac:dyDescent="0.45">
      <c r="A37" s="273" t="s">
        <v>83</v>
      </c>
      <c r="B37" s="189">
        <v>53.24</v>
      </c>
      <c r="C37" s="189"/>
      <c r="D37" s="189"/>
      <c r="E37" s="189"/>
      <c r="F37" s="189"/>
      <c r="G37" s="189"/>
      <c r="H37" s="189"/>
      <c r="I37" s="189"/>
      <c r="J37" s="189"/>
      <c r="K37" s="189"/>
      <c r="L37" s="274"/>
    </row>
    <row r="38" spans="1:12" x14ac:dyDescent="0.45">
      <c r="A38" s="273" t="s">
        <v>84</v>
      </c>
      <c r="B38" s="189">
        <v>20.78</v>
      </c>
      <c r="C38" s="189"/>
      <c r="D38" s="189"/>
      <c r="E38" s="189"/>
      <c r="F38" s="189"/>
      <c r="G38" s="189"/>
      <c r="H38" s="189"/>
      <c r="I38" s="189"/>
      <c r="J38" s="189"/>
      <c r="K38" s="189"/>
      <c r="L38" s="274"/>
    </row>
    <row r="39" spans="1:12" x14ac:dyDescent="0.45">
      <c r="A39" s="273" t="s">
        <v>85</v>
      </c>
      <c r="B39" s="189">
        <v>8.9</v>
      </c>
      <c r="C39" s="189"/>
      <c r="D39" s="189"/>
      <c r="E39" s="189"/>
      <c r="F39" s="189"/>
      <c r="G39" s="189"/>
      <c r="H39" s="189"/>
      <c r="I39" s="189"/>
      <c r="J39" s="189"/>
      <c r="K39" s="189"/>
      <c r="L39" s="274"/>
    </row>
    <row r="40" spans="1:12" x14ac:dyDescent="0.45">
      <c r="A40" s="273" t="s">
        <v>86</v>
      </c>
      <c r="B40" s="189">
        <v>8.2100000000000009</v>
      </c>
      <c r="C40" s="189"/>
      <c r="D40" s="189"/>
      <c r="E40" s="189"/>
      <c r="F40" s="189"/>
      <c r="G40" s="189"/>
      <c r="H40" s="189"/>
      <c r="I40" s="189"/>
      <c r="J40" s="189"/>
      <c r="K40" s="189"/>
      <c r="L40" s="274"/>
    </row>
    <row r="41" spans="1:12" x14ac:dyDescent="0.45">
      <c r="A41" s="273" t="s">
        <v>87</v>
      </c>
      <c r="B41" s="189">
        <v>4.2699999999999996</v>
      </c>
      <c r="C41" s="189"/>
      <c r="D41" s="189"/>
      <c r="E41" s="189"/>
      <c r="F41" s="189"/>
      <c r="G41" s="189"/>
      <c r="H41" s="189"/>
      <c r="I41" s="189"/>
      <c r="J41" s="189"/>
      <c r="K41" s="189"/>
      <c r="L41" s="274"/>
    </row>
    <row r="42" spans="1:12" x14ac:dyDescent="0.45">
      <c r="A42" s="273" t="s">
        <v>89</v>
      </c>
      <c r="B42" s="189">
        <v>2.31</v>
      </c>
      <c r="C42" s="189"/>
      <c r="D42" s="189"/>
      <c r="E42" s="189"/>
      <c r="F42" s="189"/>
      <c r="G42" s="189"/>
      <c r="H42" s="189"/>
      <c r="I42" s="189"/>
      <c r="J42" s="189"/>
      <c r="K42" s="189"/>
      <c r="L42" s="274"/>
    </row>
    <row r="43" spans="1:12" x14ac:dyDescent="0.45">
      <c r="A43" s="273" t="s">
        <v>88</v>
      </c>
      <c r="B43" s="189">
        <v>2.29</v>
      </c>
      <c r="C43" s="189"/>
      <c r="D43" s="189"/>
      <c r="E43" s="189"/>
      <c r="F43" s="189"/>
      <c r="G43" s="189"/>
      <c r="H43" s="189"/>
      <c r="I43" s="189"/>
      <c r="J43" s="189"/>
      <c r="K43" s="189"/>
      <c r="L43" s="274"/>
    </row>
    <row r="44" spans="1:12" x14ac:dyDescent="0.45">
      <c r="A44" s="273"/>
      <c r="B44" s="189"/>
      <c r="C44" s="189"/>
      <c r="D44" s="189"/>
      <c r="E44" s="189"/>
      <c r="F44" s="189"/>
      <c r="G44" s="189"/>
      <c r="H44" s="189"/>
      <c r="I44" s="189"/>
      <c r="J44" s="189"/>
      <c r="K44" s="189"/>
      <c r="L44" s="274"/>
    </row>
    <row r="45" spans="1:12" x14ac:dyDescent="0.45">
      <c r="A45" s="273"/>
      <c r="B45" s="189"/>
      <c r="C45" s="189"/>
      <c r="D45" s="189"/>
      <c r="E45" s="189"/>
      <c r="F45" s="189"/>
      <c r="G45" s="189"/>
      <c r="H45" s="189"/>
      <c r="I45" s="189"/>
      <c r="J45" s="189"/>
      <c r="K45" s="189"/>
      <c r="L45" s="274"/>
    </row>
    <row r="46" spans="1:12" x14ac:dyDescent="0.45">
      <c r="A46" s="275" t="s">
        <v>514</v>
      </c>
      <c r="B46" s="189"/>
      <c r="C46" s="189"/>
      <c r="D46" s="189"/>
      <c r="E46" s="189"/>
      <c r="F46" s="189"/>
      <c r="G46" s="189"/>
      <c r="H46" s="189"/>
      <c r="I46" s="189"/>
      <c r="J46" s="189"/>
      <c r="K46" s="189"/>
      <c r="L46" s="274"/>
    </row>
    <row r="47" spans="1:12" x14ac:dyDescent="0.45">
      <c r="A47" s="273"/>
      <c r="B47" s="189"/>
      <c r="C47" s="189"/>
      <c r="D47" s="189"/>
      <c r="E47" s="189"/>
      <c r="F47" s="189"/>
      <c r="G47" s="189"/>
      <c r="H47" s="189"/>
      <c r="I47" s="189"/>
      <c r="J47" s="189"/>
      <c r="K47" s="189"/>
      <c r="L47" s="274"/>
    </row>
    <row r="48" spans="1:12" x14ac:dyDescent="0.45">
      <c r="A48" s="275" t="s">
        <v>90</v>
      </c>
      <c r="B48" s="142" t="s">
        <v>16</v>
      </c>
      <c r="C48" s="189"/>
      <c r="D48" s="189"/>
      <c r="E48" s="189"/>
      <c r="F48" s="189"/>
      <c r="G48" s="189"/>
      <c r="H48" s="189"/>
      <c r="I48" s="189"/>
      <c r="J48" s="189"/>
      <c r="K48" s="189"/>
      <c r="L48" s="274"/>
    </row>
    <row r="49" spans="1:14" x14ac:dyDescent="0.45">
      <c r="A49" s="273" t="s">
        <v>91</v>
      </c>
      <c r="B49" s="189">
        <v>49.97</v>
      </c>
      <c r="C49" s="189"/>
      <c r="D49" s="189"/>
      <c r="E49" s="189"/>
      <c r="F49" s="189"/>
      <c r="G49" s="189"/>
      <c r="H49" s="189"/>
      <c r="I49" s="189"/>
      <c r="J49" s="189"/>
      <c r="K49" s="189"/>
      <c r="L49" s="274"/>
    </row>
    <row r="50" spans="1:14" x14ac:dyDescent="0.45">
      <c r="A50" s="273" t="s">
        <v>84</v>
      </c>
      <c r="B50" s="189">
        <v>20.78</v>
      </c>
      <c r="C50" s="189"/>
      <c r="D50" s="189"/>
      <c r="E50" s="189"/>
      <c r="F50" s="189"/>
      <c r="G50" s="189"/>
      <c r="H50" s="189"/>
      <c r="I50" s="189"/>
      <c r="J50" s="189"/>
      <c r="K50" s="189"/>
      <c r="L50" s="274"/>
    </row>
    <row r="51" spans="1:14" x14ac:dyDescent="0.45">
      <c r="A51" s="273" t="s">
        <v>92</v>
      </c>
      <c r="B51" s="189">
        <v>8.2100000000000009</v>
      </c>
      <c r="C51" s="189"/>
      <c r="D51" s="189"/>
      <c r="E51" s="189"/>
      <c r="F51" s="189"/>
      <c r="G51" s="189"/>
      <c r="H51" s="189"/>
      <c r="I51" s="189"/>
      <c r="J51" s="189"/>
      <c r="K51" s="189"/>
      <c r="L51" s="274"/>
    </row>
    <row r="52" spans="1:14" x14ac:dyDescent="0.45">
      <c r="A52" s="273" t="s">
        <v>93</v>
      </c>
      <c r="B52" s="189">
        <v>5.77</v>
      </c>
      <c r="C52" s="189"/>
      <c r="D52" s="189"/>
      <c r="E52" s="189"/>
      <c r="F52" s="189"/>
      <c r="G52" s="189"/>
      <c r="H52" s="189"/>
      <c r="I52" s="189"/>
      <c r="J52" s="189"/>
      <c r="K52" s="189"/>
      <c r="L52" s="274"/>
    </row>
    <row r="53" spans="1:14" x14ac:dyDescent="0.45">
      <c r="A53" s="273" t="s">
        <v>94</v>
      </c>
      <c r="B53" s="189">
        <v>4.2699999999999996</v>
      </c>
      <c r="C53" s="189"/>
      <c r="D53" s="189"/>
      <c r="E53" s="189"/>
      <c r="F53" s="189"/>
      <c r="G53" s="189"/>
      <c r="H53" s="189"/>
      <c r="I53" s="189"/>
      <c r="J53" s="189"/>
      <c r="K53" s="189"/>
      <c r="L53" s="274"/>
    </row>
    <row r="54" spans="1:14" x14ac:dyDescent="0.45">
      <c r="A54" s="273" t="s">
        <v>95</v>
      </c>
      <c r="B54" s="189">
        <v>3.27</v>
      </c>
      <c r="C54" s="189"/>
      <c r="D54" s="189"/>
      <c r="E54" s="189"/>
      <c r="F54" s="189"/>
      <c r="G54" s="189"/>
      <c r="H54" s="189"/>
      <c r="I54" s="189"/>
      <c r="J54" s="189"/>
      <c r="K54" s="189"/>
      <c r="L54" s="274"/>
    </row>
    <row r="55" spans="1:14" x14ac:dyDescent="0.45">
      <c r="A55" s="273" t="s">
        <v>96</v>
      </c>
      <c r="B55" s="189">
        <v>3.12</v>
      </c>
      <c r="C55" s="189"/>
      <c r="D55" s="189"/>
      <c r="E55" s="189"/>
      <c r="F55" s="189"/>
      <c r="G55" s="189"/>
      <c r="H55" s="189"/>
      <c r="I55" s="189"/>
      <c r="J55" s="189"/>
      <c r="K55" s="189"/>
      <c r="L55" s="274"/>
    </row>
    <row r="56" spans="1:14" x14ac:dyDescent="0.45">
      <c r="A56" s="273" t="s">
        <v>98</v>
      </c>
      <c r="B56" s="189">
        <v>2.31</v>
      </c>
      <c r="C56" s="189"/>
      <c r="D56" s="189"/>
      <c r="E56" s="189"/>
      <c r="F56" s="189"/>
      <c r="G56" s="189"/>
      <c r="H56" s="189"/>
      <c r="I56" s="189"/>
      <c r="J56" s="189"/>
      <c r="K56" s="189"/>
      <c r="L56" s="274"/>
    </row>
    <row r="57" spans="1:14" x14ac:dyDescent="0.45">
      <c r="A57" s="273" t="s">
        <v>97</v>
      </c>
      <c r="B57" s="189">
        <v>2.29</v>
      </c>
      <c r="C57" s="189"/>
      <c r="D57" s="189"/>
      <c r="E57" s="189"/>
      <c r="F57" s="189"/>
      <c r="G57" s="189"/>
      <c r="H57" s="189"/>
      <c r="I57" s="189"/>
      <c r="J57" s="189"/>
      <c r="K57" s="189"/>
      <c r="L57" s="274"/>
    </row>
    <row r="58" spans="1:14" x14ac:dyDescent="0.45">
      <c r="A58" s="273"/>
      <c r="B58" s="189"/>
      <c r="C58" s="189"/>
      <c r="D58" s="189"/>
      <c r="E58" s="189"/>
      <c r="F58" s="189"/>
      <c r="G58" s="189"/>
      <c r="H58" s="189"/>
      <c r="I58" s="189"/>
      <c r="J58" s="189"/>
      <c r="K58" s="189"/>
      <c r="L58" s="274"/>
    </row>
    <row r="59" spans="1:14" x14ac:dyDescent="0.45">
      <c r="A59" s="273"/>
      <c r="B59" s="189"/>
      <c r="C59" s="189"/>
      <c r="D59" s="189"/>
      <c r="E59" s="189"/>
      <c r="F59" s="189"/>
      <c r="G59" s="189"/>
      <c r="H59" s="189"/>
      <c r="I59" s="189"/>
      <c r="J59" s="189"/>
      <c r="K59" s="189"/>
      <c r="L59" s="274"/>
    </row>
    <row r="60" spans="1:14" ht="15" customHeight="1" x14ac:dyDescent="0.45">
      <c r="A60" s="281" t="s">
        <v>99</v>
      </c>
      <c r="B60" s="282"/>
      <c r="C60" s="282"/>
      <c r="D60" s="282"/>
      <c r="E60" s="282"/>
      <c r="F60" s="282"/>
      <c r="G60" s="282"/>
      <c r="H60" s="282"/>
      <c r="I60" s="282"/>
      <c r="J60" s="282"/>
      <c r="K60" s="282"/>
      <c r="L60" s="283"/>
      <c r="M60" s="107"/>
      <c r="N60" s="107"/>
    </row>
    <row r="61" spans="1:14" x14ac:dyDescent="0.45">
      <c r="A61" s="284"/>
      <c r="B61" s="282"/>
      <c r="C61" s="282"/>
      <c r="D61" s="282"/>
      <c r="E61" s="282"/>
      <c r="F61" s="282"/>
      <c r="G61" s="282"/>
      <c r="H61" s="282"/>
      <c r="I61" s="282"/>
      <c r="J61" s="282"/>
      <c r="K61" s="282"/>
      <c r="L61" s="283"/>
      <c r="M61" s="107"/>
      <c r="N61" s="107"/>
    </row>
    <row r="62" spans="1:14" x14ac:dyDescent="0.45">
      <c r="A62" s="284"/>
      <c r="B62" s="282"/>
      <c r="C62" s="282"/>
      <c r="D62" s="282"/>
      <c r="E62" s="282"/>
      <c r="F62" s="282"/>
      <c r="G62" s="282"/>
      <c r="H62" s="282"/>
      <c r="I62" s="282"/>
      <c r="J62" s="282"/>
      <c r="K62" s="282"/>
      <c r="L62" s="283"/>
      <c r="M62" s="107"/>
      <c r="N62" s="107"/>
    </row>
    <row r="63" spans="1:14" x14ac:dyDescent="0.45">
      <c r="A63" s="284"/>
      <c r="B63" s="282"/>
      <c r="C63" s="282"/>
      <c r="D63" s="282"/>
      <c r="E63" s="282"/>
      <c r="F63" s="282"/>
      <c r="G63" s="282"/>
      <c r="H63" s="282"/>
      <c r="I63" s="282"/>
      <c r="J63" s="282"/>
      <c r="K63" s="282"/>
      <c r="L63" s="283"/>
      <c r="M63" s="107"/>
      <c r="N63" s="107"/>
    </row>
    <row r="64" spans="1:14" x14ac:dyDescent="0.45">
      <c r="A64" s="284"/>
      <c r="B64" s="282"/>
      <c r="C64" s="282"/>
      <c r="D64" s="282"/>
      <c r="E64" s="282"/>
      <c r="F64" s="282"/>
      <c r="G64" s="282"/>
      <c r="H64" s="282"/>
      <c r="I64" s="282"/>
      <c r="J64" s="282"/>
      <c r="K64" s="282"/>
      <c r="L64" s="283"/>
      <c r="M64" s="107"/>
      <c r="N64" s="107"/>
    </row>
    <row r="65" spans="1:14" x14ac:dyDescent="0.45">
      <c r="A65" s="284"/>
      <c r="B65" s="282"/>
      <c r="C65" s="282"/>
      <c r="D65" s="282"/>
      <c r="E65" s="282"/>
      <c r="F65" s="282"/>
      <c r="G65" s="282"/>
      <c r="H65" s="282"/>
      <c r="I65" s="282"/>
      <c r="J65" s="282"/>
      <c r="K65" s="282"/>
      <c r="L65" s="283"/>
      <c r="M65" s="107"/>
      <c r="N65" s="107"/>
    </row>
    <row r="66" spans="1:14" x14ac:dyDescent="0.45">
      <c r="A66" s="284"/>
      <c r="B66" s="282"/>
      <c r="C66" s="282"/>
      <c r="D66" s="282"/>
      <c r="E66" s="282"/>
      <c r="F66" s="282"/>
      <c r="G66" s="282"/>
      <c r="H66" s="282"/>
      <c r="I66" s="282"/>
      <c r="J66" s="282"/>
      <c r="K66" s="282"/>
      <c r="L66" s="283"/>
      <c r="M66" s="107"/>
      <c r="N66" s="107"/>
    </row>
    <row r="67" spans="1:14" x14ac:dyDescent="0.45">
      <c r="A67" s="284"/>
      <c r="B67" s="282"/>
      <c r="C67" s="282"/>
      <c r="D67" s="282"/>
      <c r="E67" s="282"/>
      <c r="F67" s="282"/>
      <c r="G67" s="282"/>
      <c r="H67" s="282"/>
      <c r="I67" s="282"/>
      <c r="J67" s="282"/>
      <c r="K67" s="282"/>
      <c r="L67" s="283"/>
      <c r="M67" s="107"/>
      <c r="N67" s="107"/>
    </row>
    <row r="68" spans="1:14" x14ac:dyDescent="0.45">
      <c r="A68" s="284"/>
      <c r="B68" s="282"/>
      <c r="C68" s="282"/>
      <c r="D68" s="282"/>
      <c r="E68" s="282"/>
      <c r="F68" s="282"/>
      <c r="G68" s="282"/>
      <c r="H68" s="282"/>
      <c r="I68" s="282"/>
      <c r="J68" s="282"/>
      <c r="K68" s="282"/>
      <c r="L68" s="283"/>
      <c r="M68" s="107"/>
      <c r="N68" s="107"/>
    </row>
    <row r="69" spans="1:14" x14ac:dyDescent="0.45">
      <c r="A69" s="284"/>
      <c r="B69" s="282"/>
      <c r="C69" s="282"/>
      <c r="D69" s="282"/>
      <c r="E69" s="282"/>
      <c r="F69" s="282"/>
      <c r="G69" s="282"/>
      <c r="H69" s="282"/>
      <c r="I69" s="282"/>
      <c r="J69" s="282"/>
      <c r="K69" s="282"/>
      <c r="L69" s="283"/>
      <c r="M69" s="107"/>
      <c r="N69" s="107"/>
    </row>
    <row r="70" spans="1:14" x14ac:dyDescent="0.45">
      <c r="A70" s="284"/>
      <c r="B70" s="282"/>
      <c r="C70" s="282"/>
      <c r="D70" s="282"/>
      <c r="E70" s="282"/>
      <c r="F70" s="282"/>
      <c r="G70" s="282"/>
      <c r="H70" s="282"/>
      <c r="I70" s="282"/>
      <c r="J70" s="282"/>
      <c r="K70" s="282"/>
      <c r="L70" s="283"/>
      <c r="M70" s="107"/>
      <c r="N70" s="107"/>
    </row>
    <row r="71" spans="1:14" x14ac:dyDescent="0.45">
      <c r="A71" s="284"/>
      <c r="B71" s="282"/>
      <c r="C71" s="282"/>
      <c r="D71" s="282"/>
      <c r="E71" s="282"/>
      <c r="F71" s="282"/>
      <c r="G71" s="282"/>
      <c r="H71" s="282"/>
      <c r="I71" s="282"/>
      <c r="J71" s="282"/>
      <c r="K71" s="282"/>
      <c r="L71" s="283"/>
      <c r="M71" s="107"/>
      <c r="N71" s="107"/>
    </row>
    <row r="72" spans="1:14" x14ac:dyDescent="0.45">
      <c r="A72" s="284"/>
      <c r="B72" s="282"/>
      <c r="C72" s="282"/>
      <c r="D72" s="282"/>
      <c r="E72" s="282"/>
      <c r="F72" s="282"/>
      <c r="G72" s="282"/>
      <c r="H72" s="282"/>
      <c r="I72" s="282"/>
      <c r="J72" s="282"/>
      <c r="K72" s="282"/>
      <c r="L72" s="283"/>
      <c r="M72" s="107"/>
      <c r="N72" s="107"/>
    </row>
    <row r="73" spans="1:14" x14ac:dyDescent="0.45">
      <c r="A73" s="284"/>
      <c r="B73" s="282"/>
      <c r="C73" s="282"/>
      <c r="D73" s="282"/>
      <c r="E73" s="282"/>
      <c r="F73" s="282"/>
      <c r="G73" s="282"/>
      <c r="H73" s="282"/>
      <c r="I73" s="282"/>
      <c r="J73" s="282"/>
      <c r="K73" s="282"/>
      <c r="L73" s="283"/>
      <c r="M73" s="107"/>
      <c r="N73" s="107"/>
    </row>
    <row r="74" spans="1:14" x14ac:dyDescent="0.45">
      <c r="A74" s="284"/>
      <c r="B74" s="282"/>
      <c r="C74" s="282"/>
      <c r="D74" s="282"/>
      <c r="E74" s="282"/>
      <c r="F74" s="282"/>
      <c r="G74" s="282"/>
      <c r="H74" s="282"/>
      <c r="I74" s="282"/>
      <c r="J74" s="282"/>
      <c r="K74" s="282"/>
      <c r="L74" s="283"/>
      <c r="M74" s="107"/>
      <c r="N74" s="107"/>
    </row>
    <row r="75" spans="1:14" ht="14.65" thickBot="1" x14ac:dyDescent="0.5">
      <c r="A75" s="285"/>
      <c r="B75" s="286"/>
      <c r="C75" s="286"/>
      <c r="D75" s="286"/>
      <c r="E75" s="286"/>
      <c r="F75" s="286"/>
      <c r="G75" s="286"/>
      <c r="H75" s="286"/>
      <c r="I75" s="286"/>
      <c r="J75" s="286"/>
      <c r="K75" s="286"/>
      <c r="L75" s="287"/>
      <c r="M75" s="107"/>
      <c r="N75" s="107"/>
    </row>
  </sheetData>
  <mergeCells count="1">
    <mergeCell ref="A60:L75"/>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5"/>
  <dimension ref="A1:N33"/>
  <sheetViews>
    <sheetView topLeftCell="D1" zoomScale="69" zoomScaleNormal="85" workbookViewId="0">
      <selection activeCell="K6" sqref="K6"/>
    </sheetView>
  </sheetViews>
  <sheetFormatPr defaultRowHeight="14.25" x14ac:dyDescent="0.45"/>
  <cols>
    <col min="1" max="2" width="33" bestFit="1" customWidth="1"/>
    <col min="3" max="3" width="31.86328125" bestFit="1" customWidth="1"/>
    <col min="4" max="4" width="10" bestFit="1" customWidth="1"/>
    <col min="5" max="5" width="17.265625" bestFit="1" customWidth="1"/>
    <col min="7" max="7" width="23.59765625" customWidth="1"/>
    <col min="8" max="8" width="11.3984375" customWidth="1"/>
    <col min="9" max="9" width="10.3984375" customWidth="1"/>
    <col min="10" max="10" width="10.73046875" bestFit="1" customWidth="1"/>
    <col min="11" max="11" width="33.59765625" customWidth="1"/>
    <col min="12" max="12" width="23.265625" customWidth="1"/>
    <col min="14" max="14" width="18.3984375" bestFit="1" customWidth="1"/>
    <col min="15" max="15" width="24.1328125" bestFit="1" customWidth="1"/>
    <col min="16" max="16" width="8.59765625" bestFit="1" customWidth="1"/>
    <col min="17" max="17" width="17.86328125" bestFit="1" customWidth="1"/>
  </cols>
  <sheetData>
    <row r="1" spans="1:14" x14ac:dyDescent="0.45">
      <c r="A1" s="290" t="s">
        <v>583</v>
      </c>
      <c r="B1" s="290"/>
      <c r="C1" s="290"/>
      <c r="D1" s="290"/>
      <c r="E1" s="290"/>
      <c r="G1" s="289" t="s">
        <v>584</v>
      </c>
      <c r="H1" s="289"/>
      <c r="I1" s="289"/>
      <c r="J1" s="289"/>
      <c r="K1" s="289"/>
      <c r="L1" s="288" t="s">
        <v>505</v>
      </c>
      <c r="M1" s="288"/>
      <c r="N1" s="288"/>
    </row>
    <row r="2" spans="1:14" ht="14.65" thickBot="1" x14ac:dyDescent="0.5">
      <c r="A2" s="123" t="s">
        <v>312</v>
      </c>
      <c r="B2" s="123" t="s">
        <v>314</v>
      </c>
      <c r="C2" s="123" t="s">
        <v>315</v>
      </c>
      <c r="D2" s="123"/>
      <c r="E2" s="123" t="s">
        <v>316</v>
      </c>
      <c r="G2" s="123" t="s">
        <v>313</v>
      </c>
      <c r="H2" s="123" t="s">
        <v>314</v>
      </c>
      <c r="I2" s="123" t="s">
        <v>582</v>
      </c>
      <c r="J2" s="123"/>
      <c r="K2" s="123" t="s">
        <v>507</v>
      </c>
      <c r="L2" s="141" t="s">
        <v>502</v>
      </c>
      <c r="M2" s="141" t="s">
        <v>314</v>
      </c>
      <c r="N2" s="141" t="s">
        <v>506</v>
      </c>
    </row>
    <row r="3" spans="1:14" x14ac:dyDescent="0.45">
      <c r="A3" s="124" t="str">
        <f>'STI ETF '!E10</f>
        <v>SINGAPORETECH ENGINEERING</v>
      </c>
      <c r="B3" s="125" t="str">
        <f>'STI ETF '!B10</f>
        <v>'STE</v>
      </c>
      <c r="C3" s="125" t="str">
        <f>REPLACE(B3,1,1,"")</f>
        <v>STE</v>
      </c>
      <c r="D3" s="125" t="s">
        <v>317</v>
      </c>
      <c r="E3" s="126" t="str">
        <f>C3&amp; D3</f>
        <v>STE sp equity</v>
      </c>
      <c r="G3" s="132" t="str">
        <f>'SiMSCI '!B13</f>
        <v>DBS GROUP HOLDINGS</v>
      </c>
      <c r="H3" s="133" t="str">
        <f>'SiMSCI '!K13</f>
        <v>DBSM.SI</v>
      </c>
      <c r="I3" s="133" t="str">
        <f t="shared" ref="I3:I21" si="0">INDEX($L$3:$N$21,MATCH(G3,$L$3:$L$21,0),3)</f>
        <v>DBS</v>
      </c>
      <c r="J3" s="133" t="s">
        <v>317</v>
      </c>
      <c r="K3" s="134" t="str">
        <f>CONCATENATE(I3,J3)</f>
        <v>DBS sp equity</v>
      </c>
      <c r="L3" s="141" t="s">
        <v>24</v>
      </c>
      <c r="M3" s="141" t="s">
        <v>27</v>
      </c>
      <c r="N3" s="141" t="s">
        <v>417</v>
      </c>
    </row>
    <row r="4" spans="1:14" x14ac:dyDescent="0.45">
      <c r="A4" s="127" t="str">
        <f>'STI ETF '!E11</f>
        <v>DBS GROUPHOLDINGS LTD</v>
      </c>
      <c r="B4" s="54" t="str">
        <f>'STI ETF '!B11</f>
        <v>'DBS</v>
      </c>
      <c r="C4" s="54" t="str">
        <f>REPLACE(B4,1,1,"")</f>
        <v>DBS</v>
      </c>
      <c r="D4" s="54" t="s">
        <v>317</v>
      </c>
      <c r="E4" s="128" t="str">
        <f t="shared" ref="E4:E32" si="1">C4&amp; D4</f>
        <v>DBS sp equity</v>
      </c>
      <c r="G4" s="135" t="str">
        <f>'SiMSCI '!B14</f>
        <v>OCBC BANK</v>
      </c>
      <c r="H4" s="136" t="str">
        <f>'SiMSCI '!K14</f>
        <v>OCBC.SI</v>
      </c>
      <c r="I4" s="136" t="str">
        <f t="shared" si="0"/>
        <v>OCBC</v>
      </c>
      <c r="J4" s="136" t="s">
        <v>317</v>
      </c>
      <c r="K4" s="137" t="str">
        <f t="shared" ref="K4:K21" si="2">CONCATENATE(I4,J4)</f>
        <v>OCBC sp equity</v>
      </c>
      <c r="L4" s="141" t="s">
        <v>29</v>
      </c>
      <c r="M4" s="141" t="s">
        <v>30</v>
      </c>
      <c r="N4" s="141" t="s">
        <v>358</v>
      </c>
    </row>
    <row r="5" spans="1:14" x14ac:dyDescent="0.45">
      <c r="A5" s="127" t="str">
        <f>'STI ETF '!E12</f>
        <v>DAIRY FARMINTL HLDGS LTD</v>
      </c>
      <c r="B5" s="54" t="str">
        <f>'STI ETF '!B12</f>
        <v>'DFI</v>
      </c>
      <c r="C5" s="54" t="str">
        <f>REPLACE(B5,1,1,"")</f>
        <v>DFI</v>
      </c>
      <c r="D5" s="54" t="s">
        <v>317</v>
      </c>
      <c r="E5" s="128" t="str">
        <f>C5&amp; D5</f>
        <v>DFI sp equity</v>
      </c>
      <c r="G5" s="135" t="str">
        <f>'SiMSCI '!B15</f>
        <v>UNITED OVERSEAS BANK</v>
      </c>
      <c r="H5" s="136" t="str">
        <f>'SiMSCI '!K15</f>
        <v>UOBH.SI</v>
      </c>
      <c r="I5" s="136" t="str">
        <f t="shared" si="0"/>
        <v>UOB</v>
      </c>
      <c r="J5" s="136" t="s">
        <v>317</v>
      </c>
      <c r="K5" s="137" t="str">
        <f t="shared" si="2"/>
        <v>UOB sp equity</v>
      </c>
      <c r="L5" s="141" t="s">
        <v>32</v>
      </c>
      <c r="M5" s="141" t="s">
        <v>33</v>
      </c>
      <c r="N5" s="141" t="s">
        <v>439</v>
      </c>
    </row>
    <row r="6" spans="1:14" x14ac:dyDescent="0.45">
      <c r="A6" s="127" t="str">
        <f>'STI ETF '!E13</f>
        <v>CITY DEVELOPMENTS LTD</v>
      </c>
      <c r="B6" s="54" t="str">
        <f>'STI ETF '!B13</f>
        <v>'CIT</v>
      </c>
      <c r="C6" s="54" t="str">
        <f t="shared" ref="C4:C32" si="3">REPLACE(B6,1,1,"")</f>
        <v>CIT</v>
      </c>
      <c r="D6" s="54" t="s">
        <v>317</v>
      </c>
      <c r="E6" s="128" t="str">
        <f t="shared" si="1"/>
        <v>CIT sp equity</v>
      </c>
      <c r="G6" s="135" t="str">
        <f>'SiMSCI '!B16</f>
        <v>SINGAPORE TELECOM</v>
      </c>
      <c r="H6" s="136" t="str">
        <f>'SiMSCI '!K16</f>
        <v>STEL.SI</v>
      </c>
      <c r="I6" s="136" t="str">
        <f t="shared" si="0"/>
        <v>ST</v>
      </c>
      <c r="J6" s="136" t="s">
        <v>317</v>
      </c>
      <c r="K6" s="137" t="str">
        <f>CONCATENATE(I6,J6)</f>
        <v>ST sp equity</v>
      </c>
      <c r="L6" s="141" t="s">
        <v>35</v>
      </c>
      <c r="M6" s="141" t="s">
        <v>36</v>
      </c>
      <c r="N6" s="141" t="s">
        <v>356</v>
      </c>
    </row>
    <row r="7" spans="1:14" x14ac:dyDescent="0.45">
      <c r="A7" s="127" t="str">
        <f>'STI ETF '!E14</f>
        <v>JARDINE CYCLE + CARRIAGE LTD</v>
      </c>
      <c r="B7" s="54" t="str">
        <f>'STI ETF '!B14</f>
        <v>'JCNC</v>
      </c>
      <c r="C7" s="54" t="str">
        <f t="shared" si="3"/>
        <v>JCNC</v>
      </c>
      <c r="D7" s="54" t="s">
        <v>317</v>
      </c>
      <c r="E7" s="128" t="str">
        <f t="shared" si="1"/>
        <v>JCNC sp equity</v>
      </c>
      <c r="G7" s="135" t="str">
        <f>'SiMSCI '!B17</f>
        <v>WILMAR INTERNATIONAL</v>
      </c>
      <c r="H7" s="136" t="str">
        <f>'SiMSCI '!K17</f>
        <v>WLIL.SI</v>
      </c>
      <c r="I7" s="136" t="str">
        <f t="shared" si="0"/>
        <v>WIL</v>
      </c>
      <c r="J7" s="136" t="s">
        <v>317</v>
      </c>
      <c r="K7" s="137" t="str">
        <f t="shared" si="2"/>
        <v>WIL sp equity</v>
      </c>
      <c r="L7" s="141" t="s">
        <v>38</v>
      </c>
      <c r="M7" s="141" t="s">
        <v>39</v>
      </c>
      <c r="N7" s="141" t="s">
        <v>359</v>
      </c>
    </row>
    <row r="8" spans="1:14" x14ac:dyDescent="0.45">
      <c r="A8" s="127" t="str">
        <f>'STI ETF '!E15</f>
        <v>SATS LTD</v>
      </c>
      <c r="B8" s="54" t="str">
        <f>'STI ETF '!B15</f>
        <v>'SATS</v>
      </c>
      <c r="C8" s="54" t="str">
        <f t="shared" si="3"/>
        <v>SATS</v>
      </c>
      <c r="D8" s="54" t="s">
        <v>317</v>
      </c>
      <c r="E8" s="128" t="str">
        <f t="shared" si="1"/>
        <v>SATS sp equity</v>
      </c>
      <c r="G8" s="135" t="str">
        <f>'SiMSCI '!B18</f>
        <v>CAPITALAND</v>
      </c>
      <c r="H8" s="136" t="str">
        <f>'SiMSCI '!K18</f>
        <v>CATL.SI</v>
      </c>
      <c r="I8" s="136" t="str">
        <f t="shared" si="0"/>
        <v>CAPL</v>
      </c>
      <c r="J8" s="136" t="s">
        <v>317</v>
      </c>
      <c r="K8" s="137" t="str">
        <f t="shared" si="2"/>
        <v>CAPL sp equity</v>
      </c>
      <c r="L8" s="141" t="s">
        <v>47</v>
      </c>
      <c r="M8" s="141" t="s">
        <v>48</v>
      </c>
      <c r="N8" s="141" t="s">
        <v>349</v>
      </c>
    </row>
    <row r="9" spans="1:14" x14ac:dyDescent="0.45">
      <c r="A9" s="127" t="str">
        <f>'STI ETF '!E16</f>
        <v>SINGAPORE EXCHANGE LTD</v>
      </c>
      <c r="B9" s="54" t="str">
        <f>'STI ETF '!B16</f>
        <v>'SGX</v>
      </c>
      <c r="C9" s="54" t="str">
        <f t="shared" si="3"/>
        <v>SGX</v>
      </c>
      <c r="D9" s="54" t="s">
        <v>317</v>
      </c>
      <c r="E9" s="128" t="str">
        <f t="shared" si="1"/>
        <v>SGX sp equity</v>
      </c>
      <c r="G9" s="135" t="str">
        <f>'SiMSCI '!B19</f>
        <v>ASCENDAS REIT</v>
      </c>
      <c r="H9" s="136" t="str">
        <f>'SiMSCI '!K19</f>
        <v>AEMN.SI</v>
      </c>
      <c r="I9" s="136" t="str">
        <f t="shared" si="0"/>
        <v>AREIT</v>
      </c>
      <c r="J9" s="136" t="s">
        <v>317</v>
      </c>
      <c r="K9" s="137" t="str">
        <f t="shared" si="2"/>
        <v>AREIT sp equity</v>
      </c>
      <c r="L9" s="141" t="s">
        <v>41</v>
      </c>
      <c r="M9" s="141" t="s">
        <v>42</v>
      </c>
      <c r="N9" s="141" t="s">
        <v>350</v>
      </c>
    </row>
    <row r="10" spans="1:14" x14ac:dyDescent="0.45">
      <c r="A10" s="127" t="str">
        <f>'STI ETF '!E17</f>
        <v>CAPITALANDLTD</v>
      </c>
      <c r="B10" s="54" t="str">
        <f>'STI ETF '!B17</f>
        <v>'CAPL</v>
      </c>
      <c r="C10" s="54" t="str">
        <f t="shared" si="3"/>
        <v>CAPL</v>
      </c>
      <c r="D10" s="54" t="s">
        <v>317</v>
      </c>
      <c r="E10" s="128" t="str">
        <f t="shared" si="1"/>
        <v>CAPL sp equity</v>
      </c>
      <c r="G10" s="135" t="str">
        <f>'SiMSCI '!B20</f>
        <v>CAPITALAND INTEGRATED</v>
      </c>
      <c r="H10" s="136" t="str">
        <f>'SiMSCI '!K20</f>
        <v>CMLT.SI</v>
      </c>
      <c r="I10" s="136" t="str">
        <f t="shared" si="0"/>
        <v>CICT</v>
      </c>
      <c r="J10" s="136" t="s">
        <v>317</v>
      </c>
      <c r="K10" s="137" t="str">
        <f t="shared" si="2"/>
        <v>CICT sp equity</v>
      </c>
      <c r="L10" s="141" t="s">
        <v>44</v>
      </c>
      <c r="M10" s="141" t="s">
        <v>45</v>
      </c>
      <c r="N10" s="141" t="s">
        <v>351</v>
      </c>
    </row>
    <row r="11" spans="1:14" x14ac:dyDescent="0.45">
      <c r="A11" s="127" t="str">
        <f>'STI ETF '!E18</f>
        <v>CAPITALANDINTEGRATED COMMER</v>
      </c>
      <c r="B11" s="54" t="str">
        <f>'STI ETF '!B18</f>
        <v>'CICT</v>
      </c>
      <c r="C11" s="54" t="str">
        <f t="shared" si="3"/>
        <v>CICT</v>
      </c>
      <c r="D11" s="54" t="s">
        <v>317</v>
      </c>
      <c r="E11" s="128" t="str">
        <f t="shared" si="1"/>
        <v>CICT sp equity</v>
      </c>
      <c r="G11" s="135" t="str">
        <f>'SiMSCI '!B21</f>
        <v>SINGAPORE EXCHANGE</v>
      </c>
      <c r="H11" s="136" t="str">
        <f>'SiMSCI '!K21</f>
        <v>SGXL.SI</v>
      </c>
      <c r="I11" s="136" t="str">
        <f t="shared" si="0"/>
        <v>SGX</v>
      </c>
      <c r="J11" s="136" t="s">
        <v>317</v>
      </c>
      <c r="K11" s="137" t="str">
        <f t="shared" si="2"/>
        <v>SGX sp equity</v>
      </c>
      <c r="L11" s="141" t="s">
        <v>50</v>
      </c>
      <c r="M11" s="141" t="s">
        <v>51</v>
      </c>
      <c r="N11" s="141" t="s">
        <v>429</v>
      </c>
    </row>
    <row r="12" spans="1:14" x14ac:dyDescent="0.45">
      <c r="A12" s="127" t="str">
        <f>'STI ETF '!E19</f>
        <v>HONGKONG LAND HOLDINGS LTD</v>
      </c>
      <c r="B12" s="54" t="str">
        <f>'STI ETF '!B19</f>
        <v>'HKL</v>
      </c>
      <c r="C12" s="54" t="str">
        <f t="shared" si="3"/>
        <v>HKL</v>
      </c>
      <c r="D12" s="54" t="s">
        <v>317</v>
      </c>
      <c r="E12" s="128" t="str">
        <f t="shared" si="1"/>
        <v>HKL sp equity</v>
      </c>
      <c r="G12" s="135" t="str">
        <f>'SiMSCI '!B22</f>
        <v>KEPPEL CORP</v>
      </c>
      <c r="H12" s="136" t="str">
        <f>'SiMSCI '!K22</f>
        <v>KPLM.SI</v>
      </c>
      <c r="I12" s="136" t="str">
        <f t="shared" si="0"/>
        <v>KEP</v>
      </c>
      <c r="J12" s="136" t="s">
        <v>317</v>
      </c>
      <c r="K12" s="137" t="str">
        <f t="shared" si="2"/>
        <v>KEP sp equity</v>
      </c>
      <c r="L12" s="141" t="s">
        <v>56</v>
      </c>
      <c r="M12" s="141" t="s">
        <v>57</v>
      </c>
      <c r="N12" s="141" t="s">
        <v>360</v>
      </c>
    </row>
    <row r="13" spans="1:14" x14ac:dyDescent="0.45">
      <c r="A13" s="127" t="str">
        <f>'STI ETF '!E20</f>
        <v>JARDINE MATHESON HLDGS LTD</v>
      </c>
      <c r="B13" s="54" t="str">
        <f>'STI ETF '!B20</f>
        <v>'JM</v>
      </c>
      <c r="C13" s="54" t="str">
        <f t="shared" si="3"/>
        <v>JM</v>
      </c>
      <c r="D13" s="54" t="s">
        <v>317</v>
      </c>
      <c r="E13" s="128" t="str">
        <f t="shared" si="1"/>
        <v>JM sp equity</v>
      </c>
      <c r="G13" s="135" t="str">
        <f>'SiMSCI '!B23</f>
        <v>SINGAPORE AIRLINES</v>
      </c>
      <c r="H13" s="136" t="str">
        <f>'SiMSCI '!K23</f>
        <v>SIAL.SI</v>
      </c>
      <c r="I13" s="136" t="str">
        <f t="shared" si="0"/>
        <v>SIA</v>
      </c>
      <c r="J13" s="136" t="s">
        <v>317</v>
      </c>
      <c r="K13" s="137" t="str">
        <f t="shared" si="2"/>
        <v>SIA sp equity</v>
      </c>
      <c r="L13" s="141" t="s">
        <v>53</v>
      </c>
      <c r="M13" s="141" t="s">
        <v>54</v>
      </c>
      <c r="N13" s="141" t="s">
        <v>431</v>
      </c>
    </row>
    <row r="14" spans="1:14" x14ac:dyDescent="0.45">
      <c r="A14" s="127" t="str">
        <f>'STI ETF '!E21</f>
        <v>JARDINE STRATEGIC HLDGS LTD</v>
      </c>
      <c r="B14" s="54" t="str">
        <f>'STI ETF '!B21</f>
        <v>'JS</v>
      </c>
      <c r="C14" s="54" t="str">
        <f t="shared" si="3"/>
        <v>JS</v>
      </c>
      <c r="D14" s="54" t="s">
        <v>317</v>
      </c>
      <c r="E14" s="128" t="str">
        <f t="shared" si="1"/>
        <v>JS sp equity</v>
      </c>
      <c r="G14" s="135" t="str">
        <f>'SiMSCI '!B24</f>
        <v>SINGAPORE TECH ENGR</v>
      </c>
      <c r="H14" s="136" t="str">
        <f>'SiMSCI '!K24</f>
        <v>STEG.SI</v>
      </c>
      <c r="I14" s="136" t="str">
        <f t="shared" si="0"/>
        <v>STE</v>
      </c>
      <c r="J14" s="136" t="s">
        <v>317</v>
      </c>
      <c r="K14" s="137" t="str">
        <f t="shared" si="2"/>
        <v>STE sp equity</v>
      </c>
      <c r="L14" s="141" t="s">
        <v>59</v>
      </c>
      <c r="M14" s="141" t="s">
        <v>60</v>
      </c>
      <c r="N14" s="141" t="s">
        <v>503</v>
      </c>
    </row>
    <row r="15" spans="1:14" x14ac:dyDescent="0.45">
      <c r="A15" s="127" t="str">
        <f>'STI ETF '!E22</f>
        <v>ASCENDAS REAL ESTATE INV TRT</v>
      </c>
      <c r="B15" s="54" t="str">
        <f>'STI ETF '!B22</f>
        <v>'AREIT</v>
      </c>
      <c r="C15" s="54" t="str">
        <f t="shared" si="3"/>
        <v>AREIT</v>
      </c>
      <c r="D15" s="54" t="s">
        <v>317</v>
      </c>
      <c r="E15" s="128" t="str">
        <f t="shared" si="1"/>
        <v>AREIT sp equity</v>
      </c>
      <c r="G15" s="135" t="str">
        <f>'SiMSCI '!B25</f>
        <v>MAPLETREE LOGISTICS</v>
      </c>
      <c r="H15" s="136" t="str">
        <f>'SiMSCI '!K25</f>
        <v>MAPL.SI</v>
      </c>
      <c r="I15" s="136" t="str">
        <f t="shared" si="0"/>
        <v>MLT</v>
      </c>
      <c r="J15" s="136" t="s">
        <v>317</v>
      </c>
      <c r="K15" s="137" t="str">
        <f t="shared" si="2"/>
        <v>MLT sp equity</v>
      </c>
      <c r="L15" s="141" t="s">
        <v>68</v>
      </c>
      <c r="M15" s="141" t="s">
        <v>69</v>
      </c>
      <c r="N15" s="143" t="s">
        <v>357</v>
      </c>
    </row>
    <row r="16" spans="1:14" x14ac:dyDescent="0.45">
      <c r="A16" s="127" t="str">
        <f>'STI ETF '!E23</f>
        <v>COMFORTDELGRO CORP LTD</v>
      </c>
      <c r="B16" s="54" t="str">
        <f>'STI ETF '!B23</f>
        <v>'CD</v>
      </c>
      <c r="C16" s="54" t="str">
        <f t="shared" si="3"/>
        <v>CD</v>
      </c>
      <c r="D16" s="54" t="s">
        <v>317</v>
      </c>
      <c r="E16" s="128" t="str">
        <f t="shared" si="1"/>
        <v>CD sp equity</v>
      </c>
      <c r="G16" s="135" t="str">
        <f>'SiMSCI '!B26</f>
        <v>VENTURE CORP</v>
      </c>
      <c r="H16" s="136" t="str">
        <f>'SiMSCI '!K26</f>
        <v>VENM.SI</v>
      </c>
      <c r="I16" s="136" t="str">
        <f t="shared" si="0"/>
        <v>VMS</v>
      </c>
      <c r="J16" s="136" t="s">
        <v>317</v>
      </c>
      <c r="K16" s="137" t="str">
        <f t="shared" si="2"/>
        <v>VMS sp equity</v>
      </c>
      <c r="L16" s="141" t="s">
        <v>62</v>
      </c>
      <c r="M16" s="141" t="s">
        <v>63</v>
      </c>
      <c r="N16" s="141" t="s">
        <v>354</v>
      </c>
    </row>
    <row r="17" spans="1:14" x14ac:dyDescent="0.45">
      <c r="A17" s="127" t="str">
        <f>'STI ETF '!E24</f>
        <v>SINGAPOREAIRLINES LTD</v>
      </c>
      <c r="B17" s="54" t="str">
        <f>'STI ETF '!B24</f>
        <v>'SIA</v>
      </c>
      <c r="C17" s="54" t="str">
        <f t="shared" si="3"/>
        <v>SIA</v>
      </c>
      <c r="D17" s="54" t="s">
        <v>317</v>
      </c>
      <c r="E17" s="128" t="str">
        <f t="shared" si="1"/>
        <v>SIA sp equity</v>
      </c>
      <c r="G17" s="135" t="str">
        <f>'SiMSCI '!B27</f>
        <v>GENTING SINGAPORE</v>
      </c>
      <c r="H17" s="136" t="str">
        <f>'SiMSCI '!K27</f>
        <v>GENS.SI</v>
      </c>
      <c r="I17" s="136" t="str">
        <f t="shared" si="0"/>
        <v>GENS</v>
      </c>
      <c r="J17" s="136" t="s">
        <v>317</v>
      </c>
      <c r="K17" s="137" t="str">
        <f t="shared" si="2"/>
        <v>GENS sp equity</v>
      </c>
      <c r="L17" s="141" t="s">
        <v>65</v>
      </c>
      <c r="M17" s="141" t="s">
        <v>66</v>
      </c>
      <c r="N17" s="141" t="s">
        <v>353</v>
      </c>
    </row>
    <row r="18" spans="1:14" x14ac:dyDescent="0.45">
      <c r="A18" s="127" t="str">
        <f>'STI ETF '!E25</f>
        <v>UNITED OVERSEAS BANK LTD</v>
      </c>
      <c r="B18" s="54" t="str">
        <f>'STI ETF '!B25</f>
        <v>'UOB</v>
      </c>
      <c r="C18" s="54" t="str">
        <f t="shared" si="3"/>
        <v>UOB</v>
      </c>
      <c r="D18" s="54" t="s">
        <v>317</v>
      </c>
      <c r="E18" s="128" t="str">
        <f t="shared" si="1"/>
        <v>UOB sp equity</v>
      </c>
      <c r="G18" s="135" t="str">
        <f>'SiMSCI '!B28</f>
        <v>MAPLETREE COMM TRUST</v>
      </c>
      <c r="H18" s="136" t="str">
        <f>'SiMSCI '!K28</f>
        <v>MACT.SI</v>
      </c>
      <c r="I18" s="136" t="str">
        <f t="shared" si="0"/>
        <v>MCT</v>
      </c>
      <c r="J18" s="136" t="s">
        <v>317</v>
      </c>
      <c r="K18" s="137" t="str">
        <f t="shared" si="2"/>
        <v>MCT sp equity</v>
      </c>
      <c r="L18" s="141" t="s">
        <v>71</v>
      </c>
      <c r="M18" s="141" t="s">
        <v>72</v>
      </c>
      <c r="N18" s="141" t="s">
        <v>355</v>
      </c>
    </row>
    <row r="19" spans="1:14" x14ac:dyDescent="0.45">
      <c r="A19" s="127" t="str">
        <f>'STI ETF '!E26</f>
        <v>UOL GROUPLTD</v>
      </c>
      <c r="B19" s="54" t="str">
        <f>'STI ETF '!B26</f>
        <v>'UOL</v>
      </c>
      <c r="C19" s="54" t="str">
        <f t="shared" si="3"/>
        <v>UOL</v>
      </c>
      <c r="D19" s="54" t="s">
        <v>317</v>
      </c>
      <c r="E19" s="128" t="str">
        <f t="shared" si="1"/>
        <v>UOL sp equity</v>
      </c>
      <c r="G19" s="135" t="str">
        <f>'SiMSCI '!B29</f>
        <v>CITY DEVELOPMENTS</v>
      </c>
      <c r="H19" s="136" t="str">
        <f>'SiMSCI '!K29</f>
        <v>CTDM.SI</v>
      </c>
      <c r="I19" s="136" t="str">
        <f t="shared" si="0"/>
        <v>CIT</v>
      </c>
      <c r="J19" s="136" t="s">
        <v>317</v>
      </c>
      <c r="K19" s="137" t="str">
        <f t="shared" si="2"/>
        <v>CIT sp equity</v>
      </c>
      <c r="L19" s="141" t="s">
        <v>77</v>
      </c>
      <c r="M19" s="141" t="s">
        <v>78</v>
      </c>
      <c r="N19" s="141" t="s">
        <v>348</v>
      </c>
    </row>
    <row r="20" spans="1:14" x14ac:dyDescent="0.45">
      <c r="A20" s="127" t="str">
        <f>'STI ETF '!E27</f>
        <v>VENTURE CORP LTD</v>
      </c>
      <c r="B20" s="54" t="str">
        <f>'STI ETF '!B27</f>
        <v>'VMS</v>
      </c>
      <c r="C20" s="54" t="str">
        <f t="shared" si="3"/>
        <v>VMS</v>
      </c>
      <c r="D20" s="54" t="s">
        <v>317</v>
      </c>
      <c r="E20" s="128" t="str">
        <f t="shared" si="1"/>
        <v>VMS sp equity</v>
      </c>
      <c r="G20" s="135" t="str">
        <f>'SiMSCI '!B30</f>
        <v>UNITED OVERSEAS LAND</v>
      </c>
      <c r="H20" s="136" t="str">
        <f>'SiMSCI '!K30</f>
        <v>UTOS.SI</v>
      </c>
      <c r="I20" s="136" t="str">
        <f t="shared" si="0"/>
        <v>UOL</v>
      </c>
      <c r="J20" s="136" t="s">
        <v>317</v>
      </c>
      <c r="K20" s="137" t="str">
        <f t="shared" si="2"/>
        <v>UOL sp equity</v>
      </c>
      <c r="L20" s="141" t="s">
        <v>74</v>
      </c>
      <c r="M20" s="141" t="s">
        <v>75</v>
      </c>
      <c r="N20" s="141" t="s">
        <v>352</v>
      </c>
    </row>
    <row r="21" spans="1:14" ht="14.65" thickBot="1" x14ac:dyDescent="0.5">
      <c r="A21" s="127" t="str">
        <f>'STI ETF '!E28</f>
        <v>GENTING SINGAPORE LTD</v>
      </c>
      <c r="B21" s="54" t="str">
        <f>'STI ETF '!B28</f>
        <v>'GENS</v>
      </c>
      <c r="C21" s="54" t="str">
        <f t="shared" si="3"/>
        <v>GENS</v>
      </c>
      <c r="D21" s="54" t="s">
        <v>317</v>
      </c>
      <c r="E21" s="128" t="str">
        <f t="shared" si="1"/>
        <v>GENS sp equity</v>
      </c>
      <c r="G21" s="138" t="str">
        <f>'SiMSCI '!B31</f>
        <v>SUNTEC REIT</v>
      </c>
      <c r="H21" s="139" t="str">
        <f>'SiMSCI '!K31</f>
        <v>SUNT.SI</v>
      </c>
      <c r="I21" s="139" t="str">
        <f t="shared" si="0"/>
        <v>SUN</v>
      </c>
      <c r="J21" s="139" t="s">
        <v>317</v>
      </c>
      <c r="K21" s="140" t="str">
        <f t="shared" si="2"/>
        <v>SUN sp equity</v>
      </c>
      <c r="L21" s="141" t="s">
        <v>80</v>
      </c>
      <c r="M21" s="141" t="s">
        <v>81</v>
      </c>
      <c r="N21" s="141" t="s">
        <v>504</v>
      </c>
    </row>
    <row r="22" spans="1:14" x14ac:dyDescent="0.45">
      <c r="A22" s="127" t="str">
        <f>'STI ETF '!E29</f>
        <v>MAPLETREEINDUSTRIAL TRUST</v>
      </c>
      <c r="B22" s="54" t="str">
        <f>'STI ETF '!B29</f>
        <v>'MINT</v>
      </c>
      <c r="C22" s="54" t="str">
        <f t="shared" si="3"/>
        <v>MINT</v>
      </c>
      <c r="D22" s="54" t="s">
        <v>317</v>
      </c>
      <c r="E22" s="128" t="str">
        <f t="shared" si="1"/>
        <v>MINT sp equity</v>
      </c>
    </row>
    <row r="23" spans="1:14" x14ac:dyDescent="0.45">
      <c r="A23" s="127" t="str">
        <f>'STI ETF '!E30</f>
        <v>MAPLETREECOMMERCIAL TRUST</v>
      </c>
      <c r="B23" s="54" t="str">
        <f>'STI ETF '!B30</f>
        <v>'MCT</v>
      </c>
      <c r="C23" s="54" t="str">
        <f t="shared" si="3"/>
        <v>MCT</v>
      </c>
      <c r="D23" s="54" t="s">
        <v>317</v>
      </c>
      <c r="E23" s="128" t="str">
        <f t="shared" si="1"/>
        <v>MCT sp equity</v>
      </c>
    </row>
    <row r="24" spans="1:14" x14ac:dyDescent="0.45">
      <c r="A24" s="127" t="str">
        <f>'STI ETF '!E31</f>
        <v>KEPPEL DCREIT</v>
      </c>
      <c r="B24" s="54" t="str">
        <f>'STI ETF '!B31</f>
        <v>'KDCREIT</v>
      </c>
      <c r="C24" s="54" t="str">
        <f t="shared" si="3"/>
        <v>KDCREIT</v>
      </c>
      <c r="D24" s="54" t="s">
        <v>317</v>
      </c>
      <c r="E24" s="128" t="str">
        <f t="shared" si="1"/>
        <v>KDCREIT sp equity</v>
      </c>
    </row>
    <row r="25" spans="1:14" x14ac:dyDescent="0.45">
      <c r="A25" s="127" t="str">
        <f>'STI ETF '!E32</f>
        <v>SINGAPORETELECOMMUNICATIONS</v>
      </c>
      <c r="B25" s="54" t="str">
        <f>'STI ETF '!B32</f>
        <v>'ST</v>
      </c>
      <c r="C25" s="54" t="str">
        <f t="shared" si="3"/>
        <v>ST</v>
      </c>
      <c r="D25" s="54" t="s">
        <v>317</v>
      </c>
      <c r="E25" s="128" t="str">
        <f t="shared" si="1"/>
        <v>ST sp equity</v>
      </c>
    </row>
    <row r="26" spans="1:14" x14ac:dyDescent="0.45">
      <c r="A26" s="127" t="str">
        <f>'STI ETF '!E33</f>
        <v>SEMBCORP INDUSTRIES LTD</v>
      </c>
      <c r="B26" s="54" t="str">
        <f>'STI ETF '!B33</f>
        <v>'SCI</v>
      </c>
      <c r="C26" s="54" t="str">
        <f t="shared" si="3"/>
        <v>SCI</v>
      </c>
      <c r="D26" s="54" t="s">
        <v>317</v>
      </c>
      <c r="E26" s="128" t="str">
        <f t="shared" si="1"/>
        <v>SCI sp equity</v>
      </c>
    </row>
    <row r="27" spans="1:14" x14ac:dyDescent="0.45">
      <c r="A27" s="127" t="str">
        <f>'STI ETF '!E34</f>
        <v>MAPLETREELOGISTICS TRUST</v>
      </c>
      <c r="B27" s="54" t="str">
        <f>'STI ETF '!B34</f>
        <v>'MLT</v>
      </c>
      <c r="C27" s="54" t="str">
        <f t="shared" si="3"/>
        <v>MLT</v>
      </c>
      <c r="D27" s="54" t="s">
        <v>317</v>
      </c>
      <c r="E27" s="128" t="str">
        <f t="shared" si="1"/>
        <v>MLT sp equity</v>
      </c>
    </row>
    <row r="28" spans="1:14" x14ac:dyDescent="0.45">
      <c r="A28" s="127" t="str">
        <f>'STI ETF '!E35</f>
        <v>OVERSEA-CHINESE BANKING CORP L</v>
      </c>
      <c r="B28" s="54" t="str">
        <f>'STI ETF '!B35</f>
        <v>'OCBC</v>
      </c>
      <c r="C28" s="54" t="str">
        <f t="shared" si="3"/>
        <v>OCBC</v>
      </c>
      <c r="D28" s="54" t="s">
        <v>317</v>
      </c>
      <c r="E28" s="128" t="str">
        <f t="shared" si="1"/>
        <v>OCBC sp equity</v>
      </c>
    </row>
    <row r="29" spans="1:14" x14ac:dyDescent="0.45">
      <c r="A29" s="127" t="str">
        <f>'STI ETF '!E36</f>
        <v>THAI BEVERAGE PCL</v>
      </c>
      <c r="B29" s="54" t="str">
        <f>'STI ETF '!B36</f>
        <v>'THBEV</v>
      </c>
      <c r="C29" s="54" t="str">
        <f t="shared" si="3"/>
        <v>THBEV</v>
      </c>
      <c r="D29" s="54" t="s">
        <v>317</v>
      </c>
      <c r="E29" s="128" t="str">
        <f t="shared" si="1"/>
        <v>THBEV sp equity</v>
      </c>
    </row>
    <row r="30" spans="1:14" x14ac:dyDescent="0.45">
      <c r="A30" s="127" t="str">
        <f>'STI ETF '!E37</f>
        <v>WILMAR INTERNATIONAL LTD</v>
      </c>
      <c r="B30" s="54" t="str">
        <f>'STI ETF '!B37</f>
        <v>'WIL</v>
      </c>
      <c r="C30" s="54" t="str">
        <f t="shared" si="3"/>
        <v>WIL</v>
      </c>
      <c r="D30" s="54" t="s">
        <v>317</v>
      </c>
      <c r="E30" s="128" t="str">
        <f t="shared" si="1"/>
        <v>WIL sp equity</v>
      </c>
    </row>
    <row r="31" spans="1:14" x14ac:dyDescent="0.45">
      <c r="A31" s="127" t="str">
        <f>'STI ETF '!E38</f>
        <v>KEPPEL CORP LTD</v>
      </c>
      <c r="B31" s="54" t="str">
        <f>'STI ETF '!B38</f>
        <v>'KEP</v>
      </c>
      <c r="C31" s="54" t="str">
        <f t="shared" si="3"/>
        <v>KEP</v>
      </c>
      <c r="D31" s="54" t="s">
        <v>317</v>
      </c>
      <c r="E31" s="128" t="str">
        <f t="shared" si="1"/>
        <v>KEP sp equity</v>
      </c>
    </row>
    <row r="32" spans="1:14" ht="14.65" thickBot="1" x14ac:dyDescent="0.5">
      <c r="A32" s="129" t="str">
        <f>'STI ETF '!E39</f>
        <v>YANGZIJIANG SHIPBUILDING</v>
      </c>
      <c r="B32" s="130" t="str">
        <f>'STI ETF '!B39</f>
        <v>'YZJSGD</v>
      </c>
      <c r="C32" s="130" t="str">
        <f t="shared" si="3"/>
        <v>YZJSGD</v>
      </c>
      <c r="D32" s="130" t="s">
        <v>317</v>
      </c>
      <c r="E32" s="131" t="str">
        <f t="shared" si="1"/>
        <v>YZJSGD sp equity</v>
      </c>
    </row>
    <row r="33" spans="5:5" x14ac:dyDescent="0.45">
      <c r="E33" s="128"/>
    </row>
  </sheetData>
  <mergeCells count="3">
    <mergeCell ref="L1:N1"/>
    <mergeCell ref="G1:K1"/>
    <mergeCell ref="A1:E1"/>
  </mergeCells>
  <pageMargins left="0.7" right="0.7" top="0.75"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dimension ref="A1:AB38"/>
  <sheetViews>
    <sheetView zoomScale="40" zoomScaleNormal="85" workbookViewId="0">
      <selection activeCell="O9" sqref="O9:P12"/>
    </sheetView>
  </sheetViews>
  <sheetFormatPr defaultColWidth="9.1328125" defaultRowHeight="14.25" x14ac:dyDescent="0.45"/>
  <cols>
    <col min="1" max="2" width="9.1328125" style="12"/>
    <col min="3" max="3" width="17" style="12" bestFit="1" customWidth="1"/>
    <col min="4" max="4" width="18.86328125" style="12" bestFit="1" customWidth="1"/>
    <col min="5" max="5" width="18.59765625" style="12" bestFit="1" customWidth="1"/>
    <col min="6" max="6" width="19.265625" style="12" bestFit="1" customWidth="1"/>
    <col min="7" max="8" width="9.1328125" style="12"/>
    <col min="9" max="9" width="33" style="12" bestFit="1" customWidth="1"/>
    <col min="10" max="10" width="19.1328125" style="12" bestFit="1" customWidth="1"/>
    <col min="11" max="12" width="9.1328125" style="12"/>
    <col min="13" max="13" width="11" style="12" bestFit="1" customWidth="1"/>
    <col min="14" max="14" width="9.73046875" style="12" bestFit="1" customWidth="1"/>
    <col min="15" max="15" width="9.1328125" style="12"/>
    <col min="16" max="16" width="31.73046875" style="12" customWidth="1"/>
    <col min="17" max="19" width="9.1328125" style="12"/>
    <col min="20" max="20" width="24.1328125" style="12" bestFit="1" customWidth="1"/>
    <col min="21" max="21" width="9.1328125" style="12"/>
    <col min="22" max="22" width="28.86328125" style="12" customWidth="1"/>
    <col min="23" max="23" width="15.265625" style="12" bestFit="1" customWidth="1"/>
    <col min="24" max="24" width="20.265625" style="12" bestFit="1" customWidth="1"/>
    <col min="25" max="25" width="9.1328125" style="12"/>
    <col min="26" max="26" width="19.265625" style="12" bestFit="1" customWidth="1"/>
    <col min="27" max="27" width="12.73046875" style="12" bestFit="1" customWidth="1"/>
    <col min="28" max="28" width="9.1328125" style="12"/>
    <col min="29" max="29" width="24.1328125" style="12" bestFit="1" customWidth="1"/>
    <col min="30" max="30" width="9.1328125" style="12"/>
    <col min="31" max="31" width="24.1328125" style="12" bestFit="1" customWidth="1"/>
    <col min="32" max="33" width="9.1328125" style="12"/>
    <col min="34" max="34" width="12.265625" style="12" bestFit="1" customWidth="1"/>
    <col min="35" max="16384" width="9.1328125" style="12"/>
  </cols>
  <sheetData>
    <row r="1" spans="1:28" x14ac:dyDescent="0.45">
      <c r="M1" s="124"/>
      <c r="N1" s="163" t="s">
        <v>534</v>
      </c>
    </row>
    <row r="2" spans="1:28" x14ac:dyDescent="0.45">
      <c r="A2" s="12" t="s">
        <v>361</v>
      </c>
      <c r="M2" s="127"/>
      <c r="N2" s="164" t="s">
        <v>447</v>
      </c>
      <c r="W2" s="98" t="s">
        <v>362</v>
      </c>
      <c r="X2" s="98" t="s">
        <v>535</v>
      </c>
      <c r="Y2" s="98" t="s">
        <v>536</v>
      </c>
      <c r="Z2" s="98" t="s">
        <v>537</v>
      </c>
      <c r="AA2" s="98" t="s">
        <v>366</v>
      </c>
    </row>
    <row r="3" spans="1:28" ht="14.65" thickBot="1" x14ac:dyDescent="0.5">
      <c r="D3" s="106" t="s">
        <v>535</v>
      </c>
      <c r="E3" s="106" t="s">
        <v>536</v>
      </c>
      <c r="F3" s="106" t="s">
        <v>537</v>
      </c>
      <c r="G3" s="106" t="s">
        <v>147</v>
      </c>
      <c r="H3" s="106" t="s">
        <v>446</v>
      </c>
      <c r="I3" s="106" t="s">
        <v>449</v>
      </c>
      <c r="J3" s="106" t="s">
        <v>450</v>
      </c>
      <c r="K3" s="106"/>
      <c r="L3" s="106"/>
      <c r="M3" s="129" t="s">
        <v>448</v>
      </c>
      <c r="N3" s="167">
        <v>1.3407</v>
      </c>
      <c r="W3" s="98"/>
      <c r="X3" s="98" t="s">
        <v>1</v>
      </c>
      <c r="Y3" s="98" t="s">
        <v>0</v>
      </c>
      <c r="Z3" s="98" t="s">
        <v>2</v>
      </c>
      <c r="AA3" s="98"/>
    </row>
    <row r="4" spans="1:28" ht="14.65" thickBot="1" x14ac:dyDescent="0.5">
      <c r="D4" s="106" t="s">
        <v>1</v>
      </c>
      <c r="E4" s="106" t="s">
        <v>0</v>
      </c>
      <c r="F4" s="106" t="s">
        <v>2</v>
      </c>
      <c r="G4" s="106"/>
      <c r="H4" s="106"/>
      <c r="I4" s="106"/>
      <c r="J4" s="106" t="s">
        <v>1</v>
      </c>
      <c r="K4" s="106" t="s">
        <v>365</v>
      </c>
      <c r="L4" s="106" t="s">
        <v>387</v>
      </c>
      <c r="V4" s="162"/>
      <c r="W4" s="127" t="s">
        <v>319</v>
      </c>
      <c r="X4" s="54">
        <v>28.77</v>
      </c>
      <c r="Y4" s="54">
        <v>28.78</v>
      </c>
      <c r="Z4" s="54">
        <v>28.77</v>
      </c>
      <c r="AA4" s="168">
        <v>1796284457.0999999</v>
      </c>
    </row>
    <row r="5" spans="1:28" x14ac:dyDescent="0.45">
      <c r="A5" s="124" t="s">
        <v>318</v>
      </c>
      <c r="B5" s="125"/>
      <c r="C5" s="125" t="s">
        <v>318</v>
      </c>
      <c r="D5" s="125">
        <v>3.91</v>
      </c>
      <c r="E5" s="125">
        <v>3.92</v>
      </c>
      <c r="F5" s="125">
        <v>3.91</v>
      </c>
      <c r="G5" s="125">
        <v>7893</v>
      </c>
      <c r="H5" s="125" t="s">
        <v>11</v>
      </c>
      <c r="I5" s="125">
        <v>1</v>
      </c>
      <c r="J5" s="125">
        <v>3.91</v>
      </c>
      <c r="K5" s="125">
        <v>3.92</v>
      </c>
      <c r="L5" s="163">
        <v>3.91</v>
      </c>
      <c r="V5" s="162"/>
      <c r="W5" s="127" t="s">
        <v>343</v>
      </c>
      <c r="X5" s="54">
        <v>11.82</v>
      </c>
      <c r="Y5" s="54">
        <v>11.83</v>
      </c>
      <c r="Z5" s="54">
        <v>11.82</v>
      </c>
      <c r="AA5" s="168">
        <v>3357070600.5</v>
      </c>
    </row>
    <row r="6" spans="1:28" x14ac:dyDescent="0.45">
      <c r="A6" s="127" t="s">
        <v>319</v>
      </c>
      <c r="B6" s="54"/>
      <c r="C6" s="54" t="s">
        <v>319</v>
      </c>
      <c r="D6" s="54">
        <v>28.77</v>
      </c>
      <c r="E6" s="54">
        <v>28.78</v>
      </c>
      <c r="F6" s="54">
        <v>28.77</v>
      </c>
      <c r="G6" s="54">
        <v>9242</v>
      </c>
      <c r="H6" s="54" t="s">
        <v>11</v>
      </c>
      <c r="I6" s="54">
        <v>1</v>
      </c>
      <c r="J6" s="54">
        <v>28.77</v>
      </c>
      <c r="K6" s="54">
        <v>28.78</v>
      </c>
      <c r="L6" s="164">
        <v>28.77</v>
      </c>
      <c r="V6" s="162"/>
      <c r="W6" s="127" t="s">
        <v>333</v>
      </c>
      <c r="X6" s="54">
        <v>25.98</v>
      </c>
      <c r="Y6" s="54">
        <v>25.99</v>
      </c>
      <c r="Z6" s="54">
        <v>25.98</v>
      </c>
      <c r="AA6" s="168">
        <v>1178741101.3</v>
      </c>
    </row>
    <row r="7" spans="1:28" x14ac:dyDescent="0.45">
      <c r="A7" s="165" t="s">
        <v>320</v>
      </c>
      <c r="B7" s="166"/>
      <c r="C7" s="166" t="s">
        <v>320</v>
      </c>
      <c r="D7" s="166">
        <v>4.33</v>
      </c>
      <c r="E7" s="166">
        <v>4.34</v>
      </c>
      <c r="F7" s="166">
        <v>4.34</v>
      </c>
      <c r="G7" s="54">
        <v>1555</v>
      </c>
      <c r="H7" s="166" t="s">
        <v>179</v>
      </c>
      <c r="I7" s="54">
        <v>1.3407</v>
      </c>
      <c r="J7" s="54">
        <v>5.805231</v>
      </c>
      <c r="K7" s="54">
        <v>5.818638</v>
      </c>
      <c r="L7" s="164">
        <v>5.818638</v>
      </c>
      <c r="V7" s="162"/>
      <c r="W7" s="169" t="s">
        <v>340</v>
      </c>
      <c r="X7" s="170">
        <v>2.44</v>
      </c>
      <c r="Y7" s="170">
        <v>2.4500000000000002</v>
      </c>
      <c r="Z7" s="170">
        <v>2.44</v>
      </c>
      <c r="AA7" s="168">
        <v>8164579150</v>
      </c>
      <c r="AB7" s="10"/>
    </row>
    <row r="8" spans="1:28" x14ac:dyDescent="0.45">
      <c r="A8" s="127" t="s">
        <v>321</v>
      </c>
      <c r="B8" s="54"/>
      <c r="C8" s="54" t="s">
        <v>321</v>
      </c>
      <c r="D8" s="54">
        <v>8.17</v>
      </c>
      <c r="E8" s="54">
        <v>8.18</v>
      </c>
      <c r="F8" s="54">
        <v>8.17</v>
      </c>
      <c r="G8" s="54">
        <v>2423</v>
      </c>
      <c r="H8" s="54" t="s">
        <v>11</v>
      </c>
      <c r="I8" s="54">
        <v>1</v>
      </c>
      <c r="J8" s="54">
        <v>8.17</v>
      </c>
      <c r="K8" s="54">
        <v>8.18</v>
      </c>
      <c r="L8" s="164">
        <v>8.17</v>
      </c>
      <c r="V8" s="162"/>
      <c r="W8" s="127" t="s">
        <v>345</v>
      </c>
      <c r="X8" s="54">
        <v>5.42</v>
      </c>
      <c r="Y8" s="54">
        <v>5.43</v>
      </c>
      <c r="Z8" s="54">
        <v>5.42</v>
      </c>
      <c r="AA8" s="168">
        <v>1921020331.8</v>
      </c>
    </row>
    <row r="9" spans="1:28" x14ac:dyDescent="0.45">
      <c r="A9" s="127" t="s">
        <v>322</v>
      </c>
      <c r="B9" s="54"/>
      <c r="C9" s="54" t="s">
        <v>322</v>
      </c>
      <c r="D9" s="54">
        <v>23.38</v>
      </c>
      <c r="E9" s="54">
        <v>23.39</v>
      </c>
      <c r="F9" s="54">
        <v>23.38</v>
      </c>
      <c r="G9" s="54">
        <v>512</v>
      </c>
      <c r="H9" s="54" t="s">
        <v>11</v>
      </c>
      <c r="I9" s="54">
        <v>1</v>
      </c>
      <c r="J9" s="54">
        <v>23.38</v>
      </c>
      <c r="K9" s="54">
        <v>23.39</v>
      </c>
      <c r="L9" s="164">
        <v>23.38</v>
      </c>
      <c r="O9" s="298" t="s">
        <v>586</v>
      </c>
      <c r="P9" s="297"/>
      <c r="U9" s="27"/>
      <c r="V9" s="162"/>
      <c r="W9" s="171" t="s">
        <v>325</v>
      </c>
      <c r="X9" s="55">
        <v>3.78</v>
      </c>
      <c r="Y9" s="55">
        <v>3.79</v>
      </c>
      <c r="Z9" s="55">
        <v>3.79</v>
      </c>
      <c r="AA9" s="168">
        <v>2638495841</v>
      </c>
    </row>
    <row r="10" spans="1:28" x14ac:dyDescent="0.45">
      <c r="A10" s="127" t="s">
        <v>323</v>
      </c>
      <c r="B10" s="54"/>
      <c r="C10" s="54" t="s">
        <v>323</v>
      </c>
      <c r="D10" s="54">
        <v>4.3499999999999996</v>
      </c>
      <c r="E10" s="54">
        <v>4.37</v>
      </c>
      <c r="F10" s="54">
        <v>4.3600000000000003</v>
      </c>
      <c r="G10" s="54">
        <v>3282</v>
      </c>
      <c r="H10" s="54" t="s">
        <v>11</v>
      </c>
      <c r="I10" s="54">
        <v>1</v>
      </c>
      <c r="J10" s="54">
        <v>4.3499999999999996</v>
      </c>
      <c r="K10" s="54">
        <v>4.37</v>
      </c>
      <c r="L10" s="164">
        <v>4.3600000000000003</v>
      </c>
      <c r="O10" s="297"/>
      <c r="P10" s="297"/>
      <c r="U10" s="27"/>
      <c r="V10" s="1"/>
      <c r="W10" s="171" t="s">
        <v>330</v>
      </c>
      <c r="X10" s="55">
        <v>3.08</v>
      </c>
      <c r="Y10" s="55">
        <v>3.09</v>
      </c>
      <c r="Z10" s="55">
        <v>3.09</v>
      </c>
      <c r="AA10" s="168">
        <v>3214849720.8000002</v>
      </c>
    </row>
    <row r="11" spans="1:28" x14ac:dyDescent="0.45">
      <c r="A11" s="127" t="s">
        <v>324</v>
      </c>
      <c r="B11" s="54"/>
      <c r="C11" s="54" t="s">
        <v>324</v>
      </c>
      <c r="D11" s="54">
        <v>10.02</v>
      </c>
      <c r="E11" s="54">
        <v>10.029999999999999</v>
      </c>
      <c r="F11" s="54">
        <v>10.029999999999999</v>
      </c>
      <c r="G11" s="54">
        <v>4249</v>
      </c>
      <c r="H11" s="54" t="s">
        <v>11</v>
      </c>
      <c r="I11" s="54">
        <v>1</v>
      </c>
      <c r="J11" s="54">
        <v>10.02</v>
      </c>
      <c r="K11" s="54">
        <v>10.029999999999999</v>
      </c>
      <c r="L11" s="164">
        <v>10.029999999999999</v>
      </c>
      <c r="O11" s="297"/>
      <c r="P11" s="297"/>
      <c r="U11" s="27"/>
      <c r="V11" s="1"/>
      <c r="W11" s="171" t="s">
        <v>326</v>
      </c>
      <c r="X11" s="55">
        <v>2.19</v>
      </c>
      <c r="Y11" s="55">
        <v>2.2000000000000002</v>
      </c>
      <c r="Z11" s="55">
        <v>2.2000000000000002</v>
      </c>
      <c r="AA11" s="168">
        <v>4529492881.1999998</v>
      </c>
    </row>
    <row r="12" spans="1:28" x14ac:dyDescent="0.45">
      <c r="A12" s="127" t="s">
        <v>325</v>
      </c>
      <c r="B12" s="54"/>
      <c r="C12" s="54" t="s">
        <v>325</v>
      </c>
      <c r="D12" s="54">
        <v>3.78</v>
      </c>
      <c r="E12" s="54">
        <v>3.79</v>
      </c>
      <c r="F12" s="54">
        <v>3.79</v>
      </c>
      <c r="G12" s="54">
        <v>13313</v>
      </c>
      <c r="H12" s="54" t="s">
        <v>11</v>
      </c>
      <c r="I12" s="54">
        <v>1</v>
      </c>
      <c r="J12" s="54">
        <v>3.78</v>
      </c>
      <c r="K12" s="54">
        <v>3.79</v>
      </c>
      <c r="L12" s="164">
        <v>3.79</v>
      </c>
      <c r="O12" s="297"/>
      <c r="P12" s="297"/>
      <c r="U12" s="27"/>
      <c r="V12" s="1"/>
      <c r="W12" s="171" t="s">
        <v>324</v>
      </c>
      <c r="X12" s="55">
        <v>10.02</v>
      </c>
      <c r="Y12" s="55">
        <v>10.029999999999999</v>
      </c>
      <c r="Z12" s="55">
        <v>10.029999999999999</v>
      </c>
      <c r="AA12" s="168">
        <v>803731800</v>
      </c>
    </row>
    <row r="13" spans="1:28" x14ac:dyDescent="0.45">
      <c r="A13" s="127" t="s">
        <v>326</v>
      </c>
      <c r="B13" s="54"/>
      <c r="C13" s="54" t="s">
        <v>326</v>
      </c>
      <c r="D13" s="54">
        <v>2.19</v>
      </c>
      <c r="E13" s="54">
        <v>2.2000000000000002</v>
      </c>
      <c r="F13" s="54">
        <v>2.2000000000000002</v>
      </c>
      <c r="G13" s="54">
        <v>22567</v>
      </c>
      <c r="H13" s="54" t="s">
        <v>11</v>
      </c>
      <c r="I13" s="54">
        <v>1</v>
      </c>
      <c r="J13" s="54">
        <v>2.19</v>
      </c>
      <c r="K13" s="54">
        <v>2.2000000000000002</v>
      </c>
      <c r="L13" s="164">
        <v>2.2000000000000002</v>
      </c>
      <c r="U13" s="27"/>
      <c r="V13" s="1"/>
      <c r="W13" s="171" t="s">
        <v>346</v>
      </c>
      <c r="X13" s="55">
        <v>5.46</v>
      </c>
      <c r="Y13" s="55">
        <v>5.47</v>
      </c>
      <c r="Z13" s="55">
        <v>5.46</v>
      </c>
      <c r="AA13" s="168">
        <v>1456446213.5999999</v>
      </c>
    </row>
    <row r="14" spans="1:28" x14ac:dyDescent="0.45">
      <c r="A14" s="165" t="s">
        <v>327</v>
      </c>
      <c r="B14" s="166"/>
      <c r="C14" s="166" t="s">
        <v>327</v>
      </c>
      <c r="D14" s="166">
        <v>4.96</v>
      </c>
      <c r="E14" s="166">
        <v>4.97</v>
      </c>
      <c r="F14" s="166">
        <v>4.97</v>
      </c>
      <c r="G14" s="54">
        <v>5997</v>
      </c>
      <c r="H14" s="166" t="s">
        <v>179</v>
      </c>
      <c r="I14" s="54">
        <v>1.3407</v>
      </c>
      <c r="J14" s="54">
        <v>6.6498720000000002</v>
      </c>
      <c r="K14" s="54">
        <v>6.6632789999999993</v>
      </c>
      <c r="L14" s="164">
        <v>6.6632789999999993</v>
      </c>
      <c r="U14" s="27"/>
      <c r="V14" s="1"/>
      <c r="W14" s="171" t="s">
        <v>332</v>
      </c>
      <c r="X14" s="55">
        <v>5.71</v>
      </c>
      <c r="Y14" s="55">
        <v>5.72</v>
      </c>
      <c r="Z14" s="55">
        <v>5.72</v>
      </c>
      <c r="AA14" s="168">
        <v>1339894576.8</v>
      </c>
      <c r="AB14" s="10"/>
    </row>
    <row r="15" spans="1:28" x14ac:dyDescent="0.45">
      <c r="A15" s="165" t="s">
        <v>328</v>
      </c>
      <c r="B15" s="166"/>
      <c r="C15" s="166" t="s">
        <v>328</v>
      </c>
      <c r="D15" s="166">
        <v>65.28</v>
      </c>
      <c r="E15" s="166">
        <v>65.319999999999993</v>
      </c>
      <c r="F15" s="166">
        <v>65.28</v>
      </c>
      <c r="G15" s="54">
        <v>1066</v>
      </c>
      <c r="H15" s="166" t="s">
        <v>179</v>
      </c>
      <c r="I15" s="54">
        <v>1.3407</v>
      </c>
      <c r="J15" s="54">
        <v>87.520896000000008</v>
      </c>
      <c r="K15" s="54">
        <v>87.574523999999997</v>
      </c>
      <c r="L15" s="164">
        <v>87.520896000000008</v>
      </c>
      <c r="U15" s="27"/>
      <c r="V15" s="1"/>
      <c r="W15" s="171" t="s">
        <v>318</v>
      </c>
      <c r="X15" s="55">
        <v>3.91</v>
      </c>
      <c r="Y15" s="55">
        <v>3.92</v>
      </c>
      <c r="Z15" s="55">
        <v>3.91</v>
      </c>
      <c r="AA15" s="168">
        <v>1561247598.5</v>
      </c>
    </row>
    <row r="16" spans="1:28" x14ac:dyDescent="0.45">
      <c r="A16" s="165" t="s">
        <v>329</v>
      </c>
      <c r="B16" s="166"/>
      <c r="C16" s="166" t="s">
        <v>329</v>
      </c>
      <c r="D16" s="166">
        <v>33.020000000000003</v>
      </c>
      <c r="E16" s="166">
        <v>33.04</v>
      </c>
      <c r="F16" s="166">
        <v>33.03</v>
      </c>
      <c r="G16" s="54">
        <v>939</v>
      </c>
      <c r="H16" s="166" t="s">
        <v>179</v>
      </c>
      <c r="I16" s="54">
        <v>1.3407</v>
      </c>
      <c r="J16" s="54">
        <v>44.269914000000007</v>
      </c>
      <c r="K16" s="54">
        <v>44.296728000000002</v>
      </c>
      <c r="L16" s="164">
        <v>44.283321000000001</v>
      </c>
      <c r="U16" s="27"/>
      <c r="V16" s="1"/>
      <c r="W16" s="171" t="s">
        <v>342</v>
      </c>
      <c r="X16" s="55">
        <v>1.96</v>
      </c>
      <c r="Y16" s="55">
        <v>1.97</v>
      </c>
      <c r="Z16" s="55">
        <v>1.97</v>
      </c>
      <c r="AA16" s="168">
        <v>2892704287.1999998</v>
      </c>
    </row>
    <row r="17" spans="1:28" x14ac:dyDescent="0.45">
      <c r="A17" s="127" t="s">
        <v>330</v>
      </c>
      <c r="B17" s="54"/>
      <c r="C17" s="54" t="s">
        <v>330</v>
      </c>
      <c r="D17" s="54">
        <v>3.08</v>
      </c>
      <c r="E17" s="54">
        <v>3.09</v>
      </c>
      <c r="F17" s="54">
        <v>3.09</v>
      </c>
      <c r="G17" s="54">
        <v>16885</v>
      </c>
      <c r="H17" s="54" t="s">
        <v>11</v>
      </c>
      <c r="I17" s="54">
        <v>1</v>
      </c>
      <c r="J17" s="54">
        <v>3.08</v>
      </c>
      <c r="K17" s="54">
        <v>3.09</v>
      </c>
      <c r="L17" s="164">
        <v>3.09</v>
      </c>
      <c r="U17" s="27"/>
      <c r="V17" s="1"/>
      <c r="W17" s="171" t="s">
        <v>335</v>
      </c>
      <c r="X17" s="55">
        <v>20.7</v>
      </c>
      <c r="Y17" s="55">
        <v>20.71</v>
      </c>
      <c r="Z17" s="55">
        <v>20.71</v>
      </c>
      <c r="AA17" s="168">
        <v>276417298.14999998</v>
      </c>
      <c r="AB17" s="10"/>
    </row>
    <row r="18" spans="1:28" x14ac:dyDescent="0.45">
      <c r="A18" s="127" t="s">
        <v>331</v>
      </c>
      <c r="B18" s="54"/>
      <c r="C18" s="54" t="s">
        <v>331</v>
      </c>
      <c r="D18" s="54">
        <v>1.76</v>
      </c>
      <c r="E18" s="54">
        <v>1.77</v>
      </c>
      <c r="F18" s="54">
        <v>1.76</v>
      </c>
      <c r="G18" s="54">
        <v>10614</v>
      </c>
      <c r="H18" s="54" t="s">
        <v>11</v>
      </c>
      <c r="I18" s="54">
        <v>1</v>
      </c>
      <c r="J18" s="54">
        <v>1.76</v>
      </c>
      <c r="K18" s="54">
        <v>1.77</v>
      </c>
      <c r="L18" s="164">
        <v>1.76</v>
      </c>
      <c r="U18" s="27"/>
      <c r="V18" s="1"/>
      <c r="W18" s="171" t="s">
        <v>336</v>
      </c>
      <c r="X18" s="55">
        <v>0.92500000000000004</v>
      </c>
      <c r="Y18" s="55">
        <v>0.93</v>
      </c>
      <c r="Z18" s="55">
        <v>0.93</v>
      </c>
      <c r="AA18" s="168">
        <v>6047013412</v>
      </c>
      <c r="AB18" s="10"/>
    </row>
    <row r="19" spans="1:28" x14ac:dyDescent="0.45">
      <c r="A19" s="127" t="s">
        <v>332</v>
      </c>
      <c r="B19" s="54"/>
      <c r="C19" s="54" t="s">
        <v>332</v>
      </c>
      <c r="D19" s="54">
        <v>5.71</v>
      </c>
      <c r="E19" s="54">
        <v>5.72</v>
      </c>
      <c r="F19" s="54">
        <v>5.72</v>
      </c>
      <c r="G19" s="54">
        <v>6594</v>
      </c>
      <c r="H19" s="54" t="s">
        <v>11</v>
      </c>
      <c r="I19" s="54">
        <v>1</v>
      </c>
      <c r="J19" s="54">
        <v>5.71</v>
      </c>
      <c r="K19" s="54">
        <v>5.72</v>
      </c>
      <c r="L19" s="164">
        <v>5.72</v>
      </c>
      <c r="U19" s="27"/>
      <c r="V19" s="1"/>
      <c r="W19" s="171" t="s">
        <v>338</v>
      </c>
      <c r="X19" s="55">
        <v>2.13</v>
      </c>
      <c r="Y19" s="55">
        <v>2.14</v>
      </c>
      <c r="Z19" s="55">
        <v>2.13</v>
      </c>
      <c r="AA19" s="168">
        <v>2154820861.6999998</v>
      </c>
    </row>
    <row r="20" spans="1:28" x14ac:dyDescent="0.45">
      <c r="A20" s="127" t="s">
        <v>333</v>
      </c>
      <c r="B20" s="54"/>
      <c r="C20" s="54" t="s">
        <v>333</v>
      </c>
      <c r="D20" s="54">
        <v>25.98</v>
      </c>
      <c r="E20" s="54">
        <v>25.99</v>
      </c>
      <c r="F20" s="54">
        <v>25.98</v>
      </c>
      <c r="G20" s="54">
        <v>6648</v>
      </c>
      <c r="H20" s="54" t="s">
        <v>11</v>
      </c>
      <c r="I20" s="54">
        <v>1</v>
      </c>
      <c r="J20" s="54">
        <v>25.98</v>
      </c>
      <c r="K20" s="54">
        <v>25.99</v>
      </c>
      <c r="L20" s="164">
        <v>25.98</v>
      </c>
      <c r="U20" s="27"/>
      <c r="V20" s="1"/>
      <c r="W20" s="171" t="s">
        <v>321</v>
      </c>
      <c r="X20" s="55">
        <v>8.17</v>
      </c>
      <c r="Y20" s="55">
        <v>8.18</v>
      </c>
      <c r="Z20" s="55">
        <v>8.17</v>
      </c>
      <c r="AA20" s="168">
        <v>454650500</v>
      </c>
    </row>
    <row r="21" spans="1:28" x14ac:dyDescent="0.45">
      <c r="A21" s="127" t="s">
        <v>334</v>
      </c>
      <c r="B21" s="54"/>
      <c r="C21" s="54" t="s">
        <v>334</v>
      </c>
      <c r="D21" s="54">
        <v>7.83</v>
      </c>
      <c r="E21" s="54">
        <v>7.84</v>
      </c>
      <c r="F21" s="54">
        <v>7.83</v>
      </c>
      <c r="G21" s="54">
        <v>2547</v>
      </c>
      <c r="H21" s="54" t="s">
        <v>11</v>
      </c>
      <c r="I21" s="54">
        <v>1</v>
      </c>
      <c r="J21" s="54">
        <v>7.83</v>
      </c>
      <c r="K21" s="54">
        <v>7.84</v>
      </c>
      <c r="L21" s="164">
        <v>7.83</v>
      </c>
      <c r="U21" s="27"/>
      <c r="V21" s="1"/>
      <c r="W21" s="171" t="s">
        <v>334</v>
      </c>
      <c r="X21" s="55">
        <v>7.83</v>
      </c>
      <c r="Y21" s="55">
        <v>7.84</v>
      </c>
      <c r="Z21" s="55">
        <v>7.83</v>
      </c>
      <c r="AA21" s="168">
        <v>464054927.60000002</v>
      </c>
    </row>
    <row r="22" spans="1:28" ht="14.65" thickBot="1" x14ac:dyDescent="0.5">
      <c r="A22" s="127" t="s">
        <v>335</v>
      </c>
      <c r="B22" s="54"/>
      <c r="C22" s="54" t="s">
        <v>335</v>
      </c>
      <c r="D22" s="54">
        <v>20.7</v>
      </c>
      <c r="E22" s="54">
        <v>20.71</v>
      </c>
      <c r="F22" s="54">
        <v>20.71</v>
      </c>
      <c r="G22" s="54">
        <v>1345</v>
      </c>
      <c r="H22" s="54" t="s">
        <v>11</v>
      </c>
      <c r="I22" s="54">
        <v>1</v>
      </c>
      <c r="J22" s="54">
        <v>20.7</v>
      </c>
      <c r="K22" s="54">
        <v>20.71</v>
      </c>
      <c r="L22" s="164">
        <v>20.71</v>
      </c>
      <c r="U22" s="27"/>
      <c r="V22" s="1"/>
      <c r="W22" s="172" t="s">
        <v>538</v>
      </c>
      <c r="X22" s="148">
        <v>1.6</v>
      </c>
      <c r="Y22" s="148">
        <v>1.61</v>
      </c>
      <c r="Z22" s="148">
        <v>1.6</v>
      </c>
      <c r="AA22" s="173">
        <v>1977706058.3</v>
      </c>
    </row>
    <row r="23" spans="1:28" x14ac:dyDescent="0.45">
      <c r="A23" s="127" t="s">
        <v>336</v>
      </c>
      <c r="B23" s="54"/>
      <c r="C23" s="54" t="s">
        <v>336</v>
      </c>
      <c r="D23" s="54">
        <v>0.92500000000000004</v>
      </c>
      <c r="E23" s="54">
        <v>0.93</v>
      </c>
      <c r="F23" s="54">
        <v>0.93</v>
      </c>
      <c r="G23" s="54">
        <v>29972</v>
      </c>
      <c r="H23" s="54" t="s">
        <v>11</v>
      </c>
      <c r="I23" s="54">
        <v>1</v>
      </c>
      <c r="J23" s="54">
        <v>0.92500000000000004</v>
      </c>
      <c r="K23" s="54">
        <v>0.93</v>
      </c>
      <c r="L23" s="164">
        <v>0.93</v>
      </c>
    </row>
    <row r="24" spans="1:28" x14ac:dyDescent="0.45">
      <c r="A24" s="127" t="s">
        <v>337</v>
      </c>
      <c r="B24" s="54"/>
      <c r="C24" s="54" t="s">
        <v>337</v>
      </c>
      <c r="D24" s="54">
        <v>2.81</v>
      </c>
      <c r="E24" s="54">
        <v>2.82</v>
      </c>
      <c r="F24" s="54">
        <v>2.81</v>
      </c>
      <c r="G24" s="54">
        <v>8464</v>
      </c>
      <c r="H24" s="54" t="s">
        <v>11</v>
      </c>
      <c r="I24" s="54">
        <v>1</v>
      </c>
      <c r="J24" s="54">
        <v>2.81</v>
      </c>
      <c r="K24" s="54">
        <v>2.82</v>
      </c>
      <c r="L24" s="164">
        <v>2.81</v>
      </c>
    </row>
    <row r="25" spans="1:28" x14ac:dyDescent="0.45">
      <c r="A25" s="127" t="s">
        <v>338</v>
      </c>
      <c r="B25" s="54"/>
      <c r="C25" s="54" t="s">
        <v>338</v>
      </c>
      <c r="D25" s="54">
        <v>2.13</v>
      </c>
      <c r="E25" s="54">
        <v>2.14</v>
      </c>
      <c r="F25" s="54">
        <v>2.13</v>
      </c>
      <c r="G25" s="54">
        <v>11325</v>
      </c>
      <c r="H25" s="54" t="s">
        <v>11</v>
      </c>
      <c r="I25" s="54">
        <v>1</v>
      </c>
      <c r="J25" s="54">
        <v>2.13</v>
      </c>
      <c r="K25" s="54">
        <v>2.14</v>
      </c>
      <c r="L25" s="164">
        <v>2.13</v>
      </c>
    </row>
    <row r="26" spans="1:28" x14ac:dyDescent="0.45">
      <c r="A26" s="127" t="s">
        <v>339</v>
      </c>
      <c r="B26" s="54"/>
      <c r="C26" s="54" t="s">
        <v>339</v>
      </c>
      <c r="D26" s="54">
        <v>2.7</v>
      </c>
      <c r="E26" s="54">
        <v>2.71</v>
      </c>
      <c r="F26" s="54">
        <v>2.7</v>
      </c>
      <c r="G26" s="54">
        <v>6276</v>
      </c>
      <c r="H26" s="54" t="s">
        <v>11</v>
      </c>
      <c r="I26" s="54">
        <v>1</v>
      </c>
      <c r="J26" s="54">
        <v>2.7</v>
      </c>
      <c r="K26" s="54">
        <v>2.71</v>
      </c>
      <c r="L26" s="164">
        <v>2.7</v>
      </c>
    </row>
    <row r="27" spans="1:28" x14ac:dyDescent="0.45">
      <c r="A27" s="127" t="s">
        <v>340</v>
      </c>
      <c r="B27" s="54"/>
      <c r="C27" s="54" t="s">
        <v>340</v>
      </c>
      <c r="D27" s="54">
        <v>2.44</v>
      </c>
      <c r="E27" s="54">
        <v>2.4500000000000002</v>
      </c>
      <c r="F27" s="54">
        <v>2.44</v>
      </c>
      <c r="G27" s="54">
        <v>38920</v>
      </c>
      <c r="H27" s="54" t="s">
        <v>11</v>
      </c>
      <c r="I27" s="54">
        <v>1</v>
      </c>
      <c r="J27" s="54">
        <v>2.44</v>
      </c>
      <c r="K27" s="54">
        <v>2.4500000000000002</v>
      </c>
      <c r="L27" s="164">
        <v>2.44</v>
      </c>
    </row>
    <row r="28" spans="1:28" x14ac:dyDescent="0.45">
      <c r="A28" s="127" t="s">
        <v>341</v>
      </c>
      <c r="B28" s="54"/>
      <c r="C28" s="54" t="s">
        <v>341</v>
      </c>
      <c r="D28" s="54">
        <v>1.95</v>
      </c>
      <c r="E28" s="54">
        <v>1.96</v>
      </c>
      <c r="F28" s="54">
        <v>1.95</v>
      </c>
      <c r="G28" s="54">
        <v>4699</v>
      </c>
      <c r="H28" s="54" t="s">
        <v>11</v>
      </c>
      <c r="I28" s="54">
        <v>1</v>
      </c>
      <c r="J28" s="54">
        <v>1.95</v>
      </c>
      <c r="K28" s="54">
        <v>1.96</v>
      </c>
      <c r="L28" s="164">
        <v>1.95</v>
      </c>
    </row>
    <row r="29" spans="1:28" x14ac:dyDescent="0.45">
      <c r="A29" s="127" t="s">
        <v>342</v>
      </c>
      <c r="B29" s="54"/>
      <c r="C29" s="54" t="s">
        <v>342</v>
      </c>
      <c r="D29" s="54">
        <v>1.96</v>
      </c>
      <c r="E29" s="54">
        <v>1.97</v>
      </c>
      <c r="F29" s="54">
        <v>1.97</v>
      </c>
      <c r="G29" s="54">
        <v>14842</v>
      </c>
      <c r="H29" s="54" t="s">
        <v>11</v>
      </c>
      <c r="I29" s="54">
        <v>1</v>
      </c>
      <c r="J29" s="54">
        <v>1.96</v>
      </c>
      <c r="K29" s="54">
        <v>1.97</v>
      </c>
      <c r="L29" s="164">
        <v>1.97</v>
      </c>
    </row>
    <row r="30" spans="1:28" x14ac:dyDescent="0.45">
      <c r="A30" s="127" t="s">
        <v>343</v>
      </c>
      <c r="B30" s="54"/>
      <c r="C30" s="54" t="s">
        <v>343</v>
      </c>
      <c r="D30" s="54">
        <v>11.82</v>
      </c>
      <c r="E30" s="54">
        <v>11.83</v>
      </c>
      <c r="F30" s="54">
        <v>11.82</v>
      </c>
      <c r="G30" s="54">
        <v>18095</v>
      </c>
      <c r="H30" s="54" t="s">
        <v>11</v>
      </c>
      <c r="I30" s="54">
        <v>1</v>
      </c>
      <c r="J30" s="54">
        <v>11.82</v>
      </c>
      <c r="K30" s="54">
        <v>11.83</v>
      </c>
      <c r="L30" s="164">
        <v>11.82</v>
      </c>
    </row>
    <row r="31" spans="1:28" x14ac:dyDescent="0.45">
      <c r="A31" s="127" t="s">
        <v>344</v>
      </c>
      <c r="B31" s="54"/>
      <c r="C31" s="54" t="s">
        <v>344</v>
      </c>
      <c r="D31" s="54">
        <v>0.77</v>
      </c>
      <c r="E31" s="54">
        <v>0.77500000000000002</v>
      </c>
      <c r="F31" s="54">
        <v>0.77500000000000002</v>
      </c>
      <c r="G31" s="54">
        <v>50736</v>
      </c>
      <c r="H31" s="54" t="s">
        <v>11</v>
      </c>
      <c r="I31" s="54">
        <v>1</v>
      </c>
      <c r="J31" s="54">
        <v>0.77</v>
      </c>
      <c r="K31" s="54">
        <v>0.77500000000000002</v>
      </c>
      <c r="L31" s="164">
        <v>0.77500000000000002</v>
      </c>
    </row>
    <row r="32" spans="1:28" x14ac:dyDescent="0.45">
      <c r="A32" s="127" t="s">
        <v>345</v>
      </c>
      <c r="B32" s="54"/>
      <c r="C32" s="54" t="s">
        <v>345</v>
      </c>
      <c r="D32" s="54">
        <v>5.42</v>
      </c>
      <c r="E32" s="54">
        <v>5.43</v>
      </c>
      <c r="F32" s="54">
        <v>5.42</v>
      </c>
      <c r="G32" s="54">
        <v>10970</v>
      </c>
      <c r="H32" s="54" t="s">
        <v>11</v>
      </c>
      <c r="I32" s="54">
        <v>1</v>
      </c>
      <c r="J32" s="54">
        <v>5.42</v>
      </c>
      <c r="K32" s="54">
        <v>5.43</v>
      </c>
      <c r="L32" s="164">
        <v>5.42</v>
      </c>
    </row>
    <row r="33" spans="1:28" x14ac:dyDescent="0.45">
      <c r="A33" s="127" t="s">
        <v>346</v>
      </c>
      <c r="B33" s="54"/>
      <c r="C33" s="54" t="s">
        <v>346</v>
      </c>
      <c r="D33" s="54">
        <v>5.46</v>
      </c>
      <c r="E33" s="54">
        <v>5.47</v>
      </c>
      <c r="F33" s="54">
        <v>5.46</v>
      </c>
      <c r="G33" s="54">
        <v>7421</v>
      </c>
      <c r="H33" s="54" t="s">
        <v>11</v>
      </c>
      <c r="I33" s="54">
        <v>1</v>
      </c>
      <c r="J33" s="54">
        <v>5.46</v>
      </c>
      <c r="K33" s="54">
        <v>5.47</v>
      </c>
      <c r="L33" s="164">
        <v>5.46</v>
      </c>
      <c r="V33" s="98"/>
      <c r="W33" s="98"/>
      <c r="X33" s="98" t="s">
        <v>535</v>
      </c>
      <c r="Y33" s="98" t="s">
        <v>536</v>
      </c>
      <c r="Z33" s="98" t="s">
        <v>537</v>
      </c>
      <c r="AA33" s="98" t="s">
        <v>531</v>
      </c>
      <c r="AB33" s="98" t="s">
        <v>464</v>
      </c>
    </row>
    <row r="34" spans="1:28" ht="14.65" thickBot="1" x14ac:dyDescent="0.5">
      <c r="A34" s="129" t="s">
        <v>347</v>
      </c>
      <c r="B34" s="130"/>
      <c r="C34" s="130" t="s">
        <v>347</v>
      </c>
      <c r="D34" s="130">
        <v>1.3</v>
      </c>
      <c r="E34" s="130">
        <v>1.31</v>
      </c>
      <c r="F34" s="130">
        <v>1.31</v>
      </c>
      <c r="G34" s="130">
        <v>10671</v>
      </c>
      <c r="H34" s="130" t="s">
        <v>11</v>
      </c>
      <c r="I34" s="130">
        <v>1</v>
      </c>
      <c r="J34" s="130">
        <v>1.3</v>
      </c>
      <c r="K34" s="130">
        <v>1.31</v>
      </c>
      <c r="L34" s="167">
        <v>1.31</v>
      </c>
      <c r="V34" s="98"/>
      <c r="W34" s="98"/>
      <c r="X34" s="98" t="s">
        <v>1</v>
      </c>
      <c r="Y34" s="98" t="s">
        <v>0</v>
      </c>
      <c r="Z34" s="98" t="s">
        <v>2</v>
      </c>
      <c r="AA34" s="98" t="s">
        <v>468</v>
      </c>
      <c r="AB34" s="98" t="s">
        <v>467</v>
      </c>
    </row>
    <row r="35" spans="1:28" x14ac:dyDescent="0.45">
      <c r="V35" s="40" t="s">
        <v>397</v>
      </c>
      <c r="W35" s="40" t="s">
        <v>369</v>
      </c>
      <c r="X35" s="40">
        <v>3.1970000000000001</v>
      </c>
      <c r="Y35" s="40">
        <v>3.1989999999999998</v>
      </c>
      <c r="Z35" s="40">
        <v>3.1970000000000001</v>
      </c>
      <c r="AA35" s="40">
        <v>4590</v>
      </c>
      <c r="AB35" s="40">
        <v>1460</v>
      </c>
    </row>
    <row r="36" spans="1:28" x14ac:dyDescent="0.45">
      <c r="V36" s="40" t="s">
        <v>396</v>
      </c>
      <c r="W36" s="40" t="s">
        <v>370</v>
      </c>
      <c r="X36" s="40">
        <v>360.35</v>
      </c>
      <c r="Y36" s="40">
        <v>360.4</v>
      </c>
      <c r="Z36" s="40">
        <v>360.35</v>
      </c>
      <c r="AA36" s="40">
        <v>17</v>
      </c>
      <c r="AB36" s="40">
        <v>15</v>
      </c>
    </row>
    <row r="37" spans="1:28" x14ac:dyDescent="0.45">
      <c r="V37" s="40"/>
      <c r="W37" s="40" t="s">
        <v>395</v>
      </c>
      <c r="X37" s="40">
        <v>358.35</v>
      </c>
      <c r="Y37" s="40">
        <v>358.75</v>
      </c>
      <c r="Z37" s="40">
        <v>358</v>
      </c>
      <c r="AA37" s="40"/>
      <c r="AB37" s="40"/>
    </row>
    <row r="38" spans="1:28" x14ac:dyDescent="0.45">
      <c r="V38" s="40"/>
      <c r="W38" s="40"/>
      <c r="X38" s="40"/>
      <c r="Y38" s="40"/>
      <c r="Z38" s="40"/>
      <c r="AA38" s="40"/>
      <c r="AB38" s="40"/>
    </row>
  </sheetData>
  <mergeCells count="1">
    <mergeCell ref="O9:P12"/>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A1:Z42"/>
  <sheetViews>
    <sheetView zoomScale="44" zoomScaleNormal="70" workbookViewId="0">
      <selection activeCell="O35" sqref="O35"/>
    </sheetView>
  </sheetViews>
  <sheetFormatPr defaultColWidth="9.1328125" defaultRowHeight="14.25" x14ac:dyDescent="0.45"/>
  <cols>
    <col min="1" max="1" width="43.73046875" style="12" customWidth="1"/>
    <col min="2" max="2" width="28.265625" style="12" customWidth="1"/>
    <col min="3" max="3" width="25.59765625" style="12" customWidth="1"/>
    <col min="4" max="4" width="32.1328125" style="12" bestFit="1" customWidth="1"/>
    <col min="5" max="5" width="23.1328125" style="12" customWidth="1"/>
    <col min="6" max="6" width="22.59765625" style="12" customWidth="1"/>
    <col min="7" max="7" width="29.1328125" style="12" customWidth="1"/>
    <col min="8" max="8" width="23" style="12" bestFit="1" customWidth="1"/>
    <col min="9" max="9" width="18.59765625" style="12" bestFit="1" customWidth="1"/>
    <col min="10" max="10" width="20.265625" style="12" bestFit="1" customWidth="1"/>
    <col min="11" max="12" width="12.3984375" style="12" customWidth="1"/>
    <col min="13" max="13" width="9.1328125" style="12"/>
    <col min="14" max="14" width="14.1328125" style="12" bestFit="1" customWidth="1"/>
    <col min="15" max="15" width="24" style="12" bestFit="1" customWidth="1"/>
    <col min="16" max="16" width="14.73046875" style="12" bestFit="1" customWidth="1"/>
    <col min="17" max="17" width="24.1328125" style="12" bestFit="1" customWidth="1"/>
    <col min="18" max="18" width="23" style="12" bestFit="1" customWidth="1"/>
    <col min="19" max="19" width="24" style="12" bestFit="1" customWidth="1"/>
    <col min="20" max="20" width="16.3984375" style="12" bestFit="1" customWidth="1"/>
    <col min="21" max="21" width="15.265625" style="12" bestFit="1" customWidth="1"/>
    <col min="22" max="22" width="48.1328125" style="12" customWidth="1"/>
    <col min="23" max="23" width="39.265625" style="12" customWidth="1"/>
    <col min="24" max="24" width="11" style="12" bestFit="1" customWidth="1"/>
    <col min="25" max="25" width="33.73046875" style="12" customWidth="1"/>
    <col min="26" max="26" width="11.1328125" style="12" bestFit="1" customWidth="1"/>
    <col min="27" max="16384" width="9.1328125" style="12"/>
  </cols>
  <sheetData>
    <row r="1" spans="1:26" ht="14.65" thickBot="1" x14ac:dyDescent="0.5">
      <c r="A1" s="105" t="s">
        <v>451</v>
      </c>
      <c r="B1" s="100" t="s">
        <v>452</v>
      </c>
      <c r="C1" s="26" t="s">
        <v>453</v>
      </c>
      <c r="D1" s="97" t="s">
        <v>454</v>
      </c>
      <c r="E1" s="64"/>
      <c r="Y1" s="12" t="s">
        <v>447</v>
      </c>
    </row>
    <row r="2" spans="1:26" ht="99.75" x14ac:dyDescent="0.45">
      <c r="B2" s="98" t="s">
        <v>394</v>
      </c>
      <c r="C2" s="98" t="s">
        <v>371</v>
      </c>
      <c r="D2" s="98" t="s">
        <v>372</v>
      </c>
      <c r="E2" s="98" t="s">
        <v>374</v>
      </c>
      <c r="F2" s="98" t="s">
        <v>469</v>
      </c>
      <c r="G2" s="98" t="s">
        <v>364</v>
      </c>
      <c r="H2" s="98" t="s">
        <v>365</v>
      </c>
      <c r="I2" s="98" t="s">
        <v>464</v>
      </c>
      <c r="J2" s="98" t="s">
        <v>374</v>
      </c>
      <c r="K2" s="98" t="s">
        <v>363</v>
      </c>
      <c r="L2" s="98"/>
      <c r="M2" s="98"/>
      <c r="P2" s="145" t="s">
        <v>371</v>
      </c>
      <c r="Q2" s="146" t="s">
        <v>375</v>
      </c>
      <c r="R2" s="146" t="s">
        <v>376</v>
      </c>
      <c r="S2" s="146" t="s">
        <v>377</v>
      </c>
      <c r="T2" s="303" t="s">
        <v>508</v>
      </c>
      <c r="W2" s="145"/>
      <c r="X2" s="308" t="s">
        <v>378</v>
      </c>
      <c r="Y2" s="308"/>
      <c r="Z2" s="309"/>
    </row>
    <row r="3" spans="1:26" ht="14.65" thickBot="1" x14ac:dyDescent="0.5">
      <c r="B3" s="40">
        <f>'Dividend '!H22</f>
        <v>0.92528031268143585</v>
      </c>
      <c r="C3" s="101">
        <v>44287</v>
      </c>
      <c r="D3" s="157">
        <f ca="1">PV((S3/360),R3,0,-(D4-B3))</f>
        <v>360.22305682063109</v>
      </c>
      <c r="E3" s="158">
        <f ca="1">(G3-$D$3)/$D$3*10000</f>
        <v>3.5240159386062366</v>
      </c>
      <c r="F3" s="110">
        <f>'Live Price'!AA36</f>
        <v>17</v>
      </c>
      <c r="G3" s="109">
        <f>'Live Price'!X36</f>
        <v>360.35</v>
      </c>
      <c r="H3" s="109">
        <f>'Live Price'!Y36</f>
        <v>360.4</v>
      </c>
      <c r="I3" s="110">
        <f>'Live Price'!AB36</f>
        <v>15</v>
      </c>
      <c r="J3" s="102">
        <f ca="1">(H3-D3)/D3*10000</f>
        <v>4.9120448016462674</v>
      </c>
      <c r="K3" s="100">
        <f>'Live Price'!Z36</f>
        <v>360.35</v>
      </c>
      <c r="L3" s="40"/>
      <c r="M3" s="40"/>
      <c r="P3" s="299">
        <f>C3</f>
        <v>44287</v>
      </c>
      <c r="Q3" s="300">
        <v>44316</v>
      </c>
      <c r="R3" s="301">
        <f ca="1">Q3-TODAY()</f>
        <v>21</v>
      </c>
      <c r="S3" s="302">
        <f ca="1">ShortRate(Z3:Z6,R3)</f>
        <v>2.076044827586207E-3</v>
      </c>
      <c r="T3" s="167">
        <f ca="1">IF(R3=0,0,IF(AND(1&lt;=R3,R3&lt;=30),((Z4-Z3)/(30-1)*(R3-1))+Z3,IF(AND(30&lt;=R3,R3&lt;=90),((Z5-Z4)/(90-30)*(R3-30))+Z4,"error")))</f>
        <v>2.076044827586207E-3</v>
      </c>
      <c r="W3" s="127" t="s">
        <v>382</v>
      </c>
      <c r="X3" s="304" t="s">
        <v>379</v>
      </c>
      <c r="Y3" s="54">
        <v>9.257E-2</v>
      </c>
      <c r="Z3" s="305">
        <v>9.257E-4</v>
      </c>
    </row>
    <row r="4" spans="1:26" x14ac:dyDescent="0.45">
      <c r="B4" s="159" t="s">
        <v>373</v>
      </c>
      <c r="C4" s="159"/>
      <c r="D4" s="104">
        <f>'SiMSCI '!T8</f>
        <v>361.19196360324969</v>
      </c>
      <c r="E4" s="40"/>
      <c r="G4" s="40"/>
      <c r="H4" s="40"/>
      <c r="J4" s="40"/>
      <c r="K4" s="40"/>
      <c r="L4" s="40"/>
      <c r="M4" s="40"/>
      <c r="P4" s="6"/>
      <c r="Q4" s="8"/>
      <c r="R4" s="9"/>
      <c r="S4" s="11"/>
      <c r="W4" s="127" t="s">
        <v>466</v>
      </c>
      <c r="X4" s="304" t="s">
        <v>380</v>
      </c>
      <c r="Y4" s="54">
        <v>0.25936999999999999</v>
      </c>
      <c r="Z4" s="305">
        <v>2.5937E-3</v>
      </c>
    </row>
    <row r="5" spans="1:26" x14ac:dyDescent="0.45">
      <c r="B5" s="54"/>
      <c r="C5" s="54"/>
      <c r="D5" s="152"/>
      <c r="E5" s="64"/>
      <c r="F5" s="54"/>
      <c r="G5" s="54"/>
      <c r="H5" s="54"/>
      <c r="I5" s="54"/>
      <c r="J5" s="54"/>
      <c r="K5" s="54"/>
      <c r="L5" s="54"/>
      <c r="W5" s="127" t="s">
        <v>383</v>
      </c>
      <c r="X5" s="304" t="s">
        <v>381</v>
      </c>
      <c r="Y5" s="54">
        <v>0.32096000000000002</v>
      </c>
      <c r="Z5" s="305">
        <v>3.2096000000000004E-3</v>
      </c>
    </row>
    <row r="6" spans="1:26" ht="14.65" thickBot="1" x14ac:dyDescent="0.5">
      <c r="C6" s="310"/>
      <c r="D6" s="310"/>
      <c r="E6" s="310"/>
      <c r="F6" s="310"/>
      <c r="G6" s="310"/>
      <c r="H6" s="310"/>
      <c r="I6" s="310"/>
      <c r="J6" s="312"/>
      <c r="K6" s="313"/>
      <c r="L6" s="313"/>
      <c r="W6" s="129" t="s">
        <v>384</v>
      </c>
      <c r="X6" s="306" t="s">
        <v>393</v>
      </c>
      <c r="Y6" s="130">
        <v>0.31475999999999998</v>
      </c>
      <c r="Z6" s="307">
        <v>3.1476E-3</v>
      </c>
    </row>
    <row r="7" spans="1:26" x14ac:dyDescent="0.45">
      <c r="C7" s="211"/>
      <c r="D7" s="212" t="s">
        <v>387</v>
      </c>
      <c r="E7" s="212" t="s">
        <v>388</v>
      </c>
      <c r="F7" s="212" t="s">
        <v>389</v>
      </c>
      <c r="G7" s="212" t="s">
        <v>390</v>
      </c>
      <c r="H7" s="212" t="s">
        <v>364</v>
      </c>
      <c r="I7" s="212" t="s">
        <v>389</v>
      </c>
      <c r="J7" s="213" t="s">
        <v>391</v>
      </c>
      <c r="K7" s="55"/>
      <c r="L7" s="55"/>
    </row>
    <row r="8" spans="1:26" x14ac:dyDescent="0.45">
      <c r="C8" s="232" t="s">
        <v>385</v>
      </c>
      <c r="D8" s="100">
        <f>'Live Price'!Z35</f>
        <v>3.1970000000000001</v>
      </c>
      <c r="E8" s="100">
        <f>'Live Price'!X35</f>
        <v>3.1970000000000001</v>
      </c>
      <c r="F8" s="100">
        <f>'Live Price'!Y35</f>
        <v>3.1989999999999998</v>
      </c>
      <c r="G8" s="100">
        <f>'Live Price'!AA35</f>
        <v>4590</v>
      </c>
      <c r="H8" s="102">
        <f>(E8-$D$9)/$D$9*10000</f>
        <v>-2.1015901939811092</v>
      </c>
      <c r="I8" s="102">
        <f>(F8-$D$9)/$D$9*10000</f>
        <v>4.1529599529096748</v>
      </c>
      <c r="J8" s="311">
        <f>'Live Price'!AB35</f>
        <v>1460</v>
      </c>
      <c r="K8" s="55"/>
      <c r="L8" s="55"/>
    </row>
    <row r="9" spans="1:26" ht="14.65" thickBot="1" x14ac:dyDescent="0.5">
      <c r="C9" s="234" t="s">
        <v>386</v>
      </c>
      <c r="D9" s="235">
        <f>'STI ETF '!AI6</f>
        <v>3.1976720196159993</v>
      </c>
      <c r="E9" s="235">
        <f>'STI ETF '!AG6</f>
        <v>3.1947623019419997</v>
      </c>
      <c r="F9" s="235">
        <f>'STI ETF '!AH6</f>
        <v>3.2007981528579998</v>
      </c>
      <c r="G9" s="236"/>
      <c r="H9" s="236"/>
      <c r="I9" s="236"/>
      <c r="J9" s="237"/>
      <c r="K9" s="55"/>
      <c r="L9" s="55"/>
    </row>
    <row r="11" spans="1:26" x14ac:dyDescent="0.45">
      <c r="A11" s="12" t="s">
        <v>458</v>
      </c>
      <c r="D11" s="85"/>
    </row>
    <row r="12" spans="1:26" x14ac:dyDescent="0.45">
      <c r="A12" s="106" t="s">
        <v>457</v>
      </c>
      <c r="B12" s="106" t="s">
        <v>463</v>
      </c>
      <c r="C12" s="106" t="s">
        <v>459</v>
      </c>
      <c r="D12" s="106" t="s">
        <v>374</v>
      </c>
      <c r="E12" s="106" t="s">
        <v>460</v>
      </c>
      <c r="F12" s="106" t="s">
        <v>374</v>
      </c>
      <c r="G12" s="106" t="s">
        <v>462</v>
      </c>
      <c r="H12" s="106" t="s">
        <v>461</v>
      </c>
      <c r="I12" s="106" t="s">
        <v>374</v>
      </c>
      <c r="J12" s="106" t="s">
        <v>456</v>
      </c>
      <c r="K12" s="106" t="s">
        <v>374</v>
      </c>
    </row>
    <row r="13" spans="1:26" x14ac:dyDescent="0.45">
      <c r="A13" s="111">
        <f ca="1">NOW()</f>
        <v>44295.496997916664</v>
      </c>
      <c r="B13" s="12">
        <f ca="1">D3</f>
        <v>360.22305682063109</v>
      </c>
      <c r="C13" s="12">
        <f>G3</f>
        <v>360.35</v>
      </c>
      <c r="D13" s="12">
        <f ca="1">E3</f>
        <v>3.5240159386062366</v>
      </c>
      <c r="E13" s="64">
        <f>H3</f>
        <v>360.4</v>
      </c>
      <c r="F13" s="12">
        <f ca="1">J3</f>
        <v>4.9120448016462674</v>
      </c>
      <c r="G13" s="12">
        <f>D9</f>
        <v>3.1976720196159993</v>
      </c>
      <c r="H13" s="12">
        <f>E8</f>
        <v>3.1970000000000001</v>
      </c>
      <c r="I13" s="12">
        <f>H8</f>
        <v>-2.1015901939811092</v>
      </c>
      <c r="J13" s="12">
        <f>F8</f>
        <v>3.1989999999999998</v>
      </c>
      <c r="K13" s="12">
        <f>I8</f>
        <v>4.1529599529096748</v>
      </c>
    </row>
    <row r="17" spans="1:23" ht="14.65" thickBot="1" x14ac:dyDescent="0.5"/>
    <row r="18" spans="1:23" x14ac:dyDescent="0.45">
      <c r="A18" s="124" t="s">
        <v>498</v>
      </c>
      <c r="B18" s="125"/>
      <c r="C18" s="125"/>
      <c r="D18" s="125"/>
      <c r="E18" s="125"/>
      <c r="F18" s="125"/>
      <c r="G18" s="125"/>
      <c r="H18" s="125"/>
      <c r="I18" s="125"/>
      <c r="J18" s="125"/>
      <c r="K18" s="125"/>
      <c r="L18" s="125"/>
      <c r="M18" s="125"/>
      <c r="N18" s="125"/>
      <c r="O18" s="125"/>
      <c r="P18" s="219" t="s">
        <v>497</v>
      </c>
      <c r="Q18" s="125"/>
      <c r="R18" s="125"/>
      <c r="S18" s="125"/>
      <c r="T18" s="125"/>
      <c r="U18" s="125"/>
      <c r="V18" s="125"/>
      <c r="W18" s="163"/>
    </row>
    <row r="19" spans="1:23" x14ac:dyDescent="0.45">
      <c r="A19" s="220" t="s">
        <v>487</v>
      </c>
      <c r="B19" s="144" t="s">
        <v>457</v>
      </c>
      <c r="C19" s="144" t="s">
        <v>472</v>
      </c>
      <c r="D19" s="144" t="s">
        <v>474</v>
      </c>
      <c r="E19" s="144" t="s">
        <v>478</v>
      </c>
      <c r="F19" s="144" t="s">
        <v>465</v>
      </c>
      <c r="G19" s="144" t="s">
        <v>473</v>
      </c>
      <c r="H19" s="144" t="s">
        <v>475</v>
      </c>
      <c r="I19" s="144" t="s">
        <v>471</v>
      </c>
      <c r="J19" s="144" t="s">
        <v>479</v>
      </c>
      <c r="K19" s="144" t="s">
        <v>480</v>
      </c>
      <c r="L19" s="144" t="s">
        <v>477</v>
      </c>
      <c r="M19" s="144" t="s">
        <v>476</v>
      </c>
      <c r="N19" s="221" t="s">
        <v>488</v>
      </c>
      <c r="O19" s="144" t="s">
        <v>455</v>
      </c>
      <c r="P19" s="144" t="s">
        <v>486</v>
      </c>
      <c r="Q19" s="144" t="s">
        <v>481</v>
      </c>
      <c r="R19" s="144" t="s">
        <v>482</v>
      </c>
      <c r="S19" s="144" t="s">
        <v>483</v>
      </c>
      <c r="T19" s="144" t="s">
        <v>484</v>
      </c>
      <c r="U19" s="144" t="s">
        <v>485</v>
      </c>
      <c r="V19" s="144" t="s">
        <v>476</v>
      </c>
      <c r="W19" s="222"/>
    </row>
    <row r="20" spans="1:23" ht="14.65" thickBot="1" x14ac:dyDescent="0.5">
      <c r="A20" s="223"/>
      <c r="B20" s="205">
        <f ca="1">NOW()</f>
        <v>44295.496997916664</v>
      </c>
      <c r="C20" s="130">
        <f>G3</f>
        <v>360.35</v>
      </c>
      <c r="D20" s="130">
        <f>F3</f>
        <v>17</v>
      </c>
      <c r="E20" s="130"/>
      <c r="F20" s="130"/>
      <c r="G20" s="130">
        <f>F8</f>
        <v>3.1989999999999998</v>
      </c>
      <c r="H20" s="130">
        <f>J8</f>
        <v>1460</v>
      </c>
      <c r="I20" s="224" t="b">
        <f ca="1">AND(E3&gt;0,IF((E3-I8)&gt;M20,TRUE,FALSE))</f>
        <v>0</v>
      </c>
      <c r="J20" s="130">
        <f>ROUNDDOWN(F20/(G20*10),-1)</f>
        <v>0</v>
      </c>
      <c r="K20" s="130">
        <f>J20*G20</f>
        <v>0</v>
      </c>
      <c r="L20" s="130" t="str">
        <f ca="1">IF(I20=FALSE,"",ABS(E3-I8))</f>
        <v/>
      </c>
      <c r="M20" s="130">
        <v>3</v>
      </c>
      <c r="N20" s="225"/>
      <c r="O20" s="205">
        <f ca="1">NOW()</f>
        <v>44295.496997916664</v>
      </c>
      <c r="P20" s="224" t="b">
        <f ca="1">OR(AND(J3&lt;0,H8&gt;0),AND(J3&lt;0,J3&lt;H8,H8&lt;0))</f>
        <v>0</v>
      </c>
      <c r="Q20" s="130">
        <f>H3</f>
        <v>360.4</v>
      </c>
      <c r="R20" s="130">
        <f>I3</f>
        <v>15</v>
      </c>
      <c r="S20" s="130">
        <f>E8</f>
        <v>3.1970000000000001</v>
      </c>
      <c r="T20" s="130">
        <f>G8</f>
        <v>4590</v>
      </c>
      <c r="U20" s="130"/>
      <c r="V20" s="130">
        <v>2</v>
      </c>
      <c r="W20" s="167"/>
    </row>
    <row r="26" spans="1:23" ht="14.65" thickBot="1" x14ac:dyDescent="0.5"/>
    <row r="27" spans="1:23" x14ac:dyDescent="0.45">
      <c r="A27" s="124" t="s">
        <v>499</v>
      </c>
      <c r="B27" s="125"/>
      <c r="C27" s="125"/>
      <c r="D27" s="125"/>
      <c r="E27" s="125"/>
      <c r="F27" s="125"/>
      <c r="G27" s="125"/>
      <c r="H27" s="125"/>
      <c r="I27" s="125"/>
      <c r="J27" s="125"/>
      <c r="K27" s="125"/>
      <c r="L27" s="125"/>
      <c r="M27" s="125"/>
      <c r="N27" s="125"/>
      <c r="O27" s="125"/>
      <c r="P27" s="125"/>
      <c r="Q27" s="125"/>
      <c r="R27" s="125"/>
      <c r="S27" s="125"/>
      <c r="T27" s="125"/>
      <c r="U27" s="125"/>
      <c r="V27" s="125"/>
      <c r="W27" s="163"/>
    </row>
    <row r="28" spans="1:23" x14ac:dyDescent="0.45">
      <c r="A28" s="220" t="s">
        <v>487</v>
      </c>
      <c r="B28" s="144" t="s">
        <v>457</v>
      </c>
      <c r="C28" s="144" t="s">
        <v>481</v>
      </c>
      <c r="D28" s="144" t="s">
        <v>482</v>
      </c>
      <c r="E28" s="144" t="s">
        <v>478</v>
      </c>
      <c r="F28" s="144" t="s">
        <v>465</v>
      </c>
      <c r="G28" s="144" t="s">
        <v>483</v>
      </c>
      <c r="H28" s="144" t="s">
        <v>484</v>
      </c>
      <c r="I28" s="144" t="s">
        <v>471</v>
      </c>
      <c r="J28" s="144" t="s">
        <v>479</v>
      </c>
      <c r="K28" s="144" t="s">
        <v>480</v>
      </c>
      <c r="L28" s="144" t="s">
        <v>477</v>
      </c>
      <c r="M28" s="144" t="s">
        <v>476</v>
      </c>
      <c r="N28" s="221" t="s">
        <v>488</v>
      </c>
      <c r="O28" s="144" t="s">
        <v>455</v>
      </c>
      <c r="P28" s="144" t="s">
        <v>486</v>
      </c>
      <c r="Q28" s="144" t="s">
        <v>472</v>
      </c>
      <c r="R28" s="144" t="s">
        <v>474</v>
      </c>
      <c r="S28" s="144" t="s">
        <v>473</v>
      </c>
      <c r="T28" s="144" t="s">
        <v>475</v>
      </c>
      <c r="U28" s="144" t="s">
        <v>485</v>
      </c>
      <c r="V28" s="144" t="s">
        <v>476</v>
      </c>
      <c r="W28" s="222"/>
    </row>
    <row r="29" spans="1:23" ht="14.65" thickBot="1" x14ac:dyDescent="0.5">
      <c r="A29" s="223"/>
      <c r="B29" s="205">
        <f ca="1">NOW()</f>
        <v>44295.496997916664</v>
      </c>
      <c r="C29" s="130">
        <f>H3</f>
        <v>360.4</v>
      </c>
      <c r="D29" s="130">
        <f>I3</f>
        <v>15</v>
      </c>
      <c r="E29" s="130"/>
      <c r="F29" s="130"/>
      <c r="G29" s="130">
        <f>E8</f>
        <v>3.1970000000000001</v>
      </c>
      <c r="H29" s="130">
        <f>G8</f>
        <v>4590</v>
      </c>
      <c r="I29" s="224" t="b">
        <f ca="1">AND(J3&lt;0,IF((J3-H8)&lt;-M29,TRUE,FALSE))</f>
        <v>0</v>
      </c>
      <c r="J29" s="130">
        <f>ROUNDDOWN(F29/(G29*10),-1)</f>
        <v>0</v>
      </c>
      <c r="K29" s="130">
        <f>J29*G29</f>
        <v>0</v>
      </c>
      <c r="L29" s="130" t="str">
        <f ca="1">IF(I29=FALSE,"",ABS(J3-H8))</f>
        <v/>
      </c>
      <c r="M29" s="130">
        <v>3</v>
      </c>
      <c r="N29" s="225"/>
      <c r="O29" s="205">
        <f ca="1">NOW()</f>
        <v>44295.496997916664</v>
      </c>
      <c r="P29" s="224" t="b">
        <f ca="1">OR(AND(E3&gt;0,I8&lt;0),AND(E3&gt;0,I8&gt;0,E3&gt;I8))</f>
        <v>0</v>
      </c>
      <c r="Q29" s="130">
        <f>G3</f>
        <v>360.35</v>
      </c>
      <c r="R29" s="130">
        <f>F3</f>
        <v>17</v>
      </c>
      <c r="S29" s="130">
        <f>F8</f>
        <v>3.1989999999999998</v>
      </c>
      <c r="T29" s="130">
        <f>J8</f>
        <v>1460</v>
      </c>
      <c r="U29" s="130"/>
      <c r="V29" s="130">
        <v>2</v>
      </c>
      <c r="W29" s="167"/>
    </row>
    <row r="33" spans="1:23" ht="14.65" thickBot="1" x14ac:dyDescent="0.5"/>
    <row r="34" spans="1:23" x14ac:dyDescent="0.45">
      <c r="A34" s="124" t="s">
        <v>500</v>
      </c>
      <c r="B34" s="125"/>
      <c r="C34" s="125"/>
      <c r="D34" s="125"/>
      <c r="E34" s="125"/>
      <c r="F34" s="125"/>
      <c r="G34" s="125"/>
      <c r="H34" s="125"/>
      <c r="I34" s="125"/>
      <c r="J34" s="125"/>
      <c r="K34" s="125"/>
      <c r="L34" s="125"/>
      <c r="M34" s="125"/>
      <c r="N34" s="125"/>
      <c r="O34" s="125"/>
      <c r="P34" s="125"/>
      <c r="Q34" s="125"/>
      <c r="R34" s="125"/>
      <c r="S34" s="125"/>
      <c r="T34" s="125"/>
      <c r="U34" s="125"/>
      <c r="V34" s="125"/>
      <c r="W34" s="163"/>
    </row>
    <row r="35" spans="1:23" x14ac:dyDescent="0.45">
      <c r="A35" s="220" t="s">
        <v>487</v>
      </c>
      <c r="B35" s="144" t="s">
        <v>457</v>
      </c>
      <c r="C35" s="144" t="s">
        <v>483</v>
      </c>
      <c r="D35" s="144" t="s">
        <v>484</v>
      </c>
      <c r="E35" s="144" t="s">
        <v>478</v>
      </c>
      <c r="F35" s="144" t="s">
        <v>465</v>
      </c>
      <c r="G35" s="144" t="s">
        <v>481</v>
      </c>
      <c r="H35" s="144" t="s">
        <v>482</v>
      </c>
      <c r="I35" s="144" t="s">
        <v>471</v>
      </c>
      <c r="J35" s="144" t="s">
        <v>479</v>
      </c>
      <c r="K35" s="144" t="s">
        <v>480</v>
      </c>
      <c r="L35" s="144" t="s">
        <v>477</v>
      </c>
      <c r="M35" s="144" t="s">
        <v>476</v>
      </c>
      <c r="N35" s="221" t="s">
        <v>488</v>
      </c>
      <c r="O35" s="144" t="s">
        <v>455</v>
      </c>
      <c r="P35" s="144" t="s">
        <v>486</v>
      </c>
      <c r="Q35" s="144" t="s">
        <v>473</v>
      </c>
      <c r="R35" s="144" t="s">
        <v>475</v>
      </c>
      <c r="S35" s="144" t="s">
        <v>472</v>
      </c>
      <c r="T35" s="144" t="s">
        <v>474</v>
      </c>
      <c r="U35" s="144" t="s">
        <v>485</v>
      </c>
      <c r="V35" s="144" t="s">
        <v>476</v>
      </c>
      <c r="W35" s="222"/>
    </row>
    <row r="36" spans="1:23" x14ac:dyDescent="0.45">
      <c r="A36" s="220"/>
      <c r="B36" s="201">
        <f ca="1">NOW()</f>
        <v>44295.496997916664</v>
      </c>
      <c r="C36" s="54">
        <f>E8</f>
        <v>3.1970000000000001</v>
      </c>
      <c r="D36" s="54">
        <f>G8</f>
        <v>4590</v>
      </c>
      <c r="E36" s="54"/>
      <c r="F36" s="54"/>
      <c r="G36" s="54">
        <f>H3</f>
        <v>360.4</v>
      </c>
      <c r="H36" s="54">
        <f>I3</f>
        <v>15</v>
      </c>
      <c r="I36" s="226" t="b">
        <f ca="1">AND(H8&gt;0,IF((H8-J3)&gt;M36,TRUE,FALSE))</f>
        <v>0</v>
      </c>
      <c r="J36" s="54"/>
      <c r="K36" s="54"/>
      <c r="L36" s="54" t="str">
        <f ca="1">IF(I36=FALSE,"",ABS(E19-I24))</f>
        <v/>
      </c>
      <c r="M36" s="54">
        <v>3</v>
      </c>
      <c r="N36" s="221"/>
      <c r="O36" s="201">
        <f ca="1">NOW()</f>
        <v>44295.496997916664</v>
      </c>
      <c r="P36" s="226" t="b">
        <f ca="1">OR(AND(I8&lt;0,E3&gt;0),AND(I8&lt;0,E3&lt;0,I8&lt;E3))</f>
        <v>0</v>
      </c>
      <c r="Q36" s="54">
        <f>F8</f>
        <v>3.1989999999999998</v>
      </c>
      <c r="R36" s="54">
        <f>J8</f>
        <v>1460</v>
      </c>
      <c r="S36" s="54">
        <f>G3</f>
        <v>360.35</v>
      </c>
      <c r="T36" s="54">
        <f>F3</f>
        <v>17</v>
      </c>
      <c r="U36" s="54"/>
      <c r="V36" s="54">
        <v>2</v>
      </c>
      <c r="W36" s="164"/>
    </row>
    <row r="37" spans="1:23" ht="14.65" thickBot="1" x14ac:dyDescent="0.5">
      <c r="A37" s="129"/>
      <c r="B37" s="130"/>
      <c r="C37" s="130"/>
      <c r="D37" s="130"/>
      <c r="E37" s="130"/>
      <c r="F37" s="130"/>
      <c r="G37" s="130"/>
      <c r="H37" s="130"/>
      <c r="I37" s="130"/>
      <c r="J37" s="130"/>
      <c r="K37" s="130"/>
      <c r="L37" s="130"/>
      <c r="M37" s="130"/>
      <c r="N37" s="130"/>
      <c r="O37" s="130"/>
      <c r="P37" s="130"/>
      <c r="Q37" s="130"/>
      <c r="R37" s="130"/>
      <c r="S37" s="130"/>
      <c r="T37" s="130"/>
      <c r="U37" s="130"/>
      <c r="V37" s="130"/>
      <c r="W37" s="167"/>
    </row>
    <row r="39" spans="1:23" ht="14.65" thickBot="1" x14ac:dyDescent="0.5"/>
    <row r="40" spans="1:23" x14ac:dyDescent="0.45">
      <c r="A40" s="124" t="s">
        <v>501</v>
      </c>
      <c r="B40" s="125"/>
      <c r="C40" s="125"/>
      <c r="D40" s="125"/>
      <c r="E40" s="125"/>
      <c r="F40" s="125"/>
      <c r="G40" s="125"/>
      <c r="H40" s="125"/>
      <c r="I40" s="125"/>
      <c r="J40" s="125"/>
      <c r="K40" s="125"/>
      <c r="L40" s="125"/>
      <c r="M40" s="125"/>
      <c r="N40" s="125"/>
      <c r="O40" s="125"/>
      <c r="P40" s="125"/>
      <c r="Q40" s="125"/>
      <c r="R40" s="125"/>
      <c r="S40" s="125"/>
      <c r="T40" s="125"/>
      <c r="U40" s="125"/>
      <c r="V40" s="125"/>
      <c r="W40" s="163"/>
    </row>
    <row r="41" spans="1:23" x14ac:dyDescent="0.45">
      <c r="A41" s="220" t="s">
        <v>487</v>
      </c>
      <c r="B41" s="144" t="s">
        <v>457</v>
      </c>
      <c r="C41" s="144" t="s">
        <v>473</v>
      </c>
      <c r="D41" s="144" t="s">
        <v>475</v>
      </c>
      <c r="E41" s="144" t="s">
        <v>478</v>
      </c>
      <c r="F41" s="144" t="s">
        <v>465</v>
      </c>
      <c r="G41" s="144" t="s">
        <v>472</v>
      </c>
      <c r="H41" s="144" t="s">
        <v>474</v>
      </c>
      <c r="I41" s="144" t="s">
        <v>471</v>
      </c>
      <c r="J41" s="144" t="s">
        <v>479</v>
      </c>
      <c r="K41" s="144" t="s">
        <v>480</v>
      </c>
      <c r="L41" s="144" t="s">
        <v>477</v>
      </c>
      <c r="M41" s="144" t="s">
        <v>476</v>
      </c>
      <c r="N41" s="221" t="s">
        <v>488</v>
      </c>
      <c r="O41" s="144" t="s">
        <v>455</v>
      </c>
      <c r="P41" s="144" t="s">
        <v>486</v>
      </c>
      <c r="Q41" s="144" t="s">
        <v>483</v>
      </c>
      <c r="R41" s="144" t="s">
        <v>484</v>
      </c>
      <c r="S41" s="144" t="s">
        <v>481</v>
      </c>
      <c r="T41" s="144" t="s">
        <v>482</v>
      </c>
      <c r="U41" s="144" t="s">
        <v>485</v>
      </c>
      <c r="V41" s="144" t="s">
        <v>476</v>
      </c>
      <c r="W41" s="222"/>
    </row>
    <row r="42" spans="1:23" ht="14.65" thickBot="1" x14ac:dyDescent="0.5">
      <c r="A42" s="223"/>
      <c r="B42" s="205">
        <f ca="1">NOW()</f>
        <v>44295.496997916664</v>
      </c>
      <c r="C42" s="130">
        <f>F8</f>
        <v>3.1989999999999998</v>
      </c>
      <c r="D42" s="130">
        <f>J8</f>
        <v>1460</v>
      </c>
      <c r="E42" s="130"/>
      <c r="F42" s="130"/>
      <c r="G42" s="130">
        <f>G3</f>
        <v>360.35</v>
      </c>
      <c r="H42" s="130">
        <f>F3</f>
        <v>17</v>
      </c>
      <c r="I42" s="224" t="b">
        <f ca="1">AND(I8&lt;0,IF((I8-E3)&lt;-M42,TRUE,FALSE))</f>
        <v>0</v>
      </c>
      <c r="J42" s="130"/>
      <c r="K42" s="130"/>
      <c r="L42" s="130" t="str">
        <f ca="1">IF(I42=FALSE,"",(H8-J3))</f>
        <v/>
      </c>
      <c r="M42" s="130">
        <v>3</v>
      </c>
      <c r="N42" s="225"/>
      <c r="O42" s="205">
        <f ca="1">NOW()</f>
        <v>44295.496997916664</v>
      </c>
      <c r="P42" s="224" t="b">
        <f ca="1">OR(AND(H8&gt;0,J3&lt;0),AND(H8&gt;0,J3&gt;0,H8&gt;J3))</f>
        <v>0</v>
      </c>
      <c r="Q42" s="130">
        <f>E8</f>
        <v>3.1970000000000001</v>
      </c>
      <c r="R42" s="130">
        <f>G8</f>
        <v>4590</v>
      </c>
      <c r="S42" s="130">
        <f>H3</f>
        <v>360.4</v>
      </c>
      <c r="T42" s="130">
        <f>I3</f>
        <v>15</v>
      </c>
      <c r="U42" s="130"/>
      <c r="V42" s="130">
        <v>2</v>
      </c>
      <c r="W42" s="167"/>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U19"/>
  <sheetViews>
    <sheetView topLeftCell="H1" zoomScale="70" zoomScaleNormal="70" workbookViewId="0">
      <selection activeCell="B2" sqref="B2"/>
    </sheetView>
  </sheetViews>
  <sheetFormatPr defaultColWidth="9.1328125" defaultRowHeight="14.25" x14ac:dyDescent="0.45"/>
  <cols>
    <col min="1" max="1" width="20.73046875" style="12" bestFit="1" customWidth="1"/>
    <col min="2" max="2" width="17" style="12" bestFit="1" customWidth="1"/>
    <col min="3" max="3" width="16.3984375" style="12" bestFit="1" customWidth="1"/>
    <col min="4" max="4" width="16.3984375" style="12" customWidth="1"/>
    <col min="5" max="5" width="18.265625" style="112" customWidth="1"/>
    <col min="6" max="6" width="17" style="12" bestFit="1" customWidth="1"/>
    <col min="7" max="7" width="17.3984375" style="12" bestFit="1" customWidth="1"/>
    <col min="8" max="8" width="17" style="12" bestFit="1" customWidth="1"/>
    <col min="9" max="9" width="10" style="12" bestFit="1" customWidth="1"/>
    <col min="10" max="10" width="10.86328125" style="12" bestFit="1" customWidth="1"/>
    <col min="11" max="11" width="13.73046875" style="12" customWidth="1"/>
    <col min="12" max="12" width="19.86328125" style="12" customWidth="1"/>
    <col min="13" max="13" width="25.73046875" style="12" customWidth="1"/>
    <col min="14" max="16384" width="9.1328125" style="12"/>
  </cols>
  <sheetData>
    <row r="1" spans="1:21" x14ac:dyDescent="0.45">
      <c r="A1" s="145" t="s">
        <v>455</v>
      </c>
      <c r="B1" s="146" t="s">
        <v>374</v>
      </c>
      <c r="C1" s="146" t="s">
        <v>469</v>
      </c>
      <c r="D1" s="146" t="s">
        <v>364</v>
      </c>
      <c r="F1" s="146" t="s">
        <v>365</v>
      </c>
      <c r="G1" s="146" t="s">
        <v>464</v>
      </c>
      <c r="H1" s="146" t="s">
        <v>374</v>
      </c>
      <c r="I1" s="147" t="s">
        <v>464</v>
      </c>
      <c r="K1" s="144" t="s">
        <v>518</v>
      </c>
      <c r="L1" s="144" t="s">
        <v>517</v>
      </c>
      <c r="M1" s="144" t="s">
        <v>520</v>
      </c>
      <c r="P1" s="144" t="s">
        <v>581</v>
      </c>
    </row>
    <row r="2" spans="1:21" ht="40.5" customHeight="1" thickBot="1" x14ac:dyDescent="0.5">
      <c r="A2" s="150">
        <v>44294.672988425926</v>
      </c>
      <c r="B2" s="148">
        <v>3.8913771469756622</v>
      </c>
      <c r="C2" s="148">
        <v>20</v>
      </c>
      <c r="D2" s="148">
        <v>360.35</v>
      </c>
      <c r="F2" s="148">
        <v>360.4</v>
      </c>
      <c r="G2" s="148">
        <v>18</v>
      </c>
      <c r="H2" s="148">
        <v>5.2794569828488243</v>
      </c>
      <c r="I2" s="149">
        <v>360.35</v>
      </c>
      <c r="K2" s="12">
        <v>6</v>
      </c>
      <c r="L2" s="12" t="b">
        <v>0</v>
      </c>
      <c r="M2" s="12" t="b">
        <v>0</v>
      </c>
      <c r="P2" s="12">
        <v>-6</v>
      </c>
    </row>
    <row r="3" spans="1:21" x14ac:dyDescent="0.45">
      <c r="H3" s="12" t="s">
        <v>496</v>
      </c>
      <c r="I3" s="12">
        <v>1000435.0000000001</v>
      </c>
    </row>
    <row r="4" spans="1:21" x14ac:dyDescent="0.45">
      <c r="A4" s="12" t="s">
        <v>519</v>
      </c>
    </row>
    <row r="5" spans="1:21" ht="14.65" thickBot="1" x14ac:dyDescent="0.5">
      <c r="A5" s="12" t="s">
        <v>522</v>
      </c>
      <c r="D5" s="12" t="s">
        <v>529</v>
      </c>
      <c r="E5" s="112" t="s">
        <v>521</v>
      </c>
      <c r="F5" s="112" t="s">
        <v>530</v>
      </c>
    </row>
    <row r="6" spans="1:21" ht="14.65" thickBot="1" x14ac:dyDescent="0.5">
      <c r="A6" s="153" t="s">
        <v>455</v>
      </c>
      <c r="B6" s="154" t="s">
        <v>374</v>
      </c>
      <c r="C6" s="154" t="s">
        <v>469</v>
      </c>
      <c r="D6" s="154" t="s">
        <v>364</v>
      </c>
      <c r="E6" s="155" t="s">
        <v>455</v>
      </c>
      <c r="F6" s="154" t="s">
        <v>365</v>
      </c>
      <c r="G6" s="154" t="s">
        <v>464</v>
      </c>
      <c r="H6" s="154" t="s">
        <v>374</v>
      </c>
      <c r="I6" s="156" t="s">
        <v>464</v>
      </c>
      <c r="J6" s="154" t="s">
        <v>523</v>
      </c>
      <c r="K6" s="156" t="s">
        <v>524</v>
      </c>
    </row>
    <row r="7" spans="1:21" x14ac:dyDescent="0.45">
      <c r="A7" s="12">
        <v>0</v>
      </c>
      <c r="B7" s="12">
        <v>0</v>
      </c>
      <c r="C7" s="12">
        <v>0</v>
      </c>
      <c r="D7" s="12">
        <v>0</v>
      </c>
      <c r="E7" s="112">
        <v>0</v>
      </c>
      <c r="F7" s="12">
        <v>0</v>
      </c>
      <c r="G7" s="12">
        <v>0</v>
      </c>
      <c r="H7" s="12">
        <v>0</v>
      </c>
      <c r="I7" s="12">
        <v>0</v>
      </c>
      <c r="J7" s="12">
        <v>0</v>
      </c>
      <c r="K7" s="12">
        <v>0</v>
      </c>
    </row>
    <row r="8" spans="1:21" x14ac:dyDescent="0.45">
      <c r="A8" s="12">
        <v>0</v>
      </c>
      <c r="B8" s="12">
        <v>0</v>
      </c>
      <c r="C8" s="12">
        <v>0</v>
      </c>
      <c r="D8" s="12">
        <v>0</v>
      </c>
      <c r="E8" s="12">
        <v>0</v>
      </c>
      <c r="F8" s="12">
        <v>0</v>
      </c>
      <c r="G8" s="12">
        <v>0</v>
      </c>
      <c r="H8" s="12">
        <v>0</v>
      </c>
      <c r="I8" s="12">
        <v>0</v>
      </c>
      <c r="J8" s="12">
        <v>0</v>
      </c>
      <c r="K8" s="12">
        <v>1000000</v>
      </c>
    </row>
    <row r="9" spans="1:21" x14ac:dyDescent="0.45">
      <c r="A9" s="151">
        <v>44294.627241319446</v>
      </c>
      <c r="B9" s="12">
        <v>7.4610408094539107</v>
      </c>
      <c r="C9" s="12">
        <v>9</v>
      </c>
      <c r="D9" s="12">
        <v>360.3</v>
      </c>
      <c r="E9" s="112">
        <v>1</v>
      </c>
      <c r="U9" s="112"/>
    </row>
    <row r="10" spans="1:21" x14ac:dyDescent="0.45">
      <c r="A10" s="151">
        <v>44294.627269560187</v>
      </c>
      <c r="B10" s="12">
        <v>7.4610408094539107</v>
      </c>
      <c r="C10" s="12">
        <v>10</v>
      </c>
      <c r="D10" s="12">
        <v>360.3</v>
      </c>
      <c r="E10" s="112">
        <v>1</v>
      </c>
      <c r="U10" s="112"/>
    </row>
    <row r="11" spans="1:21" x14ac:dyDescent="0.45">
      <c r="A11" s="151">
        <v>44294.627417476855</v>
      </c>
      <c r="B11" s="12">
        <v>5.5985432424582555</v>
      </c>
      <c r="C11" s="12">
        <v>4</v>
      </c>
      <c r="D11" s="12">
        <v>360.3</v>
      </c>
      <c r="E11" s="151">
        <v>44294.631034259262</v>
      </c>
      <c r="F11" s="12">
        <v>360.15</v>
      </c>
      <c r="G11" s="12">
        <v>12</v>
      </c>
      <c r="H11" s="12">
        <v>-0.67909201371186301</v>
      </c>
      <c r="I11" s="12">
        <v>360.15</v>
      </c>
      <c r="J11" s="12">
        <v>285.00000000011642</v>
      </c>
      <c r="K11" s="12">
        <v>1000125.0000000001</v>
      </c>
      <c r="U11" s="112"/>
    </row>
    <row r="12" spans="1:21" x14ac:dyDescent="0.45">
      <c r="A12" s="151">
        <v>44294.637097222221</v>
      </c>
      <c r="B12" s="12">
        <v>7.5827453169045791</v>
      </c>
      <c r="C12" s="12">
        <v>8</v>
      </c>
      <c r="D12" s="12">
        <v>360.55</v>
      </c>
      <c r="E12" s="112">
        <v>1</v>
      </c>
      <c r="U12" s="112"/>
    </row>
    <row r="13" spans="1:21" x14ac:dyDescent="0.45">
      <c r="A13" s="151">
        <v>44294.638072916663</v>
      </c>
      <c r="B13" s="12">
        <v>7.5681262396803124</v>
      </c>
      <c r="C13" s="12">
        <v>11</v>
      </c>
      <c r="D13" s="12">
        <v>360.6</v>
      </c>
      <c r="E13" s="112">
        <v>1</v>
      </c>
      <c r="U13" s="112"/>
    </row>
    <row r="14" spans="1:21" x14ac:dyDescent="0.45">
      <c r="A14" s="151">
        <v>44294.642422916666</v>
      </c>
      <c r="B14" s="12">
        <v>8.3353886951353218</v>
      </c>
      <c r="C14" s="12">
        <v>13</v>
      </c>
      <c r="D14" s="12">
        <v>360.7</v>
      </c>
      <c r="E14" s="151">
        <v>44294.660547453706</v>
      </c>
      <c r="F14" s="12">
        <v>360.5</v>
      </c>
      <c r="G14" s="12">
        <v>5</v>
      </c>
      <c r="H14" s="12">
        <v>1.1214374699563399</v>
      </c>
      <c r="I14" s="12">
        <v>360.5</v>
      </c>
      <c r="J14" s="12">
        <v>150</v>
      </c>
      <c r="K14" s="12">
        <v>1000435.0000000001</v>
      </c>
      <c r="U14" s="112"/>
    </row>
    <row r="15" spans="1:21" x14ac:dyDescent="0.45">
      <c r="A15" s="151"/>
      <c r="U15" s="112"/>
    </row>
    <row r="16" spans="1:21" x14ac:dyDescent="0.45">
      <c r="A16" s="151"/>
      <c r="U16" s="112"/>
    </row>
    <row r="17" spans="1:21" x14ac:dyDescent="0.45">
      <c r="A17" s="151"/>
      <c r="E17" s="151"/>
      <c r="U17" s="112"/>
    </row>
    <row r="18" spans="1:21" x14ac:dyDescent="0.45">
      <c r="U18" s="112"/>
    </row>
    <row r="19" spans="1:21" x14ac:dyDescent="0.45">
      <c r="T19" s="151"/>
    </row>
  </sheetData>
  <dataValidations count="1">
    <dataValidation type="whole" allowBlank="1" showInputMessage="1" showErrorMessage="1" sqref="K2" xr:uid="{00000000-0002-0000-0200-000000000000}">
      <formula1>-20</formula1>
      <formula2>20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Spinner 1">
              <controlPr defaultSize="0" autoPict="0">
                <anchor moveWithCells="1" sizeWithCells="1">
                  <from>
                    <xdr:col>9</xdr:col>
                    <xdr:colOff>352425</xdr:colOff>
                    <xdr:row>1</xdr:row>
                    <xdr:rowOff>66675</xdr:rowOff>
                  </from>
                  <to>
                    <xdr:col>9</xdr:col>
                    <xdr:colOff>704850</xdr:colOff>
                    <xdr:row>1</xdr:row>
                    <xdr:rowOff>476250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5"/>
  <sheetViews>
    <sheetView topLeftCell="B1" zoomScale="36" zoomScaleNormal="70" workbookViewId="0">
      <selection activeCell="X3" sqref="X3"/>
    </sheetView>
  </sheetViews>
  <sheetFormatPr defaultColWidth="9.1328125" defaultRowHeight="14.25" x14ac:dyDescent="0.45"/>
  <cols>
    <col min="1" max="2" width="23.73046875" style="12" bestFit="1" customWidth="1"/>
    <col min="3" max="3" width="23.59765625" style="12" bestFit="1" customWidth="1"/>
    <col min="4" max="4" width="28.1328125" style="12" bestFit="1" customWidth="1"/>
    <col min="5" max="5" width="26" style="12" bestFit="1" customWidth="1"/>
    <col min="6" max="6" width="23.3984375" style="12" bestFit="1" customWidth="1"/>
    <col min="7" max="7" width="21.265625" style="12" bestFit="1" customWidth="1"/>
    <col min="8" max="9" width="26.3984375" style="12" bestFit="1" customWidth="1"/>
    <col min="10" max="10" width="23.86328125" style="12" bestFit="1" customWidth="1"/>
    <col min="11" max="11" width="23.59765625" style="12" bestFit="1" customWidth="1"/>
    <col min="12" max="12" width="23.265625" style="12" bestFit="1" customWidth="1"/>
    <col min="13" max="13" width="12.3984375" style="12" bestFit="1" customWidth="1"/>
    <col min="14" max="14" width="12.73046875" style="12" bestFit="1" customWidth="1"/>
    <col min="15" max="15" width="14" style="111" bestFit="1" customWidth="1"/>
    <col min="16" max="16" width="14.3984375" style="12" bestFit="1" customWidth="1"/>
    <col min="17" max="17" width="29.73046875" style="12" bestFit="1" customWidth="1"/>
    <col min="18" max="18" width="27.1328125" style="12" bestFit="1" customWidth="1"/>
    <col min="19" max="19" width="20.59765625" style="12" bestFit="1" customWidth="1"/>
    <col min="20" max="20" width="15.73046875" style="12" bestFit="1" customWidth="1"/>
    <col min="21" max="21" width="14.3984375" style="12" bestFit="1" customWidth="1"/>
    <col min="22" max="22" width="19.59765625" style="12" bestFit="1" customWidth="1"/>
    <col min="23" max="23" width="10.73046875" style="12" bestFit="1" customWidth="1"/>
    <col min="24" max="24" width="21.1328125" style="12" bestFit="1" customWidth="1"/>
    <col min="25" max="16384" width="9.1328125" style="12"/>
  </cols>
  <sheetData>
    <row r="1" spans="1:24" x14ac:dyDescent="0.45">
      <c r="A1" s="12" t="s">
        <v>470</v>
      </c>
    </row>
    <row r="2" spans="1:24" x14ac:dyDescent="0.45">
      <c r="A2" s="113" t="s">
        <v>487</v>
      </c>
      <c r="B2" s="106" t="s">
        <v>457</v>
      </c>
      <c r="C2" s="106" t="s">
        <v>472</v>
      </c>
      <c r="D2" s="106" t="s">
        <v>474</v>
      </c>
      <c r="E2" s="106" t="s">
        <v>478</v>
      </c>
      <c r="F2" s="106" t="s">
        <v>465</v>
      </c>
      <c r="G2" s="106" t="s">
        <v>473</v>
      </c>
      <c r="H2" s="106" t="s">
        <v>475</v>
      </c>
      <c r="I2" s="106" t="s">
        <v>471</v>
      </c>
      <c r="J2" s="106" t="s">
        <v>479</v>
      </c>
      <c r="K2" s="106" t="s">
        <v>480</v>
      </c>
      <c r="L2" s="106" t="s">
        <v>477</v>
      </c>
      <c r="M2" s="106" t="s">
        <v>581</v>
      </c>
      <c r="N2" s="113" t="s">
        <v>488</v>
      </c>
      <c r="O2" s="116" t="s">
        <v>455</v>
      </c>
      <c r="P2" s="106" t="s">
        <v>486</v>
      </c>
      <c r="Q2" s="106" t="s">
        <v>481</v>
      </c>
      <c r="R2" s="106" t="s">
        <v>482</v>
      </c>
      <c r="S2" s="106" t="s">
        <v>483</v>
      </c>
      <c r="T2" s="106" t="s">
        <v>484</v>
      </c>
      <c r="U2" s="106" t="s">
        <v>485</v>
      </c>
      <c r="V2" s="27"/>
      <c r="X2" s="12" t="s">
        <v>496</v>
      </c>
    </row>
    <row r="3" spans="1:24" x14ac:dyDescent="0.45">
      <c r="A3" s="113"/>
      <c r="B3" s="111">
        <v>44294.673223379628</v>
      </c>
      <c r="C3" s="112">
        <v>360.3</v>
      </c>
      <c r="D3" s="112">
        <v>13</v>
      </c>
      <c r="E3" s="26">
        <v>13</v>
      </c>
      <c r="F3" s="112">
        <v>468390.00000000006</v>
      </c>
      <c r="G3" s="112">
        <v>3.1989999999999998</v>
      </c>
      <c r="H3" s="112">
        <v>1470</v>
      </c>
      <c r="I3" s="122" t="b">
        <v>0</v>
      </c>
      <c r="J3" s="112">
        <v>1470</v>
      </c>
      <c r="K3" s="112">
        <v>4702.53</v>
      </c>
      <c r="L3" s="112" t="s">
        <v>512</v>
      </c>
      <c r="M3" s="112">
        <v>3</v>
      </c>
      <c r="N3" s="113"/>
      <c r="O3" s="111">
        <v>44294.673223379628</v>
      </c>
      <c r="P3" s="122" t="b">
        <v>0</v>
      </c>
      <c r="Q3" s="112">
        <v>360.35</v>
      </c>
      <c r="R3" s="112">
        <v>22</v>
      </c>
      <c r="S3" s="112">
        <v>3.1970000000000001</v>
      </c>
      <c r="T3" s="112">
        <v>4600</v>
      </c>
      <c r="U3" s="112"/>
      <c r="V3" s="278"/>
      <c r="X3" s="118">
        <v>1001699.6</v>
      </c>
    </row>
    <row r="4" spans="1:24" x14ac:dyDescent="0.45">
      <c r="O4" s="12"/>
      <c r="V4" s="27"/>
    </row>
    <row r="5" spans="1:24" x14ac:dyDescent="0.45">
      <c r="O5" s="12"/>
      <c r="V5" s="27"/>
    </row>
    <row r="6" spans="1:24" x14ac:dyDescent="0.45">
      <c r="A6" s="280" t="s">
        <v>491</v>
      </c>
      <c r="B6" s="280" t="s">
        <v>532</v>
      </c>
      <c r="S6" s="115"/>
      <c r="V6" s="27"/>
    </row>
    <row r="7" spans="1:24" x14ac:dyDescent="0.45">
      <c r="B7" s="111"/>
      <c r="V7" s="27"/>
    </row>
    <row r="8" spans="1:24" x14ac:dyDescent="0.45">
      <c r="A8" s="12" t="s">
        <v>489</v>
      </c>
      <c r="U8" s="64"/>
      <c r="V8" s="27"/>
    </row>
    <row r="9" spans="1:24" x14ac:dyDescent="0.45">
      <c r="A9" s="113" t="s">
        <v>487</v>
      </c>
      <c r="B9" s="106" t="s">
        <v>457</v>
      </c>
      <c r="C9" s="106" t="s">
        <v>472</v>
      </c>
      <c r="D9" s="106" t="s">
        <v>474</v>
      </c>
      <c r="E9" s="106" t="s">
        <v>478</v>
      </c>
      <c r="F9" s="106" t="s">
        <v>465</v>
      </c>
      <c r="G9" s="106" t="s">
        <v>473</v>
      </c>
      <c r="H9" s="106" t="s">
        <v>475</v>
      </c>
      <c r="I9" s="106" t="s">
        <v>471</v>
      </c>
      <c r="J9" s="106" t="s">
        <v>479</v>
      </c>
      <c r="K9" s="106" t="s">
        <v>480</v>
      </c>
      <c r="L9" s="106" t="s">
        <v>477</v>
      </c>
      <c r="M9" s="106" t="s">
        <v>581</v>
      </c>
      <c r="N9" s="113" t="s">
        <v>488</v>
      </c>
      <c r="O9" s="116" t="s">
        <v>455</v>
      </c>
      <c r="P9" s="106" t="s">
        <v>486</v>
      </c>
      <c r="Q9" s="106" t="s">
        <v>481</v>
      </c>
      <c r="R9" s="106" t="s">
        <v>482</v>
      </c>
      <c r="S9" s="106" t="s">
        <v>483</v>
      </c>
      <c r="T9" s="106" t="s">
        <v>484</v>
      </c>
      <c r="U9" s="106" t="s">
        <v>485</v>
      </c>
      <c r="V9" s="27"/>
      <c r="X9" s="106" t="s">
        <v>492</v>
      </c>
    </row>
    <row r="10" spans="1:24" x14ac:dyDescent="0.45">
      <c r="A10" s="114">
        <v>0</v>
      </c>
      <c r="B10" s="114">
        <v>0</v>
      </c>
      <c r="C10" s="114">
        <v>0</v>
      </c>
      <c r="D10" s="114">
        <v>0</v>
      </c>
      <c r="E10" s="114">
        <v>0</v>
      </c>
      <c r="F10" s="114">
        <v>0</v>
      </c>
      <c r="G10" s="114">
        <v>0</v>
      </c>
      <c r="H10" s="114">
        <v>0</v>
      </c>
      <c r="I10" s="114">
        <v>0</v>
      </c>
      <c r="J10" s="114">
        <v>0</v>
      </c>
      <c r="K10" s="114">
        <v>0</v>
      </c>
      <c r="L10" s="114">
        <v>0</v>
      </c>
      <c r="M10" s="114">
        <v>0</v>
      </c>
      <c r="N10" s="114">
        <v>0</v>
      </c>
      <c r="O10" s="117">
        <v>0</v>
      </c>
      <c r="P10" s="114">
        <v>0</v>
      </c>
      <c r="Q10" s="114">
        <v>0</v>
      </c>
      <c r="R10" s="114">
        <v>0</v>
      </c>
      <c r="S10" s="114">
        <v>0</v>
      </c>
      <c r="T10" s="114">
        <v>0</v>
      </c>
      <c r="U10" s="114">
        <v>0</v>
      </c>
      <c r="V10" s="27"/>
    </row>
    <row r="11" spans="1:24" x14ac:dyDescent="0.45">
      <c r="A11" s="114">
        <v>0</v>
      </c>
      <c r="B11" s="114">
        <v>0</v>
      </c>
      <c r="C11" s="114">
        <v>0</v>
      </c>
      <c r="D11" s="114">
        <v>0</v>
      </c>
      <c r="E11" s="114">
        <v>0</v>
      </c>
      <c r="F11" s="114">
        <v>0</v>
      </c>
      <c r="G11" s="114">
        <v>0</v>
      </c>
      <c r="H11" s="114">
        <v>0</v>
      </c>
      <c r="I11" s="114">
        <v>0</v>
      </c>
      <c r="J11" s="114">
        <v>0</v>
      </c>
      <c r="K11" s="114">
        <v>0</v>
      </c>
      <c r="L11" s="114">
        <v>0</v>
      </c>
      <c r="M11" s="114">
        <v>0</v>
      </c>
      <c r="N11" s="114">
        <v>0</v>
      </c>
      <c r="O11" s="117">
        <v>0</v>
      </c>
      <c r="P11" s="114">
        <v>0</v>
      </c>
      <c r="Q11" s="114">
        <v>0</v>
      </c>
      <c r="R11" s="114">
        <v>0</v>
      </c>
      <c r="S11" s="114">
        <v>0</v>
      </c>
      <c r="T11" s="114">
        <v>0</v>
      </c>
      <c r="U11" s="114">
        <v>0</v>
      </c>
      <c r="V11" s="27"/>
      <c r="X11" s="114">
        <v>1000000</v>
      </c>
    </row>
    <row r="12" spans="1:24" x14ac:dyDescent="0.45">
      <c r="B12" s="111">
        <v>44294.378466782407</v>
      </c>
      <c r="C12" s="12">
        <v>360.9</v>
      </c>
      <c r="D12" s="12">
        <v>7</v>
      </c>
      <c r="E12" s="12">
        <v>7</v>
      </c>
      <c r="F12" s="12">
        <v>252629.99999999997</v>
      </c>
      <c r="G12" s="12">
        <v>3.202</v>
      </c>
      <c r="H12" s="12">
        <v>27400</v>
      </c>
      <c r="I12" s="12" t="b">
        <v>1</v>
      </c>
      <c r="J12" s="12">
        <v>0</v>
      </c>
      <c r="K12" s="12">
        <v>0</v>
      </c>
      <c r="L12" s="12">
        <v>15.800139445989846</v>
      </c>
      <c r="M12" s="12">
        <v>5</v>
      </c>
      <c r="O12" s="111">
        <v>44294.38675902778</v>
      </c>
      <c r="P12" s="12" t="b">
        <v>1</v>
      </c>
      <c r="Q12" s="12">
        <v>360.6</v>
      </c>
      <c r="R12" s="12">
        <v>9</v>
      </c>
      <c r="S12" s="12">
        <v>3.202</v>
      </c>
      <c r="T12" s="12">
        <v>10</v>
      </c>
      <c r="U12" s="12">
        <v>209.99999999996817</v>
      </c>
    </row>
    <row r="13" spans="1:24" x14ac:dyDescent="0.45">
      <c r="B13" s="111">
        <v>44294.447776388886</v>
      </c>
      <c r="C13" s="12">
        <v>361.45</v>
      </c>
      <c r="D13" s="12">
        <v>15</v>
      </c>
      <c r="E13" s="12">
        <v>13</v>
      </c>
      <c r="F13" s="12">
        <v>469884.99999999994</v>
      </c>
      <c r="G13" s="12">
        <v>3.2029999999999998</v>
      </c>
      <c r="H13" s="12">
        <v>1540</v>
      </c>
      <c r="I13" s="12" t="b">
        <v>1</v>
      </c>
      <c r="J13" s="12">
        <v>1540</v>
      </c>
      <c r="K13" s="12">
        <v>4932.62</v>
      </c>
      <c r="L13" s="12">
        <v>12.30001238609765</v>
      </c>
      <c r="M13" s="12">
        <v>5</v>
      </c>
      <c r="O13" s="111">
        <v>44294.545717592591</v>
      </c>
      <c r="P13" s="12" t="b">
        <v>1</v>
      </c>
      <c r="Q13" s="12">
        <v>360.6</v>
      </c>
      <c r="R13" s="12">
        <v>14</v>
      </c>
      <c r="S13" s="12">
        <v>3.202</v>
      </c>
      <c r="T13" s="12">
        <v>6110</v>
      </c>
      <c r="U13" s="12">
        <v>1259.5999999999506</v>
      </c>
    </row>
    <row r="14" spans="1:24" x14ac:dyDescent="0.45">
      <c r="B14" s="111">
        <v>44294.574132291666</v>
      </c>
      <c r="C14" s="12">
        <v>360.6</v>
      </c>
      <c r="D14" s="12">
        <v>12</v>
      </c>
      <c r="E14" s="12">
        <v>12</v>
      </c>
      <c r="F14" s="12">
        <v>432720.00000000006</v>
      </c>
      <c r="G14" s="12">
        <v>3.1989999999999998</v>
      </c>
      <c r="H14" s="12">
        <v>4480</v>
      </c>
      <c r="I14" s="12" t="b">
        <v>1</v>
      </c>
      <c r="J14" s="12">
        <v>4480</v>
      </c>
      <c r="K14" s="12">
        <v>14331.519999999999</v>
      </c>
      <c r="L14" s="12">
        <v>5.0717453144689006</v>
      </c>
      <c r="M14" s="12">
        <v>5</v>
      </c>
      <c r="O14" s="111">
        <v>44294.606934606483</v>
      </c>
      <c r="P14" s="12" t="b">
        <v>1</v>
      </c>
      <c r="Q14" s="12">
        <v>360.5</v>
      </c>
      <c r="R14" s="12">
        <v>11</v>
      </c>
      <c r="S14" s="12">
        <v>3.1989999999999998</v>
      </c>
      <c r="T14" s="12">
        <v>2800</v>
      </c>
      <c r="U14" s="12">
        <v>120.00000000002728</v>
      </c>
    </row>
    <row r="15" spans="1:24" x14ac:dyDescent="0.45">
      <c r="B15" s="111">
        <v>44294.638742708332</v>
      </c>
      <c r="C15" s="12">
        <v>360.6</v>
      </c>
      <c r="D15" s="12">
        <v>11</v>
      </c>
      <c r="E15" s="12">
        <v>11</v>
      </c>
      <c r="F15" s="12">
        <v>396660.00000000006</v>
      </c>
      <c r="G15" s="12">
        <v>3.1989999999999998</v>
      </c>
      <c r="H15" s="12">
        <v>4060</v>
      </c>
      <c r="I15" s="12" t="b">
        <v>1</v>
      </c>
      <c r="J15" s="12">
        <v>4060</v>
      </c>
      <c r="K15" s="12">
        <v>12987.939999999999</v>
      </c>
      <c r="L15" s="12">
        <v>4.2883983158882488</v>
      </c>
      <c r="M15" s="12">
        <v>3</v>
      </c>
      <c r="O15" s="111">
        <v>44294.659294907404</v>
      </c>
      <c r="P15" s="12" t="b">
        <v>1</v>
      </c>
      <c r="Q15" s="12">
        <v>360.5</v>
      </c>
      <c r="R15" s="12">
        <v>11</v>
      </c>
      <c r="S15" s="12">
        <v>3.1989999999999998</v>
      </c>
      <c r="T15" s="12">
        <v>40</v>
      </c>
      <c r="U15" s="12">
        <v>110.00000000002501</v>
      </c>
    </row>
  </sheetData>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S42"/>
  <sheetViews>
    <sheetView tabSelected="1" zoomScale="66" workbookViewId="0">
      <selection activeCell="K2" sqref="K2"/>
    </sheetView>
  </sheetViews>
  <sheetFormatPr defaultColWidth="9.1328125" defaultRowHeight="14.25" x14ac:dyDescent="0.45"/>
  <cols>
    <col min="1" max="1" width="20.73046875" style="12" bestFit="1" customWidth="1"/>
    <col min="2" max="2" width="17" style="12" bestFit="1" customWidth="1"/>
    <col min="3" max="3" width="16.3984375" style="12" bestFit="1" customWidth="1"/>
    <col min="4" max="4" width="16.3984375" style="12" customWidth="1"/>
    <col min="5" max="5" width="16.3984375" style="112" bestFit="1" customWidth="1"/>
    <col min="6" max="6" width="17" style="12" bestFit="1" customWidth="1"/>
    <col min="7" max="7" width="17.3984375" style="12" bestFit="1" customWidth="1"/>
    <col min="8" max="8" width="17" style="12" bestFit="1" customWidth="1"/>
    <col min="9" max="9" width="9.1328125" style="12"/>
    <col min="10" max="10" width="10.86328125" style="12" bestFit="1" customWidth="1"/>
    <col min="11" max="11" width="13.73046875" style="12" customWidth="1"/>
    <col min="12" max="12" width="19.86328125" style="12" customWidth="1"/>
    <col min="13" max="13" width="25.73046875" style="12" customWidth="1"/>
    <col min="14" max="16384" width="9.1328125" style="12"/>
  </cols>
  <sheetData>
    <row r="1" spans="1:19" x14ac:dyDescent="0.45">
      <c r="A1" s="145" t="s">
        <v>455</v>
      </c>
      <c r="B1" s="146" t="s">
        <v>374</v>
      </c>
      <c r="C1" s="146" t="s">
        <v>464</v>
      </c>
      <c r="D1" s="146" t="s">
        <v>365</v>
      </c>
      <c r="F1" s="146" t="s">
        <v>364</v>
      </c>
      <c r="G1" s="146" t="s">
        <v>469</v>
      </c>
      <c r="H1" s="146" t="s">
        <v>374</v>
      </c>
      <c r="I1" s="147"/>
      <c r="K1" s="144" t="s">
        <v>518</v>
      </c>
      <c r="L1" s="144" t="s">
        <v>517</v>
      </c>
      <c r="M1" s="144" t="s">
        <v>520</v>
      </c>
      <c r="P1" s="144" t="s">
        <v>581</v>
      </c>
      <c r="S1" s="12" t="s">
        <v>518</v>
      </c>
    </row>
    <row r="2" spans="1:19" ht="17.25" customHeight="1" thickBot="1" x14ac:dyDescent="0.5">
      <c r="A2" s="150">
        <v>44294.67302037037</v>
      </c>
      <c r="B2" s="148">
        <v>4.3941852967798765</v>
      </c>
      <c r="C2" s="148">
        <v>18</v>
      </c>
      <c r="D2" s="148">
        <v>360.4</v>
      </c>
      <c r="F2" s="148">
        <v>360.35</v>
      </c>
      <c r="G2" s="148">
        <v>21</v>
      </c>
      <c r="H2" s="148">
        <v>3.0062282788431842</v>
      </c>
      <c r="I2" s="149"/>
      <c r="K2" s="12">
        <v>-5</v>
      </c>
      <c r="L2" s="12" t="b">
        <v>0</v>
      </c>
      <c r="M2" s="12" t="b">
        <v>1</v>
      </c>
      <c r="P2" s="12">
        <v>5</v>
      </c>
      <c r="S2" s="12">
        <v>-20</v>
      </c>
    </row>
    <row r="3" spans="1:19" x14ac:dyDescent="0.45">
      <c r="H3" s="12" t="s">
        <v>496</v>
      </c>
      <c r="I3" s="12">
        <v>1000300</v>
      </c>
      <c r="S3" s="12">
        <v>-19</v>
      </c>
    </row>
    <row r="4" spans="1:19" x14ac:dyDescent="0.45">
      <c r="A4" s="12" t="s">
        <v>528</v>
      </c>
      <c r="S4" s="12">
        <v>-18</v>
      </c>
    </row>
    <row r="5" spans="1:19" ht="14.65" thickBot="1" x14ac:dyDescent="0.5">
      <c r="A5" s="12" t="s">
        <v>522</v>
      </c>
      <c r="C5" s="12" t="s">
        <v>494</v>
      </c>
      <c r="E5" s="112" t="s">
        <v>521</v>
      </c>
      <c r="F5" s="112" t="s">
        <v>495</v>
      </c>
      <c r="S5" s="12">
        <v>-17</v>
      </c>
    </row>
    <row r="6" spans="1:19" ht="14.65" thickBot="1" x14ac:dyDescent="0.5">
      <c r="A6" s="153" t="s">
        <v>455</v>
      </c>
      <c r="B6" s="154" t="s">
        <v>374</v>
      </c>
      <c r="C6" s="154" t="s">
        <v>464</v>
      </c>
      <c r="D6" s="154" t="s">
        <v>365</v>
      </c>
      <c r="E6" s="155" t="s">
        <v>455</v>
      </c>
      <c r="F6" s="154" t="s">
        <v>364</v>
      </c>
      <c r="G6" s="154" t="s">
        <v>469</v>
      </c>
      <c r="H6" s="154" t="s">
        <v>374</v>
      </c>
      <c r="I6" s="156"/>
      <c r="J6" s="154" t="s">
        <v>523</v>
      </c>
      <c r="K6" s="156" t="s">
        <v>524</v>
      </c>
      <c r="S6" s="12">
        <v>-16</v>
      </c>
    </row>
    <row r="7" spans="1:19" x14ac:dyDescent="0.45">
      <c r="A7" s="12">
        <v>0</v>
      </c>
      <c r="B7" s="12">
        <v>0</v>
      </c>
      <c r="C7" s="12">
        <v>0</v>
      </c>
      <c r="D7" s="12">
        <v>0</v>
      </c>
      <c r="E7" s="112">
        <v>0</v>
      </c>
      <c r="F7" s="12">
        <v>0</v>
      </c>
      <c r="G7" s="12">
        <v>0</v>
      </c>
      <c r="H7" s="12">
        <v>0</v>
      </c>
      <c r="J7" s="12">
        <v>0</v>
      </c>
      <c r="K7" s="12">
        <v>0</v>
      </c>
      <c r="S7" s="12">
        <v>-15</v>
      </c>
    </row>
    <row r="8" spans="1:19" x14ac:dyDescent="0.45">
      <c r="A8" s="12">
        <v>0</v>
      </c>
      <c r="B8" s="12">
        <v>0</v>
      </c>
      <c r="C8" s="12">
        <v>0</v>
      </c>
      <c r="D8" s="12">
        <v>0</v>
      </c>
      <c r="E8" s="112">
        <v>0</v>
      </c>
      <c r="F8" s="12">
        <v>0</v>
      </c>
      <c r="G8" s="12">
        <v>0</v>
      </c>
      <c r="H8" s="12">
        <v>0</v>
      </c>
      <c r="J8" s="12">
        <v>0</v>
      </c>
      <c r="K8" s="12">
        <v>1000000</v>
      </c>
      <c r="S8" s="12">
        <v>-14</v>
      </c>
    </row>
    <row r="9" spans="1:19" x14ac:dyDescent="0.45">
      <c r="A9" s="151">
        <v>44294.569864699071</v>
      </c>
      <c r="B9" s="12">
        <v>-5.8238126370371166</v>
      </c>
      <c r="C9" s="12">
        <v>5</v>
      </c>
      <c r="D9" s="12">
        <v>360.55</v>
      </c>
      <c r="E9" s="112">
        <v>1</v>
      </c>
      <c r="S9" s="12">
        <v>-13</v>
      </c>
    </row>
    <row r="10" spans="1:19" x14ac:dyDescent="0.45">
      <c r="A10" s="151">
        <v>44294.569889236111</v>
      </c>
      <c r="B10" s="12">
        <v>-4.6379688496629186</v>
      </c>
      <c r="C10" s="12">
        <v>6</v>
      </c>
      <c r="D10" s="12">
        <v>360.55</v>
      </c>
      <c r="E10" s="151">
        <v>44294.570697453702</v>
      </c>
      <c r="F10" s="12">
        <v>360.6</v>
      </c>
      <c r="G10" s="12">
        <v>9</v>
      </c>
      <c r="H10" s="12">
        <v>1.1170410189884807</v>
      </c>
      <c r="J10" s="12">
        <v>25</v>
      </c>
      <c r="K10" s="12">
        <v>1000025</v>
      </c>
      <c r="S10" s="12">
        <v>-12</v>
      </c>
    </row>
    <row r="11" spans="1:19" x14ac:dyDescent="0.45">
      <c r="A11" s="151">
        <v>44294.612950694442</v>
      </c>
      <c r="B11" s="12">
        <v>-5.8024832472576788</v>
      </c>
      <c r="C11" s="12">
        <v>5</v>
      </c>
      <c r="D11" s="12">
        <v>360.25</v>
      </c>
      <c r="E11" s="112">
        <v>1</v>
      </c>
      <c r="S11" s="12">
        <v>-11</v>
      </c>
    </row>
    <row r="12" spans="1:19" x14ac:dyDescent="0.45">
      <c r="A12" s="151">
        <v>44294.613004282408</v>
      </c>
      <c r="B12" s="12">
        <v>-5.7488229113598326</v>
      </c>
      <c r="C12" s="12">
        <v>6</v>
      </c>
      <c r="D12" s="12">
        <v>360.25</v>
      </c>
      <c r="E12" s="112">
        <v>1</v>
      </c>
      <c r="S12" s="12">
        <v>-10</v>
      </c>
    </row>
    <row r="13" spans="1:19" x14ac:dyDescent="0.45">
      <c r="A13" s="151">
        <v>44294.615306134256</v>
      </c>
      <c r="B13" s="12">
        <v>-6.2064469071674058</v>
      </c>
      <c r="C13" s="12">
        <v>12</v>
      </c>
      <c r="D13" s="12">
        <v>360.1</v>
      </c>
      <c r="E13" s="151">
        <v>44294.634948032406</v>
      </c>
      <c r="F13" s="12">
        <v>360.5</v>
      </c>
      <c r="G13" s="12">
        <v>8</v>
      </c>
      <c r="H13" s="12">
        <v>6.9873706763252281</v>
      </c>
      <c r="J13" s="12">
        <v>275</v>
      </c>
      <c r="K13" s="12">
        <v>1000300</v>
      </c>
      <c r="S13" s="12">
        <v>-9</v>
      </c>
    </row>
    <row r="14" spans="1:19" x14ac:dyDescent="0.45">
      <c r="A14" s="151"/>
      <c r="E14" s="151"/>
      <c r="S14" s="12">
        <v>-8</v>
      </c>
    </row>
    <row r="15" spans="1:19" x14ac:dyDescent="0.45">
      <c r="A15" s="151"/>
      <c r="E15" s="151"/>
      <c r="S15" s="12">
        <v>-7</v>
      </c>
    </row>
    <row r="16" spans="1:19" x14ac:dyDescent="0.45">
      <c r="A16" s="151"/>
      <c r="S16" s="12">
        <v>-6</v>
      </c>
    </row>
    <row r="17" spans="1:19" x14ac:dyDescent="0.45">
      <c r="A17" s="151"/>
      <c r="S17" s="12">
        <v>-5</v>
      </c>
    </row>
    <row r="18" spans="1:19" x14ac:dyDescent="0.45">
      <c r="A18" s="151"/>
      <c r="S18" s="12">
        <v>-4</v>
      </c>
    </row>
    <row r="19" spans="1:19" x14ac:dyDescent="0.45">
      <c r="A19" s="151"/>
      <c r="S19" s="12">
        <v>-3</v>
      </c>
    </row>
    <row r="20" spans="1:19" x14ac:dyDescent="0.45">
      <c r="A20" s="151"/>
      <c r="S20" s="12">
        <v>-2</v>
      </c>
    </row>
    <row r="21" spans="1:19" x14ac:dyDescent="0.45">
      <c r="A21" s="151"/>
      <c r="S21" s="12">
        <v>-1</v>
      </c>
    </row>
    <row r="22" spans="1:19" x14ac:dyDescent="0.45">
      <c r="A22" s="151"/>
      <c r="S22" s="12">
        <v>0</v>
      </c>
    </row>
    <row r="23" spans="1:19" x14ac:dyDescent="0.45">
      <c r="A23" s="151"/>
      <c r="S23" s="12">
        <v>1</v>
      </c>
    </row>
    <row r="24" spans="1:19" x14ac:dyDescent="0.45">
      <c r="A24" s="151"/>
      <c r="S24" s="12">
        <v>2</v>
      </c>
    </row>
    <row r="25" spans="1:19" x14ac:dyDescent="0.45">
      <c r="A25" s="151"/>
      <c r="S25" s="12">
        <v>3</v>
      </c>
    </row>
    <row r="26" spans="1:19" x14ac:dyDescent="0.45">
      <c r="S26" s="12">
        <v>4</v>
      </c>
    </row>
    <row r="27" spans="1:19" x14ac:dyDescent="0.45">
      <c r="S27" s="12">
        <v>5</v>
      </c>
    </row>
    <row r="28" spans="1:19" x14ac:dyDescent="0.45">
      <c r="S28" s="12">
        <v>6</v>
      </c>
    </row>
    <row r="29" spans="1:19" x14ac:dyDescent="0.45">
      <c r="S29" s="12">
        <v>7</v>
      </c>
    </row>
    <row r="30" spans="1:19" x14ac:dyDescent="0.45">
      <c r="S30" s="12">
        <v>8</v>
      </c>
    </row>
    <row r="31" spans="1:19" x14ac:dyDescent="0.45">
      <c r="S31" s="12">
        <v>9</v>
      </c>
    </row>
    <row r="32" spans="1:19" x14ac:dyDescent="0.45">
      <c r="S32" s="12">
        <v>10</v>
      </c>
    </row>
    <row r="33" spans="19:19" x14ac:dyDescent="0.45">
      <c r="S33" s="12">
        <v>11</v>
      </c>
    </row>
    <row r="34" spans="19:19" x14ac:dyDescent="0.45">
      <c r="S34" s="12">
        <v>12</v>
      </c>
    </row>
    <row r="35" spans="19:19" x14ac:dyDescent="0.45">
      <c r="S35" s="12">
        <v>13</v>
      </c>
    </row>
    <row r="36" spans="19:19" x14ac:dyDescent="0.45">
      <c r="S36" s="12">
        <v>14</v>
      </c>
    </row>
    <row r="37" spans="19:19" x14ac:dyDescent="0.45">
      <c r="S37" s="12">
        <v>15</v>
      </c>
    </row>
    <row r="38" spans="19:19" x14ac:dyDescent="0.45">
      <c r="S38" s="12">
        <v>16</v>
      </c>
    </row>
    <row r="39" spans="19:19" x14ac:dyDescent="0.45">
      <c r="S39" s="12">
        <v>17</v>
      </c>
    </row>
    <row r="40" spans="19:19" x14ac:dyDescent="0.45">
      <c r="S40" s="12">
        <v>18</v>
      </c>
    </row>
    <row r="41" spans="19:19" x14ac:dyDescent="0.45">
      <c r="S41" s="12">
        <v>19</v>
      </c>
    </row>
    <row r="42" spans="19:19" x14ac:dyDescent="0.45">
      <c r="S42" s="12">
        <v>20</v>
      </c>
    </row>
  </sheetData>
  <dataValidations count="1">
    <dataValidation type="list" allowBlank="1" showInputMessage="1" showErrorMessage="1" sqref="K2" xr:uid="{00000000-0002-0000-0100-000000000000}">
      <formula1>$S$2:$S$42</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A1:BH1058"/>
  <sheetViews>
    <sheetView topLeftCell="AZ1" zoomScale="70" zoomScaleNormal="70" workbookViewId="0">
      <selection activeCell="BF26" sqref="BF26"/>
    </sheetView>
  </sheetViews>
  <sheetFormatPr defaultColWidth="9.1328125" defaultRowHeight="14.25" x14ac:dyDescent="0.45"/>
  <cols>
    <col min="1" max="1" width="19.59765625" style="12" bestFit="1" customWidth="1"/>
    <col min="2" max="2" width="18" style="12" bestFit="1" customWidth="1"/>
    <col min="3" max="3" width="5.265625" style="12" customWidth="1"/>
    <col min="4" max="4" width="16.1328125" style="12" bestFit="1" customWidth="1"/>
    <col min="5" max="5" width="14.265625" style="12" customWidth="1"/>
    <col min="6" max="6" width="15.3984375" style="12" customWidth="1"/>
    <col min="7" max="7" width="13.1328125" style="12" customWidth="1"/>
    <col min="8" max="8" width="12" style="12" customWidth="1"/>
    <col min="9" max="18" width="9.1328125" style="12"/>
    <col min="19" max="19" width="19.59765625" style="12" bestFit="1" customWidth="1"/>
    <col min="20" max="22" width="9.1328125" style="12"/>
    <col min="23" max="23" width="12.59765625" style="12" bestFit="1" customWidth="1"/>
    <col min="24" max="25" width="14.86328125" style="12" bestFit="1" customWidth="1"/>
    <col min="26" max="35" width="9.1328125" style="12"/>
    <col min="36" max="36" width="19.59765625" style="12" bestFit="1" customWidth="1"/>
    <col min="37" max="38" width="9.1328125" style="12"/>
    <col min="39" max="39" width="15.86328125" style="12" bestFit="1" customWidth="1"/>
    <col min="40" max="40" width="12.59765625" style="12" bestFit="1" customWidth="1"/>
    <col min="41" max="42" width="14.86328125" style="12" bestFit="1" customWidth="1"/>
    <col min="43" max="53" width="9.1328125" style="12"/>
    <col min="54" max="54" width="19.59765625" style="12" bestFit="1" customWidth="1"/>
    <col min="55" max="56" width="9.1328125" style="12"/>
    <col min="57" max="57" width="15.86328125" style="12" bestFit="1" customWidth="1"/>
    <col min="58" max="58" width="12.59765625" style="12" bestFit="1" customWidth="1"/>
    <col min="59" max="60" width="14.86328125" style="12" bestFit="1" customWidth="1"/>
    <col min="61" max="16384" width="9.1328125" style="12"/>
  </cols>
  <sheetData>
    <row r="1" spans="1:60" ht="14.65" thickBot="1" x14ac:dyDescent="0.5">
      <c r="A1" s="12" t="s">
        <v>553</v>
      </c>
      <c r="B1" s="12" t="s">
        <v>540</v>
      </c>
      <c r="F1" s="12" t="s">
        <v>551</v>
      </c>
      <c r="G1" s="12" t="s">
        <v>551</v>
      </c>
      <c r="S1" s="12" t="s">
        <v>554</v>
      </c>
      <c r="T1" s="12" t="s">
        <v>540</v>
      </c>
      <c r="X1" s="12" t="s">
        <v>551</v>
      </c>
      <c r="Y1" s="12" t="s">
        <v>551</v>
      </c>
      <c r="AJ1" s="12" t="s">
        <v>555</v>
      </c>
      <c r="AK1" s="12" t="s">
        <v>540</v>
      </c>
      <c r="AO1" s="12" t="s">
        <v>551</v>
      </c>
      <c r="AP1" s="12" t="s">
        <v>551</v>
      </c>
      <c r="BB1" s="12" t="s">
        <v>555</v>
      </c>
      <c r="BC1" s="12" t="s">
        <v>540</v>
      </c>
      <c r="BG1" s="12" t="s">
        <v>551</v>
      </c>
      <c r="BH1" s="12" t="s">
        <v>551</v>
      </c>
    </row>
    <row r="2" spans="1:60" x14ac:dyDescent="0.45">
      <c r="A2" s="12" t="s">
        <v>544</v>
      </c>
      <c r="B2" s="12">
        <f>AVEDEV(B12:B1058)</f>
        <v>2.5937867362020026</v>
      </c>
      <c r="F2" s="175">
        <v>0</v>
      </c>
      <c r="H2" s="118"/>
      <c r="S2" s="12" t="s">
        <v>544</v>
      </c>
      <c r="T2" s="12">
        <f>AVEDEV(T12:T1058)</f>
        <v>2.578885137584106</v>
      </c>
      <c r="X2" s="175">
        <v>0</v>
      </c>
      <c r="AJ2" s="12" t="s">
        <v>544</v>
      </c>
      <c r="AK2" s="12">
        <f>AVEDEV(AK12:AK1058)</f>
        <v>5.6413454468918376</v>
      </c>
      <c r="AO2" s="175">
        <v>0</v>
      </c>
      <c r="BB2" s="12" t="s">
        <v>544</v>
      </c>
      <c r="BC2" s="12">
        <f>AVEDEV(BC12:BC1058)</f>
        <v>4.8199210974506448</v>
      </c>
      <c r="BG2" s="175">
        <v>0</v>
      </c>
    </row>
    <row r="3" spans="1:60" ht="14.65" thickBot="1" x14ac:dyDescent="0.5">
      <c r="A3" s="12" t="s">
        <v>541</v>
      </c>
      <c r="B3" s="12">
        <f>STDEV(B12:B1058)</f>
        <v>3.2163187388011631</v>
      </c>
      <c r="F3" s="176">
        <v>3.7403067738277342</v>
      </c>
      <c r="S3" s="12" t="s">
        <v>541</v>
      </c>
      <c r="T3" s="12">
        <f>STDEV(T12:T1058)</f>
        <v>3.2076633230711025</v>
      </c>
      <c r="X3" s="176">
        <v>3.3730373699182183</v>
      </c>
      <c r="AJ3" s="12" t="s">
        <v>541</v>
      </c>
      <c r="AK3" s="12">
        <f>STDEV(AK12:AK1058)</f>
        <v>7.1290485469356257</v>
      </c>
      <c r="AO3" s="176">
        <v>3.3730373699182201</v>
      </c>
      <c r="BB3" s="12" t="s">
        <v>541</v>
      </c>
      <c r="BC3" s="12">
        <f>STDEV(BC12:BC1058)</f>
        <v>5.7213282765602527</v>
      </c>
      <c r="BG3" s="176">
        <v>6.3171781593430687</v>
      </c>
    </row>
    <row r="4" spans="1:60" x14ac:dyDescent="0.45">
      <c r="A4" s="12" t="s">
        <v>542</v>
      </c>
      <c r="B4" s="12">
        <f>MIN(B12:B1058)</f>
        <v>-10.557040169472579</v>
      </c>
      <c r="G4" s="175">
        <v>0</v>
      </c>
      <c r="S4" s="12" t="s">
        <v>542</v>
      </c>
      <c r="T4" s="12">
        <f>MIN(T12:T1058)</f>
        <v>-9.16981020699059</v>
      </c>
      <c r="Y4" s="175">
        <v>0</v>
      </c>
      <c r="AJ4" s="12" t="s">
        <v>542</v>
      </c>
      <c r="AK4" s="12">
        <f>MIN(AK12:AK1058)</f>
        <v>-25.677204548691787</v>
      </c>
      <c r="AP4" s="175">
        <v>0</v>
      </c>
      <c r="BB4" s="12" t="s">
        <v>542</v>
      </c>
      <c r="BC4" s="12">
        <f>MIN(BC12:BC1058)</f>
        <v>-12.998151078651167</v>
      </c>
      <c r="BH4" s="175">
        <v>0</v>
      </c>
    </row>
    <row r="5" spans="1:60" ht="14.65" thickBot="1" x14ac:dyDescent="0.5">
      <c r="A5" s="12" t="s">
        <v>543</v>
      </c>
      <c r="B5" s="12">
        <f>MAX(B12:B1058)</f>
        <v>7.9099790766584634</v>
      </c>
      <c r="G5" s="176">
        <v>14.048555335567366</v>
      </c>
      <c r="S5" s="12" t="s">
        <v>543</v>
      </c>
      <c r="T5" s="12">
        <f>MAX(T12:T1058)</f>
        <v>9.294390472298101</v>
      </c>
      <c r="Y5" s="176">
        <v>14.105294244945437</v>
      </c>
      <c r="AJ5" s="12" t="s">
        <v>543</v>
      </c>
      <c r="AK5" s="12">
        <f>MAX(AK12:AK1058)</f>
        <v>7.4238940483967637</v>
      </c>
      <c r="AP5" s="176">
        <v>14.1052942449454</v>
      </c>
      <c r="BB5" s="12" t="s">
        <v>543</v>
      </c>
      <c r="BC5" s="12">
        <f>MAX(BC12:BC1058)</f>
        <v>15.615449603628058</v>
      </c>
      <c r="BH5" s="176">
        <v>22.776628031300042</v>
      </c>
    </row>
    <row r="6" spans="1:60" x14ac:dyDescent="0.45">
      <c r="A6" s="12" t="s">
        <v>550</v>
      </c>
      <c r="B6" s="12">
        <f>COUNT(D12:D1058)</f>
        <v>1047</v>
      </c>
      <c r="S6" s="12" t="s">
        <v>550</v>
      </c>
      <c r="T6" s="12">
        <f>COUNT(V12:V1058)</f>
        <v>1047</v>
      </c>
      <c r="AJ6" s="12" t="s">
        <v>550</v>
      </c>
      <c r="AK6" s="12">
        <f>COUNT(AM12:AM1058)</f>
        <v>1047</v>
      </c>
      <c r="BB6" s="12" t="s">
        <v>550</v>
      </c>
      <c r="BC6" s="12">
        <f>COUNT(BE12:BE1058)</f>
        <v>1047</v>
      </c>
    </row>
    <row r="7" spans="1:60" ht="14.65" thickBot="1" x14ac:dyDescent="0.5"/>
    <row r="8" spans="1:60" ht="14.65" thickBot="1" x14ac:dyDescent="0.5">
      <c r="E8" s="177" t="s">
        <v>552</v>
      </c>
      <c r="F8" s="178">
        <f t="array" ref="F8">MAX(ABS($E$12:$E$1058-$F$12:$F$1058))</f>
        <v>0.23293013673665919</v>
      </c>
      <c r="G8" s="179">
        <f t="array" ref="G8">MAX(ABS($E$12:$E$1058-$G$12:$G$1058))</f>
        <v>0.7524231374963074</v>
      </c>
      <c r="W8" s="177" t="s">
        <v>552</v>
      </c>
      <c r="X8" s="178">
        <f t="array" ref="X8">MAX(ABS($W$12:$W$1058-$X$12:$X$1058))</f>
        <v>6.9166388489953046E-2</v>
      </c>
      <c r="Y8" s="179">
        <f t="array" ref="Y8">MAX(ABS($W$12:$W$1058-$Y$12:$Y$1058))</f>
        <v>0.65105216189144066</v>
      </c>
      <c r="AN8" s="177" t="s">
        <v>552</v>
      </c>
      <c r="AO8" s="178">
        <f t="array" ref="AO8">MAX(ABS($AN$12:$AN$1058-$AO$12:$AO$1058))</f>
        <v>0.46346791576941293</v>
      </c>
      <c r="AP8" s="179">
        <f t="array" ref="AP8">MAX(ABS($AN$12:$AN$1058-$AP$12:$AP$1058))</f>
        <v>1.8213499277545389</v>
      </c>
      <c r="BF8" s="177" t="s">
        <v>552</v>
      </c>
      <c r="BG8" s="178">
        <f t="array" ref="BG8">MAX(ABS($BF$12:$BF$1058-$BG$12:$BG$1058))</f>
        <v>3.445166397351751E-2</v>
      </c>
      <c r="BH8" s="179">
        <f t="array" ref="BH8">MAX(ABS($BF$12:$BF$1058-$BH$12:$BH$1058))</f>
        <v>0.57163445288692016</v>
      </c>
    </row>
    <row r="10" spans="1:60" x14ac:dyDescent="0.45">
      <c r="A10" s="98"/>
      <c r="B10" s="98"/>
      <c r="C10" s="98"/>
      <c r="D10" s="98"/>
      <c r="E10" s="291" t="s">
        <v>546</v>
      </c>
      <c r="F10" s="291"/>
      <c r="G10" s="291"/>
      <c r="S10" s="98"/>
      <c r="T10" s="98"/>
      <c r="U10" s="98"/>
      <c r="V10" s="98"/>
      <c r="W10" s="292" t="s">
        <v>546</v>
      </c>
      <c r="X10" s="293"/>
      <c r="Y10" s="294"/>
      <c r="AJ10" s="98"/>
      <c r="AK10" s="98"/>
      <c r="AL10" s="98"/>
      <c r="AM10" s="98"/>
      <c r="AN10" s="292" t="s">
        <v>546</v>
      </c>
      <c r="AO10" s="293"/>
      <c r="AP10" s="294"/>
      <c r="BB10" s="98"/>
      <c r="BC10" s="98"/>
      <c r="BD10" s="98"/>
      <c r="BE10" s="98"/>
      <c r="BF10" s="292" t="s">
        <v>546</v>
      </c>
      <c r="BG10" s="293"/>
      <c r="BH10" s="294"/>
    </row>
    <row r="11" spans="1:60" ht="14.65" thickBot="1" x14ac:dyDescent="0.5">
      <c r="A11" s="123" t="s">
        <v>539</v>
      </c>
      <c r="B11" s="123" t="str">
        <f>Spread!D12</f>
        <v>BPS</v>
      </c>
      <c r="C11" s="123"/>
      <c r="D11" s="123" t="s">
        <v>545</v>
      </c>
      <c r="E11" s="123" t="s">
        <v>547</v>
      </c>
      <c r="F11" s="123" t="s">
        <v>548</v>
      </c>
      <c r="G11" s="123" t="s">
        <v>549</v>
      </c>
      <c r="S11" s="123" t="s">
        <v>539</v>
      </c>
      <c r="T11" s="123" t="s">
        <v>374</v>
      </c>
      <c r="U11" s="123"/>
      <c r="V11" s="123" t="s">
        <v>545</v>
      </c>
      <c r="W11" s="123" t="s">
        <v>547</v>
      </c>
      <c r="X11" s="123" t="s">
        <v>548</v>
      </c>
      <c r="Y11" s="123" t="s">
        <v>549</v>
      </c>
      <c r="AJ11" s="123" t="s">
        <v>539</v>
      </c>
      <c r="AK11" s="123" t="s">
        <v>374</v>
      </c>
      <c r="AL11" s="123"/>
      <c r="AM11" s="123" t="s">
        <v>545</v>
      </c>
      <c r="AN11" s="123" t="s">
        <v>547</v>
      </c>
      <c r="AO11" s="123" t="s">
        <v>548</v>
      </c>
      <c r="AP11" s="123" t="s">
        <v>549</v>
      </c>
      <c r="BB11" s="123" t="s">
        <v>539</v>
      </c>
      <c r="BC11" s="123" t="s">
        <v>374</v>
      </c>
      <c r="BD11" s="123"/>
      <c r="BE11" s="123" t="s">
        <v>545</v>
      </c>
      <c r="BF11" s="123" t="s">
        <v>547</v>
      </c>
      <c r="BG11" s="123" t="s">
        <v>548</v>
      </c>
      <c r="BH11" s="123" t="s">
        <v>549</v>
      </c>
    </row>
    <row r="12" spans="1:60" ht="14.65" thickBot="1" x14ac:dyDescent="0.5">
      <c r="A12" s="124">
        <v>1</v>
      </c>
      <c r="B12" s="125">
        <v>-3.5053995484983456</v>
      </c>
      <c r="C12" s="125"/>
      <c r="D12" s="125">
        <f t="shared" ref="D12:D75" si="0">SMALL(B$12:B$1058,A12)</f>
        <v>-10.557040169472579</v>
      </c>
      <c r="E12" s="180">
        <f>A12/$B$6</f>
        <v>9.5510983763132757E-4</v>
      </c>
      <c r="F12" s="181">
        <f>NORMDIST(D12,$F$2,$F$3,TRUE)</f>
        <v>2.3824928271424864E-3</v>
      </c>
      <c r="G12" s="182">
        <f>(D12-$G$4)/($G$5-$G$4)</f>
        <v>-0.75146802765867604</v>
      </c>
      <c r="S12" s="124">
        <v>1</v>
      </c>
      <c r="T12" s="125">
        <v>-2.1248589324986527</v>
      </c>
      <c r="U12" s="125"/>
      <c r="V12" s="125">
        <f t="shared" ref="V12:V75" si="1">SMALL(T$12:T$1058,S12)</f>
        <v>-9.16981020699059</v>
      </c>
      <c r="W12" s="180">
        <f>S12/$T$6</f>
        <v>9.5510983763132757E-4</v>
      </c>
      <c r="X12" s="181">
        <f>NORMDIST(V12,$X$2,$X$3,TRUE)</f>
        <v>3.2783212982909963E-3</v>
      </c>
      <c r="Y12" s="182">
        <f>(V12-$Y$4)/($Y$5-$Y$4)</f>
        <v>-0.6500970520538093</v>
      </c>
      <c r="AJ12" s="124">
        <v>1</v>
      </c>
      <c r="AK12" s="125">
        <v>-6.3857833338835013</v>
      </c>
      <c r="AL12" s="125"/>
      <c r="AM12" s="125">
        <f t="shared" ref="AM12:AM75" si="2">SMALL(AK$12:AK$1058,AJ12)</f>
        <v>-25.677204548691787</v>
      </c>
      <c r="AN12" s="180">
        <f>AJ12/$AK$6</f>
        <v>9.5510983763132757E-4</v>
      </c>
      <c r="AO12" s="181">
        <f>NORMDIST(AM12,$AO$2,$AO$3,TRUE)</f>
        <v>1.3443518514232674E-14</v>
      </c>
      <c r="AP12" s="182">
        <f>(AM12-$AP$4)/($AP$5-$AP$4)</f>
        <v>-1.8203948179169076</v>
      </c>
      <c r="BB12" s="124">
        <v>1</v>
      </c>
      <c r="BC12" s="12">
        <v>9.1515522019776672</v>
      </c>
      <c r="BD12" s="125"/>
      <c r="BE12" s="125">
        <f>SMALL(BC$12:BC$1058,BB12)</f>
        <v>-12.998151078651167</v>
      </c>
      <c r="BF12" s="180">
        <f>BB12/$BC$6</f>
        <v>9.5510983763132757E-4</v>
      </c>
      <c r="BG12" s="181">
        <f>NORMDIST(BE12,$BG$2,$BG$3,TRUE)</f>
        <v>1.9814841378967638E-2</v>
      </c>
      <c r="BH12" s="182">
        <f>(BE12-$BH$4)/($BH$5-$BH$4)</f>
        <v>-0.57067934115571806</v>
      </c>
    </row>
    <row r="13" spans="1:60" ht="14.65" thickBot="1" x14ac:dyDescent="0.5">
      <c r="A13" s="127">
        <v>2</v>
      </c>
      <c r="B13" s="54">
        <v>3.7447351256953931</v>
      </c>
      <c r="C13" s="54"/>
      <c r="D13" s="54">
        <f t="shared" si="0"/>
        <v>-9.4749421638325</v>
      </c>
      <c r="E13" s="183">
        <f t="shared" ref="E13:E76" si="3">A13/$B$6</f>
        <v>1.9102196752626551E-3</v>
      </c>
      <c r="F13" s="184">
        <f t="shared" ref="F13:F76" si="4">NORMDIST(D13,$F$2,$F$3,TRUE)</f>
        <v>5.6513349071024696E-3</v>
      </c>
      <c r="G13" s="185">
        <f t="shared" ref="G13:G76" si="5">(D13-$G$4)/($G$5-$G$4)</f>
        <v>-0.67444245600430941</v>
      </c>
      <c r="S13" s="127">
        <v>2</v>
      </c>
      <c r="T13" s="54">
        <v>5.125895519886746</v>
      </c>
      <c r="U13" s="54"/>
      <c r="V13" s="54">
        <f t="shared" si="1"/>
        <v>-8.087561930831745</v>
      </c>
      <c r="W13" s="180">
        <f t="shared" ref="W13:W76" si="6">S13/$T$6</f>
        <v>1.9102196752626551E-3</v>
      </c>
      <c r="X13" s="181">
        <f>NORMDIST(V13,$X$2,$X$3,TRUE)</f>
        <v>8.2489839142994032E-3</v>
      </c>
      <c r="Y13" s="182">
        <f t="shared" ref="Y13:Y76" si="7">(V13-$Y$4)/($Y$5-$Y$4)</f>
        <v>-0.57337066426174577</v>
      </c>
      <c r="AJ13" s="127">
        <v>2</v>
      </c>
      <c r="AK13" s="54">
        <v>-2.9018796799231681</v>
      </c>
      <c r="AL13" s="54"/>
      <c r="AM13" s="54">
        <f t="shared" si="2"/>
        <v>-25.447841743210333</v>
      </c>
      <c r="AN13" s="180">
        <f t="shared" ref="AN13:AN76" si="8">AJ13/$AK$6</f>
        <v>1.9102196752626551E-3</v>
      </c>
      <c r="AO13" s="181">
        <f t="shared" ref="AO13:AO76" si="9">NORMDIST(AM13,$AO$2,$AO$3,TRUE)</f>
        <v>2.2703299915626552E-14</v>
      </c>
      <c r="AP13" s="182">
        <f t="shared" ref="AP13:AP76" si="10">(AM13-$AP$4)/($AP$5-$AP$4)</f>
        <v>-1.8041340578435299</v>
      </c>
      <c r="BB13" s="127">
        <v>2</v>
      </c>
      <c r="BC13" s="12">
        <v>9.5323219622659892</v>
      </c>
      <c r="BD13" s="54"/>
      <c r="BE13" s="54">
        <f t="shared" ref="BE13:BE75" si="11">SMALL(BC$12:BC$1058,BB13)</f>
        <v>-12.754571022810874</v>
      </c>
      <c r="BF13" s="180">
        <f t="shared" ref="BF13:BF76" si="12">BB13/$BC$6</f>
        <v>1.9102196752626551E-3</v>
      </c>
      <c r="BG13" s="181">
        <f>NORMDIST(BE13,$BG$2,$BG$3,TRUE)</f>
        <v>2.174206058812422E-2</v>
      </c>
      <c r="BH13" s="182">
        <f t="shared" ref="BH13:BH76" si="13">(BE13-$BH$4)/($BH$5-$BH$4)</f>
        <v>-0.55998504279401318</v>
      </c>
    </row>
    <row r="14" spans="1:60" ht="14.65" thickBot="1" x14ac:dyDescent="0.5">
      <c r="A14" s="127">
        <v>3</v>
      </c>
      <c r="B14" s="54">
        <v>2.3085640293551606</v>
      </c>
      <c r="C14" s="54"/>
      <c r="D14" s="54">
        <f t="shared" si="0"/>
        <v>-9.3969428915858852</v>
      </c>
      <c r="E14" s="183">
        <f t="shared" si="3"/>
        <v>2.8653295128939827E-3</v>
      </c>
      <c r="F14" s="184">
        <f t="shared" si="4"/>
        <v>5.9965803627234195E-3</v>
      </c>
      <c r="G14" s="185">
        <f t="shared" si="5"/>
        <v>-0.66889033549202159</v>
      </c>
      <c r="S14" s="127">
        <v>3</v>
      </c>
      <c r="T14" s="54">
        <v>5.0708696256064565</v>
      </c>
      <c r="U14" s="54"/>
      <c r="V14" s="54">
        <f t="shared" si="1"/>
        <v>-8.0108991822198092</v>
      </c>
      <c r="W14" s="180">
        <f t="shared" si="6"/>
        <v>2.8653295128939827E-3</v>
      </c>
      <c r="X14" s="181">
        <f t="shared" ref="X14:X76" si="14">NORMDIST(V14,$X$2,$X$3,TRUE)</f>
        <v>8.7749301806133266E-3</v>
      </c>
      <c r="Y14" s="182">
        <f t="shared" si="7"/>
        <v>-0.56793563062964647</v>
      </c>
      <c r="AJ14" s="127">
        <v>3</v>
      </c>
      <c r="AK14" s="54">
        <v>-2.6063957417719941</v>
      </c>
      <c r="AL14" s="54"/>
      <c r="AM14" s="54">
        <f t="shared" si="2"/>
        <v>-25.447841743210333</v>
      </c>
      <c r="AN14" s="180">
        <f t="shared" si="8"/>
        <v>2.8653295128939827E-3</v>
      </c>
      <c r="AO14" s="181">
        <f t="shared" si="9"/>
        <v>2.2703299915626552E-14</v>
      </c>
      <c r="AP14" s="182">
        <f>(AM14-$AP$4)/($AP$5-$AP$4)</f>
        <v>-1.8041340578435299</v>
      </c>
      <c r="BB14" s="127">
        <v>3</v>
      </c>
      <c r="BC14" s="12">
        <v>9.8281734177531774</v>
      </c>
      <c r="BD14" s="54"/>
      <c r="BE14" s="54">
        <f t="shared" si="11"/>
        <v>-12.489926603093627</v>
      </c>
      <c r="BF14" s="180">
        <f t="shared" si="12"/>
        <v>2.8653295128939827E-3</v>
      </c>
      <c r="BG14" s="181">
        <f>NORMDIST(BE14,$BG$2,$BG$3,TRUE)</f>
        <v>2.401307387188277E-2</v>
      </c>
      <c r="BH14" s="182">
        <f t="shared" si="13"/>
        <v>-0.54836592079959112</v>
      </c>
    </row>
    <row r="15" spans="1:60" ht="14.65" thickBot="1" x14ac:dyDescent="0.5">
      <c r="A15" s="127">
        <v>4</v>
      </c>
      <c r="B15" s="54">
        <v>-7.2104505201995366</v>
      </c>
      <c r="C15" s="54"/>
      <c r="D15" s="54">
        <f t="shared" si="0"/>
        <v>-9.3969428915858852</v>
      </c>
      <c r="E15" s="183">
        <f t="shared" si="3"/>
        <v>3.8204393505253103E-3</v>
      </c>
      <c r="F15" s="184">
        <f t="shared" si="4"/>
        <v>5.9965803627234195E-3</v>
      </c>
      <c r="G15" s="185">
        <f t="shared" si="5"/>
        <v>-0.66889033549202159</v>
      </c>
      <c r="S15" s="127">
        <v>4</v>
      </c>
      <c r="T15" s="54">
        <v>-4.4484854705930159</v>
      </c>
      <c r="U15" s="54"/>
      <c r="V15" s="54">
        <f t="shared" si="1"/>
        <v>-8.0108991822198092</v>
      </c>
      <c r="W15" s="180">
        <f t="shared" si="6"/>
        <v>3.8204393505253103E-3</v>
      </c>
      <c r="X15" s="181">
        <f t="shared" si="14"/>
        <v>8.7749301806133266E-3</v>
      </c>
      <c r="Y15" s="182">
        <f t="shared" si="7"/>
        <v>-0.56793563062964647</v>
      </c>
      <c r="AJ15" s="127">
        <v>4</v>
      </c>
      <c r="AK15" s="54">
        <v>-3.239010764956658</v>
      </c>
      <c r="AL15" s="54"/>
      <c r="AM15" s="54">
        <f t="shared" si="2"/>
        <v>-25.210525964891765</v>
      </c>
      <c r="AN15" s="180">
        <f t="shared" si="8"/>
        <v>3.8204393505253103E-3</v>
      </c>
      <c r="AO15" s="181">
        <f t="shared" si="9"/>
        <v>3.8857601763681438E-14</v>
      </c>
      <c r="AP15" s="182">
        <f t="shared" si="10"/>
        <v>-1.7873094688489679</v>
      </c>
      <c r="BB15" s="127">
        <v>4</v>
      </c>
      <c r="BC15" s="12">
        <v>2.9798141117065846</v>
      </c>
      <c r="BD15" s="54"/>
      <c r="BE15" s="54">
        <f t="shared" si="11"/>
        <v>-12.107498675377878</v>
      </c>
      <c r="BF15" s="180">
        <f t="shared" si="12"/>
        <v>3.8204393505253103E-3</v>
      </c>
      <c r="BG15" s="181">
        <f t="shared" ref="BG13:BG76" si="15">NORMDIST(BE15,$BG$2,$BG$3,TRUE)</f>
        <v>2.7644434173168898E-2</v>
      </c>
      <c r="BH15" s="182">
        <f t="shared" si="13"/>
        <v>-0.53157555449996985</v>
      </c>
    </row>
    <row r="16" spans="1:60" ht="14.65" thickBot="1" x14ac:dyDescent="0.5">
      <c r="A16" s="127">
        <v>5</v>
      </c>
      <c r="B16" s="54">
        <v>-4.4225828143655992</v>
      </c>
      <c r="C16" s="54"/>
      <c r="D16" s="54">
        <f t="shared" si="0"/>
        <v>-9.3694744664425205</v>
      </c>
      <c r="E16" s="183">
        <f t="shared" si="3"/>
        <v>4.7755491881566383E-3</v>
      </c>
      <c r="F16" s="184">
        <f t="shared" si="4"/>
        <v>6.1225419102129228E-3</v>
      </c>
      <c r="G16" s="185">
        <f t="shared" si="5"/>
        <v>-0.66693508639435661</v>
      </c>
      <c r="S16" s="127">
        <v>5</v>
      </c>
      <c r="T16" s="54">
        <v>-3.0412150121008246</v>
      </c>
      <c r="U16" s="54"/>
      <c r="V16" s="54">
        <f t="shared" si="1"/>
        <v>-7.981886893451434</v>
      </c>
      <c r="W16" s="180">
        <f t="shared" si="6"/>
        <v>4.7755491881566383E-3</v>
      </c>
      <c r="X16" s="181">
        <f t="shared" si="14"/>
        <v>8.9815074329321429E-3</v>
      </c>
      <c r="Y16" s="182">
        <f t="shared" si="7"/>
        <v>-0.56587879379486916</v>
      </c>
      <c r="AJ16" s="127">
        <v>5</v>
      </c>
      <c r="AK16" s="54">
        <v>-1.8890345710876322</v>
      </c>
      <c r="AL16" s="54"/>
      <c r="AM16" s="54">
        <f t="shared" si="2"/>
        <v>-24.92826326066568</v>
      </c>
      <c r="AN16" s="180">
        <f t="shared" si="8"/>
        <v>4.7755491881566383E-3</v>
      </c>
      <c r="AO16" s="181">
        <f t="shared" si="9"/>
        <v>7.3166485583240714E-14</v>
      </c>
      <c r="AP16" s="182">
        <f t="shared" si="10"/>
        <v>-1.7672983510853499</v>
      </c>
      <c r="BB16" s="127">
        <v>5</v>
      </c>
      <c r="BC16" s="12">
        <v>4.3306301041410036</v>
      </c>
      <c r="BD16" s="54"/>
      <c r="BE16" s="54">
        <f t="shared" si="11"/>
        <v>-11.725415230451574</v>
      </c>
      <c r="BF16" s="180">
        <f t="shared" si="12"/>
        <v>4.7755491881566383E-3</v>
      </c>
      <c r="BG16" s="181">
        <f t="shared" si="15"/>
        <v>3.1718515367724479E-2</v>
      </c>
      <c r="BH16" s="182">
        <f t="shared" si="13"/>
        <v>-0.5148003125984365</v>
      </c>
    </row>
    <row r="17" spans="1:60" ht="14.65" thickBot="1" x14ac:dyDescent="0.5">
      <c r="A17" s="127">
        <v>6</v>
      </c>
      <c r="B17" s="54">
        <v>-3.2404504116873327</v>
      </c>
      <c r="C17" s="54"/>
      <c r="D17" s="54">
        <f t="shared" si="0"/>
        <v>-9.3694744664425205</v>
      </c>
      <c r="E17" s="183">
        <f t="shared" si="3"/>
        <v>5.7306590257879654E-3</v>
      </c>
      <c r="F17" s="184">
        <f t="shared" si="4"/>
        <v>6.1225419102129228E-3</v>
      </c>
      <c r="G17" s="185">
        <f t="shared" si="5"/>
        <v>-0.66693508639435661</v>
      </c>
      <c r="S17" s="127">
        <v>6</v>
      </c>
      <c r="T17" s="54">
        <v>-1.8589192412077049</v>
      </c>
      <c r="U17" s="54"/>
      <c r="V17" s="54">
        <f t="shared" si="1"/>
        <v>-7.981886893451434</v>
      </c>
      <c r="W17" s="180">
        <f t="shared" si="6"/>
        <v>5.7306590257879654E-3</v>
      </c>
      <c r="X17" s="181">
        <f t="shared" si="14"/>
        <v>8.9815074329321429E-3</v>
      </c>
      <c r="Y17" s="182">
        <f t="shared" si="7"/>
        <v>-0.56587879379486916</v>
      </c>
      <c r="AJ17" s="127">
        <v>6</v>
      </c>
      <c r="AK17" s="54">
        <v>-1.1847409970528737</v>
      </c>
      <c r="AL17" s="54"/>
      <c r="AM17" s="54">
        <f t="shared" si="2"/>
        <v>-24.732946352801608</v>
      </c>
      <c r="AN17" s="180">
        <f t="shared" si="8"/>
        <v>5.7306590257879654E-3</v>
      </c>
      <c r="AO17" s="181">
        <f t="shared" si="9"/>
        <v>1.1291179037075703E-13</v>
      </c>
      <c r="AP17" s="182">
        <f t="shared" si="10"/>
        <v>-1.7534512873891024</v>
      </c>
      <c r="BB17" s="127">
        <v>6</v>
      </c>
      <c r="BC17" s="12">
        <v>5.0353618079263276</v>
      </c>
      <c r="BD17" s="54"/>
      <c r="BE17" s="54">
        <f t="shared" si="11"/>
        <v>-11.346521959178254</v>
      </c>
      <c r="BF17" s="180">
        <f t="shared" si="12"/>
        <v>5.7306590257879654E-3</v>
      </c>
      <c r="BG17" s="181">
        <f t="shared" si="15"/>
        <v>3.6236308584212458E-2</v>
      </c>
      <c r="BH17" s="182">
        <f t="shared" si="13"/>
        <v>-0.49816513417111896</v>
      </c>
    </row>
    <row r="18" spans="1:60" ht="14.65" thickBot="1" x14ac:dyDescent="0.5">
      <c r="A18" s="127">
        <v>7</v>
      </c>
      <c r="B18" s="54">
        <v>-6.9286741062579811</v>
      </c>
      <c r="C18" s="54"/>
      <c r="D18" s="54">
        <f t="shared" si="0"/>
        <v>-9.2067826616522837</v>
      </c>
      <c r="E18" s="183">
        <f t="shared" si="3"/>
        <v>6.6857688634192934E-3</v>
      </c>
      <c r="F18" s="184">
        <f t="shared" si="4"/>
        <v>6.9177794625686498E-3</v>
      </c>
      <c r="G18" s="185">
        <f t="shared" si="5"/>
        <v>-0.65535440774775278</v>
      </c>
      <c r="S18" s="127">
        <v>7</v>
      </c>
      <c r="T18" s="54">
        <v>-4.1662494135431194</v>
      </c>
      <c r="U18" s="54"/>
      <c r="V18" s="54">
        <f t="shared" si="1"/>
        <v>-7.8207125704563039</v>
      </c>
      <c r="W18" s="180">
        <f t="shared" si="6"/>
        <v>6.6857688634192934E-3</v>
      </c>
      <c r="X18" s="181">
        <f t="shared" si="14"/>
        <v>1.0208463097089742E-2</v>
      </c>
      <c r="Y18" s="182">
        <f t="shared" si="7"/>
        <v>-0.55445228115385237</v>
      </c>
      <c r="AJ18" s="127">
        <v>7</v>
      </c>
      <c r="AK18" s="54">
        <v>-3.3077060499438078</v>
      </c>
      <c r="AL18" s="54"/>
      <c r="AM18" s="54">
        <f t="shared" si="2"/>
        <v>-24.732946352801608</v>
      </c>
      <c r="AN18" s="180">
        <f t="shared" si="8"/>
        <v>6.6857688634192934E-3</v>
      </c>
      <c r="AO18" s="181">
        <f t="shared" si="9"/>
        <v>1.1291179037075703E-13</v>
      </c>
      <c r="AP18" s="182">
        <f t="shared" si="10"/>
        <v>-1.7534512873891024</v>
      </c>
      <c r="BB18" s="127">
        <v>7</v>
      </c>
      <c r="BC18" s="12">
        <v>2.911076092483051</v>
      </c>
      <c r="BD18" s="54"/>
      <c r="BE18" s="54">
        <f t="shared" si="11"/>
        <v>-11.278158378549431</v>
      </c>
      <c r="BF18" s="180">
        <f t="shared" si="12"/>
        <v>6.6857688634192934E-3</v>
      </c>
      <c r="BG18" s="181">
        <f t="shared" si="15"/>
        <v>3.7105048610431693E-2</v>
      </c>
      <c r="BH18" s="182">
        <f t="shared" si="13"/>
        <v>-0.49516365473637219</v>
      </c>
    </row>
    <row r="19" spans="1:60" ht="14.65" thickBot="1" x14ac:dyDescent="0.5">
      <c r="A19" s="127">
        <v>8</v>
      </c>
      <c r="B19" s="54">
        <v>-4.1758441851290851</v>
      </c>
      <c r="C19" s="54"/>
      <c r="D19" s="54">
        <f t="shared" si="0"/>
        <v>-9.2067826616522837</v>
      </c>
      <c r="E19" s="183">
        <f t="shared" si="3"/>
        <v>7.6408787010506206E-3</v>
      </c>
      <c r="F19" s="184">
        <f t="shared" si="4"/>
        <v>6.9177794625686498E-3</v>
      </c>
      <c r="G19" s="185">
        <f t="shared" si="5"/>
        <v>-0.65535440774775278</v>
      </c>
      <c r="S19" s="127">
        <v>8</v>
      </c>
      <c r="T19" s="54">
        <v>-2.7944422841040519</v>
      </c>
      <c r="U19" s="54"/>
      <c r="V19" s="54">
        <f t="shared" si="1"/>
        <v>-7.8207125704563039</v>
      </c>
      <c r="W19" s="180">
        <f t="shared" si="6"/>
        <v>7.6408787010506206E-3</v>
      </c>
      <c r="X19" s="181">
        <f t="shared" si="14"/>
        <v>1.0208463097089742E-2</v>
      </c>
      <c r="Y19" s="182">
        <f t="shared" si="7"/>
        <v>-0.55445228115385237</v>
      </c>
      <c r="AJ19" s="127">
        <v>8</v>
      </c>
      <c r="AK19" s="54">
        <v>0.92707797297145911</v>
      </c>
      <c r="AL19" s="54"/>
      <c r="AM19" s="54">
        <f t="shared" si="2"/>
        <v>-24.729401451973111</v>
      </c>
      <c r="AN19" s="180">
        <f t="shared" si="8"/>
        <v>7.6408787010506206E-3</v>
      </c>
      <c r="AO19" s="181">
        <f t="shared" si="9"/>
        <v>1.1380095813205996E-13</v>
      </c>
      <c r="AP19" s="182">
        <f t="shared" si="10"/>
        <v>-1.7531999703469381</v>
      </c>
      <c r="BB19" s="127">
        <v>8</v>
      </c>
      <c r="BC19" s="12">
        <v>4.0368189798035079</v>
      </c>
      <c r="BD19" s="54"/>
      <c r="BE19" s="54">
        <f t="shared" si="11"/>
        <v>-11.242405202137723</v>
      </c>
      <c r="BF19" s="180">
        <f t="shared" si="12"/>
        <v>7.6408787010506206E-3</v>
      </c>
      <c r="BG19" s="181">
        <f t="shared" si="15"/>
        <v>3.7566122327513191E-2</v>
      </c>
      <c r="BH19" s="182">
        <f t="shared" si="13"/>
        <v>-0.49359392385423395</v>
      </c>
    </row>
    <row r="20" spans="1:60" ht="14.65" thickBot="1" x14ac:dyDescent="0.5">
      <c r="A20" s="127">
        <v>9</v>
      </c>
      <c r="B20" s="54">
        <v>-5.4345385815841567</v>
      </c>
      <c r="C20" s="54"/>
      <c r="D20" s="54">
        <f t="shared" si="0"/>
        <v>-8.9627749865122404</v>
      </c>
      <c r="E20" s="183">
        <f t="shared" si="3"/>
        <v>8.5959885386819486E-3</v>
      </c>
      <c r="F20" s="184">
        <f t="shared" si="4"/>
        <v>8.2815023003067582E-3</v>
      </c>
      <c r="G20" s="185">
        <f t="shared" si="5"/>
        <v>-0.63798552750977711</v>
      </c>
      <c r="S20" s="127">
        <v>9</v>
      </c>
      <c r="T20" s="54">
        <v>-4.0533106294806895</v>
      </c>
      <c r="U20" s="54"/>
      <c r="V20" s="54">
        <f t="shared" si="1"/>
        <v>-7.5753236290596968</v>
      </c>
      <c r="W20" s="180">
        <f t="shared" si="6"/>
        <v>8.5959885386819486E-3</v>
      </c>
      <c r="X20" s="181">
        <f t="shared" si="14"/>
        <v>1.2356925997145565E-2</v>
      </c>
      <c r="Y20" s="182">
        <f t="shared" si="7"/>
        <v>-0.53705534230696939</v>
      </c>
      <c r="AJ20" s="127">
        <v>9</v>
      </c>
      <c r="AK20" s="54">
        <v>-0.61479707575267795</v>
      </c>
      <c r="AL20" s="54"/>
      <c r="AM20" s="54">
        <f t="shared" si="2"/>
        <v>-24.656366481167996</v>
      </c>
      <c r="AN20" s="180">
        <f t="shared" si="8"/>
        <v>8.5959885386819486E-3</v>
      </c>
      <c r="AO20" s="181">
        <f t="shared" si="9"/>
        <v>1.3372945071116521E-13</v>
      </c>
      <c r="AP20" s="182">
        <f t="shared" si="10"/>
        <v>-1.7480221293507259</v>
      </c>
      <c r="BB20" s="127">
        <v>9</v>
      </c>
      <c r="BC20" s="12">
        <v>2.4944644923204393</v>
      </c>
      <c r="BD20" s="54"/>
      <c r="BE20" s="54">
        <f t="shared" si="11"/>
        <v>-11.106885522973069</v>
      </c>
      <c r="BF20" s="180">
        <f t="shared" si="12"/>
        <v>8.5959885386819486E-3</v>
      </c>
      <c r="BG20" s="181">
        <f t="shared" si="15"/>
        <v>3.9356434559976429E-2</v>
      </c>
      <c r="BH20" s="182">
        <f t="shared" si="13"/>
        <v>-0.48764397906967583</v>
      </c>
    </row>
    <row r="21" spans="1:60" ht="14.65" thickBot="1" x14ac:dyDescent="0.5">
      <c r="A21" s="127">
        <v>10</v>
      </c>
      <c r="B21" s="54">
        <v>-5.9818942590329796</v>
      </c>
      <c r="C21" s="54"/>
      <c r="D21" s="54">
        <f t="shared" si="0"/>
        <v>-8.9627749865122404</v>
      </c>
      <c r="E21" s="183">
        <f t="shared" si="3"/>
        <v>9.5510983763132766E-3</v>
      </c>
      <c r="F21" s="184">
        <f t="shared" si="4"/>
        <v>8.2815023003067582E-3</v>
      </c>
      <c r="G21" s="185">
        <f t="shared" si="5"/>
        <v>-0.63798552750977711</v>
      </c>
      <c r="S21" s="127">
        <v>10</v>
      </c>
      <c r="T21" s="54">
        <v>-3.2195896416373024</v>
      </c>
      <c r="U21" s="54"/>
      <c r="V21" s="54">
        <f t="shared" si="1"/>
        <v>-7.5753236290596968</v>
      </c>
      <c r="W21" s="180">
        <f t="shared" si="6"/>
        <v>9.5510983763132766E-3</v>
      </c>
      <c r="X21" s="181">
        <f t="shared" si="14"/>
        <v>1.2356925997145565E-2</v>
      </c>
      <c r="Y21" s="182">
        <f t="shared" si="7"/>
        <v>-0.53705534230696939</v>
      </c>
      <c r="AJ21" s="127">
        <v>10</v>
      </c>
      <c r="AK21" s="54">
        <v>-1.3170245814793815</v>
      </c>
      <c r="AL21" s="54"/>
      <c r="AM21" s="54">
        <f t="shared" si="2"/>
        <v>-24.644074306939494</v>
      </c>
      <c r="AN21" s="180">
        <f t="shared" si="8"/>
        <v>9.5510983763132766E-3</v>
      </c>
      <c r="AO21" s="181">
        <f t="shared" si="9"/>
        <v>1.3740495972932629E-13</v>
      </c>
      <c r="AP21" s="182">
        <f t="shared" si="10"/>
        <v>-1.7471506711581464</v>
      </c>
      <c r="BB21" s="127">
        <v>10</v>
      </c>
      <c r="BC21" s="12">
        <v>1.7920186322698157</v>
      </c>
      <c r="BD21" s="54"/>
      <c r="BE21" s="54">
        <f t="shared" si="11"/>
        <v>-11.060619797341083</v>
      </c>
      <c r="BF21" s="180">
        <f t="shared" si="12"/>
        <v>9.5510983763132766E-3</v>
      </c>
      <c r="BG21" s="181">
        <f t="shared" si="15"/>
        <v>3.9983306241433147E-2</v>
      </c>
      <c r="BH21" s="182">
        <f t="shared" si="13"/>
        <v>-0.4856126983389018</v>
      </c>
    </row>
    <row r="22" spans="1:60" ht="14.65" thickBot="1" x14ac:dyDescent="0.5">
      <c r="A22" s="127">
        <v>11</v>
      </c>
      <c r="B22" s="54">
        <v>-5.9818942590329796</v>
      </c>
      <c r="C22" s="54"/>
      <c r="D22" s="54">
        <f t="shared" si="0"/>
        <v>-8.8380189677200178</v>
      </c>
      <c r="E22" s="183">
        <f t="shared" si="3"/>
        <v>1.0506208213944603E-2</v>
      </c>
      <c r="F22" s="184">
        <f t="shared" si="4"/>
        <v>9.0659662923766506E-3</v>
      </c>
      <c r="G22" s="185">
        <f t="shared" si="5"/>
        <v>-0.62910518246274072</v>
      </c>
      <c r="S22" s="127">
        <v>11</v>
      </c>
      <c r="T22" s="54">
        <v>-3.2195896416373024</v>
      </c>
      <c r="U22" s="54"/>
      <c r="V22" s="54">
        <f t="shared" si="1"/>
        <v>-7.4520899926840132</v>
      </c>
      <c r="W22" s="180">
        <f t="shared" si="6"/>
        <v>1.0506208213944603E-2</v>
      </c>
      <c r="X22" s="181">
        <f t="shared" si="14"/>
        <v>1.3576493591293303E-2</v>
      </c>
      <c r="Y22" s="182">
        <f t="shared" si="7"/>
        <v>-0.52831864853542021</v>
      </c>
      <c r="AJ22" s="127">
        <v>11</v>
      </c>
      <c r="AK22" s="54">
        <v>-0.92681364592336968</v>
      </c>
      <c r="AL22" s="54"/>
      <c r="AM22" s="54">
        <f t="shared" si="2"/>
        <v>-24.515599274917744</v>
      </c>
      <c r="AN22" s="180">
        <f t="shared" si="8"/>
        <v>1.0506208213944603E-2</v>
      </c>
      <c r="AO22" s="181">
        <f t="shared" si="9"/>
        <v>1.822788905344141E-13</v>
      </c>
      <c r="AP22" s="182">
        <f t="shared" si="10"/>
        <v>-1.7380423867231876</v>
      </c>
      <c r="BB22" s="127">
        <v>11</v>
      </c>
      <c r="BC22" s="12">
        <v>2.1823509020719585</v>
      </c>
      <c r="BD22" s="54"/>
      <c r="BE22" s="54">
        <f t="shared" si="11"/>
        <v>-10.988770814527216</v>
      </c>
      <c r="BF22" s="180">
        <f t="shared" si="12"/>
        <v>1.0506208213944603E-2</v>
      </c>
      <c r="BG22" s="181">
        <f t="shared" si="15"/>
        <v>4.0972877970824044E-2</v>
      </c>
      <c r="BH22" s="182">
        <f t="shared" si="13"/>
        <v>-0.48245819352303837</v>
      </c>
    </row>
    <row r="23" spans="1:60" ht="14.65" thickBot="1" x14ac:dyDescent="0.5">
      <c r="A23" s="127">
        <v>12</v>
      </c>
      <c r="B23" s="54">
        <v>-1.198184230869324</v>
      </c>
      <c r="C23" s="54"/>
      <c r="D23" s="54">
        <f t="shared" si="0"/>
        <v>-8.8380189677200178</v>
      </c>
      <c r="E23" s="183">
        <f t="shared" si="3"/>
        <v>1.1461318051575931E-2</v>
      </c>
      <c r="F23" s="184">
        <f t="shared" si="4"/>
        <v>9.0659662923766506E-3</v>
      </c>
      <c r="G23" s="185">
        <f t="shared" si="5"/>
        <v>-0.62910518246274072</v>
      </c>
      <c r="S23" s="127">
        <v>12</v>
      </c>
      <c r="T23" s="54">
        <v>0.18343823918180707</v>
      </c>
      <c r="U23" s="54"/>
      <c r="V23" s="54">
        <f t="shared" si="1"/>
        <v>-7.4520899926840132</v>
      </c>
      <c r="W23" s="180">
        <f t="shared" si="6"/>
        <v>1.1461318051575931E-2</v>
      </c>
      <c r="X23" s="181">
        <f t="shared" si="14"/>
        <v>1.3576493591293303E-2</v>
      </c>
      <c r="Y23" s="182">
        <f t="shared" si="7"/>
        <v>-0.52831864853542021</v>
      </c>
      <c r="AJ23" s="127">
        <v>12</v>
      </c>
      <c r="AK23" s="54">
        <v>1.1000871252602609</v>
      </c>
      <c r="AL23" s="54"/>
      <c r="AM23" s="54">
        <f t="shared" si="2"/>
        <v>-24.515599274917744</v>
      </c>
      <c r="AN23" s="180">
        <f t="shared" si="8"/>
        <v>1.1461318051575931E-2</v>
      </c>
      <c r="AO23" s="181">
        <f t="shared" si="9"/>
        <v>1.822788905344141E-13</v>
      </c>
      <c r="AP23" s="182">
        <f t="shared" si="10"/>
        <v>-1.7380423867231876</v>
      </c>
      <c r="BB23" s="127">
        <v>12</v>
      </c>
      <c r="BC23" s="12">
        <v>4.2098819284705087</v>
      </c>
      <c r="BD23" s="54"/>
      <c r="BE23" s="54">
        <f t="shared" si="11"/>
        <v>-10.649774219228881</v>
      </c>
      <c r="BF23" s="180">
        <f t="shared" si="12"/>
        <v>1.1461318051575931E-2</v>
      </c>
      <c r="BG23" s="181">
        <f t="shared" si="15"/>
        <v>4.5912966044099314E-2</v>
      </c>
      <c r="BH23" s="182">
        <f t="shared" si="13"/>
        <v>-0.46757466489744548</v>
      </c>
    </row>
    <row r="24" spans="1:60" ht="14.65" thickBot="1" x14ac:dyDescent="0.5">
      <c r="A24" s="127">
        <v>13</v>
      </c>
      <c r="B24" s="54">
        <v>-1.198184230869324</v>
      </c>
      <c r="C24" s="54"/>
      <c r="D24" s="54">
        <f t="shared" si="0"/>
        <v>-8.8345340198936455</v>
      </c>
      <c r="E24" s="183">
        <f t="shared" si="3"/>
        <v>1.2416427889207259E-2</v>
      </c>
      <c r="F24" s="184">
        <f t="shared" si="4"/>
        <v>9.0887837163215173E-3</v>
      </c>
      <c r="G24" s="185">
        <f t="shared" si="5"/>
        <v>-0.62885711796478139</v>
      </c>
      <c r="S24" s="127">
        <v>13</v>
      </c>
      <c r="T24" s="54">
        <v>0.18343823918180707</v>
      </c>
      <c r="U24" s="54"/>
      <c r="V24" s="54">
        <f t="shared" si="1"/>
        <v>-7.447064853669179</v>
      </c>
      <c r="W24" s="180">
        <f t="shared" si="6"/>
        <v>1.2416427889207259E-2</v>
      </c>
      <c r="X24" s="181">
        <f t="shared" si="14"/>
        <v>1.3628354927192705E-2</v>
      </c>
      <c r="Y24" s="182">
        <f t="shared" si="7"/>
        <v>-0.52796238946506191</v>
      </c>
      <c r="AJ24" s="127">
        <v>13</v>
      </c>
      <c r="AK24" s="54">
        <v>1.1000871252602609</v>
      </c>
      <c r="AL24" s="54"/>
      <c r="AM24" s="54">
        <f t="shared" si="2"/>
        <v>-24.515599274917744</v>
      </c>
      <c r="AN24" s="180">
        <f t="shared" si="8"/>
        <v>1.2416427889207259E-2</v>
      </c>
      <c r="AO24" s="181">
        <f t="shared" si="9"/>
        <v>1.822788905344141E-13</v>
      </c>
      <c r="AP24" s="182">
        <f t="shared" si="10"/>
        <v>-1.7380423867231876</v>
      </c>
      <c r="BB24" s="127">
        <v>13</v>
      </c>
      <c r="BC24" s="12">
        <v>4.2098819284705087</v>
      </c>
      <c r="BD24" s="54"/>
      <c r="BE24" s="54">
        <f t="shared" si="11"/>
        <v>-10.649774219228881</v>
      </c>
      <c r="BF24" s="180">
        <f t="shared" si="12"/>
        <v>1.2416427889207259E-2</v>
      </c>
      <c r="BG24" s="181">
        <f t="shared" si="15"/>
        <v>4.5912966044099314E-2</v>
      </c>
      <c r="BH24" s="182">
        <f t="shared" si="13"/>
        <v>-0.46757466489744548</v>
      </c>
    </row>
    <row r="25" spans="1:60" ht="14.65" thickBot="1" x14ac:dyDescent="0.5">
      <c r="A25" s="127">
        <v>14</v>
      </c>
      <c r="B25" s="54">
        <v>-2.5123024907082496</v>
      </c>
      <c r="C25" s="54"/>
      <c r="D25" s="54">
        <f t="shared" si="0"/>
        <v>-8.6904073981209429</v>
      </c>
      <c r="E25" s="183">
        <f t="shared" si="3"/>
        <v>1.3371537726838587E-2</v>
      </c>
      <c r="F25" s="184">
        <f t="shared" si="4"/>
        <v>1.0077555450067881E-2</v>
      </c>
      <c r="G25" s="185">
        <f t="shared" si="5"/>
        <v>-0.61859794053834438</v>
      </c>
      <c r="S25" s="127">
        <v>14</v>
      </c>
      <c r="T25" s="54">
        <v>-1.1308616039457517</v>
      </c>
      <c r="U25" s="54"/>
      <c r="V25" s="54">
        <f t="shared" si="1"/>
        <v>-7.3044579470730646</v>
      </c>
      <c r="W25" s="180">
        <f t="shared" si="6"/>
        <v>1.3371537726838587E-2</v>
      </c>
      <c r="X25" s="181">
        <f t="shared" si="14"/>
        <v>1.5173057597580994E-2</v>
      </c>
      <c r="Y25" s="182">
        <f t="shared" si="7"/>
        <v>-0.51785222060791691</v>
      </c>
      <c r="AJ25" s="127">
        <v>14</v>
      </c>
      <c r="AK25" s="54">
        <v>4.9904179389706989E-2</v>
      </c>
      <c r="AL25" s="54"/>
      <c r="AM25" s="54">
        <f t="shared" si="2"/>
        <v>-24.446360975515667</v>
      </c>
      <c r="AN25" s="180">
        <f t="shared" si="8"/>
        <v>1.3371537726838587E-2</v>
      </c>
      <c r="AO25" s="181">
        <f t="shared" si="9"/>
        <v>2.1214063120839694E-13</v>
      </c>
      <c r="AP25" s="182">
        <f t="shared" si="10"/>
        <v>-1.7331337121362047</v>
      </c>
      <c r="BB25" s="127">
        <v>14</v>
      </c>
      <c r="BC25" s="12">
        <v>3.1593724331764883</v>
      </c>
      <c r="BD25" s="54"/>
      <c r="BE25" s="54">
        <f t="shared" si="11"/>
        <v>-10.649774219228881</v>
      </c>
      <c r="BF25" s="180">
        <f t="shared" si="12"/>
        <v>1.3371537726838587E-2</v>
      </c>
      <c r="BG25" s="181">
        <f t="shared" si="15"/>
        <v>4.5912966044099314E-2</v>
      </c>
      <c r="BH25" s="182">
        <f t="shared" si="13"/>
        <v>-0.46757466489744548</v>
      </c>
    </row>
    <row r="26" spans="1:60" ht="14.65" thickBot="1" x14ac:dyDescent="0.5">
      <c r="A26" s="127">
        <v>15</v>
      </c>
      <c r="B26" s="54">
        <v>-2.183797393039085</v>
      </c>
      <c r="C26" s="54"/>
      <c r="D26" s="54">
        <f t="shared" si="0"/>
        <v>-8.6796687879314849</v>
      </c>
      <c r="E26" s="183">
        <f t="shared" si="3"/>
        <v>1.4326647564469915E-2</v>
      </c>
      <c r="F26" s="184">
        <f t="shared" si="4"/>
        <v>1.0154850188461103E-2</v>
      </c>
      <c r="G26" s="185">
        <f t="shared" si="5"/>
        <v>-0.61783354804865753</v>
      </c>
      <c r="S26" s="127">
        <v>15</v>
      </c>
      <c r="T26" s="54">
        <v>-0.80231111383528975</v>
      </c>
      <c r="U26" s="54"/>
      <c r="V26" s="54">
        <f t="shared" si="1"/>
        <v>-7.293717847271985</v>
      </c>
      <c r="W26" s="180">
        <f t="shared" si="6"/>
        <v>1.4326647564469915E-2</v>
      </c>
      <c r="X26" s="181">
        <f t="shared" si="14"/>
        <v>1.5295256111469421E-2</v>
      </c>
      <c r="Y26" s="182">
        <f t="shared" si="7"/>
        <v>-0.51709079730014518</v>
      </c>
      <c r="AJ26" s="127">
        <v>15</v>
      </c>
      <c r="AK26" s="54">
        <v>0.31415509291281385</v>
      </c>
      <c r="AL26" s="54"/>
      <c r="AM26" s="54">
        <f t="shared" si="2"/>
        <v>-24.382584806994924</v>
      </c>
      <c r="AN26" s="180">
        <f t="shared" si="8"/>
        <v>1.4326647564469915E-2</v>
      </c>
      <c r="AO26" s="181">
        <f t="shared" si="9"/>
        <v>2.4386777551026081E-13</v>
      </c>
      <c r="AP26" s="182">
        <f t="shared" si="10"/>
        <v>-1.7286122773179557</v>
      </c>
      <c r="BB26" s="127">
        <v>15</v>
      </c>
      <c r="BC26" s="12">
        <v>3.4237055142722075</v>
      </c>
      <c r="BD26" s="54"/>
      <c r="BE26" s="54">
        <f t="shared" si="11"/>
        <v>-10.613341314242973</v>
      </c>
      <c r="BF26" s="180">
        <f t="shared" si="12"/>
        <v>1.4326647564469915E-2</v>
      </c>
      <c r="BG26" s="181">
        <f t="shared" si="15"/>
        <v>4.6471235612165138E-2</v>
      </c>
      <c r="BH26" s="182">
        <f t="shared" si="13"/>
        <v>-0.46597509076663735</v>
      </c>
    </row>
    <row r="27" spans="1:60" ht="14.65" thickBot="1" x14ac:dyDescent="0.5">
      <c r="A27" s="127">
        <v>16</v>
      </c>
      <c r="B27" s="54">
        <v>-5.5198592607238623</v>
      </c>
      <c r="C27" s="54"/>
      <c r="D27" s="54">
        <f t="shared" si="0"/>
        <v>-8.5983015040018493</v>
      </c>
      <c r="E27" s="183">
        <f t="shared" si="3"/>
        <v>1.5281757402101241E-2</v>
      </c>
      <c r="F27" s="184">
        <f t="shared" si="4"/>
        <v>1.0757509280242409E-2</v>
      </c>
      <c r="G27" s="185">
        <f t="shared" si="5"/>
        <v>-0.6120416867514582</v>
      </c>
      <c r="S27" s="127">
        <v>16</v>
      </c>
      <c r="T27" s="54">
        <v>-4.138833954556917</v>
      </c>
      <c r="U27" s="54"/>
      <c r="V27" s="54">
        <f t="shared" si="1"/>
        <v>-7.2121469953311683</v>
      </c>
      <c r="W27" s="180">
        <f t="shared" si="6"/>
        <v>1.5281757402101241E-2</v>
      </c>
      <c r="X27" s="181">
        <f t="shared" si="14"/>
        <v>1.6251237430545667E-2</v>
      </c>
      <c r="Y27" s="182">
        <f t="shared" si="7"/>
        <v>-0.51130780188549463</v>
      </c>
      <c r="AJ27" s="127">
        <v>16</v>
      </c>
      <c r="AK27" s="54">
        <v>-1.4460312173884884</v>
      </c>
      <c r="AL27" s="54"/>
      <c r="AM27" s="54">
        <f t="shared" si="2"/>
        <v>-24.069259684626441</v>
      </c>
      <c r="AN27" s="180">
        <f t="shared" si="8"/>
        <v>1.5281757402101241E-2</v>
      </c>
      <c r="AO27" s="181">
        <f t="shared" si="9"/>
        <v>4.811918239873164E-13</v>
      </c>
      <c r="AP27" s="182">
        <f t="shared" si="10"/>
        <v>-1.7063989780469562</v>
      </c>
      <c r="BB27" s="127">
        <v>16</v>
      </c>
      <c r="BC27" s="12">
        <v>1.6629718823570061</v>
      </c>
      <c r="BD27" s="54"/>
      <c r="BE27" s="54">
        <f t="shared" si="11"/>
        <v>-10.613341314242973</v>
      </c>
      <c r="BF27" s="180">
        <f t="shared" si="12"/>
        <v>1.5281757402101241E-2</v>
      </c>
      <c r="BG27" s="181">
        <f t="shared" si="15"/>
        <v>4.6471235612165138E-2</v>
      </c>
      <c r="BH27" s="182">
        <f t="shared" si="13"/>
        <v>-0.46597509076663735</v>
      </c>
    </row>
    <row r="28" spans="1:60" ht="14.65" thickBot="1" x14ac:dyDescent="0.5">
      <c r="A28" s="127">
        <v>17</v>
      </c>
      <c r="B28" s="54">
        <v>-5.5198592607238623</v>
      </c>
      <c r="C28" s="54"/>
      <c r="D28" s="54">
        <f t="shared" si="0"/>
        <v>-8.5983015040018493</v>
      </c>
      <c r="E28" s="183">
        <f t="shared" si="3"/>
        <v>1.6236867239732569E-2</v>
      </c>
      <c r="F28" s="184">
        <f t="shared" si="4"/>
        <v>1.0757509280242409E-2</v>
      </c>
      <c r="G28" s="185">
        <f t="shared" si="5"/>
        <v>-0.6120416867514582</v>
      </c>
      <c r="S28" s="127">
        <v>17</v>
      </c>
      <c r="T28" s="54">
        <v>-4.138833954556917</v>
      </c>
      <c r="U28" s="54"/>
      <c r="V28" s="54">
        <f t="shared" si="1"/>
        <v>-7.2121469953311683</v>
      </c>
      <c r="W28" s="180">
        <f t="shared" si="6"/>
        <v>1.6236867239732569E-2</v>
      </c>
      <c r="X28" s="181">
        <f t="shared" si="14"/>
        <v>1.6251237430545667E-2</v>
      </c>
      <c r="Y28" s="182">
        <f t="shared" si="7"/>
        <v>-0.51130780188549463</v>
      </c>
      <c r="AJ28" s="127">
        <v>17</v>
      </c>
      <c r="AK28" s="54">
        <v>-1.414199527920013</v>
      </c>
      <c r="AL28" s="54"/>
      <c r="AM28" s="54">
        <f t="shared" si="2"/>
        <v>-24.006624398557612</v>
      </c>
      <c r="AN28" s="180">
        <f t="shared" si="8"/>
        <v>1.6236867239732569E-2</v>
      </c>
      <c r="AO28" s="181">
        <f t="shared" si="9"/>
        <v>5.5065733340872751E-13</v>
      </c>
      <c r="AP28" s="182">
        <f t="shared" si="10"/>
        <v>-1.7019584265078576</v>
      </c>
      <c r="BB28" s="127">
        <v>17</v>
      </c>
      <c r="BC28" s="12">
        <v>1.694813469738873</v>
      </c>
      <c r="BD28" s="54"/>
      <c r="BE28" s="54">
        <f t="shared" si="11"/>
        <v>-10.613341314242973</v>
      </c>
      <c r="BF28" s="180">
        <f t="shared" si="12"/>
        <v>1.6236867239732569E-2</v>
      </c>
      <c r="BG28" s="181">
        <f t="shared" si="15"/>
        <v>4.6471235612165138E-2</v>
      </c>
      <c r="BH28" s="182">
        <f t="shared" si="13"/>
        <v>-0.46597509076663735</v>
      </c>
    </row>
    <row r="29" spans="1:60" ht="14.65" thickBot="1" x14ac:dyDescent="0.5">
      <c r="A29" s="127">
        <v>18</v>
      </c>
      <c r="B29" s="54">
        <v>-0.80231111383528975</v>
      </c>
      <c r="C29" s="54"/>
      <c r="D29" s="54">
        <f t="shared" si="0"/>
        <v>-8.5645834686122519</v>
      </c>
      <c r="E29" s="183">
        <f t="shared" si="3"/>
        <v>1.7191977077363897E-2</v>
      </c>
      <c r="F29" s="184">
        <f t="shared" si="4"/>
        <v>1.1016231615527217E-2</v>
      </c>
      <c r="G29" s="185">
        <f t="shared" si="5"/>
        <v>-0.60964157979496347</v>
      </c>
      <c r="S29" s="127">
        <v>18</v>
      </c>
      <c r="T29" s="54">
        <v>0.57917516537007629</v>
      </c>
      <c r="U29" s="54"/>
      <c r="V29" s="54">
        <f t="shared" si="1"/>
        <v>-7.1786165638357691</v>
      </c>
      <c r="W29" s="180">
        <f t="shared" si="6"/>
        <v>1.7191977077363897E-2</v>
      </c>
      <c r="X29" s="181">
        <f t="shared" si="14"/>
        <v>1.6658797512852673E-2</v>
      </c>
      <c r="Y29" s="182">
        <f t="shared" si="7"/>
        <v>-0.50893064966781465</v>
      </c>
      <c r="AJ29" s="127">
        <v>18</v>
      </c>
      <c r="AK29" s="54">
        <v>1.0061618727536792</v>
      </c>
      <c r="AL29" s="54"/>
      <c r="AM29" s="54">
        <f t="shared" si="2"/>
        <v>-23.94496016763383</v>
      </c>
      <c r="AN29" s="180">
        <f t="shared" si="8"/>
        <v>1.7191977077363897E-2</v>
      </c>
      <c r="AO29" s="181">
        <f t="shared" si="9"/>
        <v>6.2862694708401535E-13</v>
      </c>
      <c r="AP29" s="182">
        <f t="shared" si="10"/>
        <v>-1.6975867182788089</v>
      </c>
      <c r="BB29" s="127">
        <v>18</v>
      </c>
      <c r="BC29" s="12">
        <v>4.1159274703505861</v>
      </c>
      <c r="BD29" s="54"/>
      <c r="BE29" s="54">
        <f t="shared" si="11"/>
        <v>-10.584363338226517</v>
      </c>
      <c r="BF29" s="180">
        <f t="shared" si="12"/>
        <v>1.7191977077363897E-2</v>
      </c>
      <c r="BG29" s="181">
        <f t="shared" si="15"/>
        <v>4.6919151021425978E-2</v>
      </c>
      <c r="BH29" s="182">
        <f t="shared" si="13"/>
        <v>-0.46470282272166447</v>
      </c>
    </row>
    <row r="30" spans="1:60" ht="14.65" thickBot="1" x14ac:dyDescent="0.5">
      <c r="A30" s="127">
        <v>19</v>
      </c>
      <c r="B30" s="54">
        <v>-7.1507627258354294</v>
      </c>
      <c r="C30" s="54"/>
      <c r="D30" s="54">
        <f t="shared" si="0"/>
        <v>-8.5645834686122519</v>
      </c>
      <c r="E30" s="183">
        <f t="shared" si="3"/>
        <v>1.8147086914995225E-2</v>
      </c>
      <c r="F30" s="184">
        <f t="shared" si="4"/>
        <v>1.1016231615527217E-2</v>
      </c>
      <c r="G30" s="185">
        <f t="shared" si="5"/>
        <v>-0.60964157979496347</v>
      </c>
      <c r="S30" s="127">
        <v>19</v>
      </c>
      <c r="T30" s="54">
        <v>-5.7695810759008834</v>
      </c>
      <c r="U30" s="54"/>
      <c r="V30" s="54">
        <f t="shared" si="1"/>
        <v>-7.1786165638357691</v>
      </c>
      <c r="W30" s="180">
        <f t="shared" si="6"/>
        <v>1.8147086914995225E-2</v>
      </c>
      <c r="X30" s="181">
        <f t="shared" si="14"/>
        <v>1.6658797512852673E-2</v>
      </c>
      <c r="Y30" s="182">
        <f t="shared" si="7"/>
        <v>-0.50893064966781465</v>
      </c>
      <c r="AJ30" s="127">
        <v>19</v>
      </c>
      <c r="AK30" s="54">
        <v>0.85684923366442056</v>
      </c>
      <c r="AL30" s="54"/>
      <c r="AM30" s="54">
        <f t="shared" si="2"/>
        <v>-23.917868378565888</v>
      </c>
      <c r="AN30" s="180">
        <f t="shared" si="8"/>
        <v>1.8147086914995225E-2</v>
      </c>
      <c r="AO30" s="181">
        <f t="shared" si="9"/>
        <v>6.6621630807145196E-13</v>
      </c>
      <c r="AP30" s="182">
        <f t="shared" si="10"/>
        <v>-1.6956660359734645</v>
      </c>
      <c r="BB30" s="127">
        <v>19</v>
      </c>
      <c r="BC30" s="12">
        <v>3.9665684032019088</v>
      </c>
      <c r="BD30" s="54"/>
      <c r="BE30" s="54">
        <f t="shared" si="11"/>
        <v>-10.53245937960704</v>
      </c>
      <c r="BF30" s="180">
        <f t="shared" si="12"/>
        <v>1.8147086914995225E-2</v>
      </c>
      <c r="BG30" s="181">
        <f t="shared" si="15"/>
        <v>4.7730085341033561E-2</v>
      </c>
      <c r="BH30" s="182">
        <f t="shared" si="13"/>
        <v>-0.46242399731571987</v>
      </c>
    </row>
    <row r="31" spans="1:60" ht="14.65" thickBot="1" x14ac:dyDescent="0.5">
      <c r="A31" s="127">
        <v>20</v>
      </c>
      <c r="B31" s="54">
        <v>-5.3003711814364518</v>
      </c>
      <c r="C31" s="54"/>
      <c r="D31" s="54">
        <f t="shared" si="0"/>
        <v>-8.5062905977078227</v>
      </c>
      <c r="E31" s="183">
        <f t="shared" si="3"/>
        <v>1.9102196752626553E-2</v>
      </c>
      <c r="F31" s="184">
        <f t="shared" si="4"/>
        <v>1.1476299814237733E-2</v>
      </c>
      <c r="G31" s="185">
        <f t="shared" si="5"/>
        <v>-0.60549219435909263</v>
      </c>
      <c r="S31" s="127">
        <v>20</v>
      </c>
      <c r="T31" s="54">
        <v>-3.9189337759325347</v>
      </c>
      <c r="U31" s="54"/>
      <c r="V31" s="54">
        <f t="shared" si="1"/>
        <v>-7.1245323748611122</v>
      </c>
      <c r="W31" s="180">
        <f t="shared" si="6"/>
        <v>1.9102196752626553E-2</v>
      </c>
      <c r="X31" s="181">
        <f t="shared" si="14"/>
        <v>1.7334613145026538E-2</v>
      </c>
      <c r="Y31" s="182">
        <f t="shared" si="7"/>
        <v>-0.5050963312881015</v>
      </c>
      <c r="AJ31" s="127">
        <v>20</v>
      </c>
      <c r="AK31" s="54">
        <v>2.2607071830855743</v>
      </c>
      <c r="AL31" s="54"/>
      <c r="AM31" s="54">
        <f t="shared" si="2"/>
        <v>-23.910026432409261</v>
      </c>
      <c r="AN31" s="180">
        <f t="shared" si="8"/>
        <v>1.9102196752626553E-2</v>
      </c>
      <c r="AO31" s="181">
        <f t="shared" si="9"/>
        <v>6.7750252947902634E-13</v>
      </c>
      <c r="AP31" s="182">
        <f t="shared" si="10"/>
        <v>-1.6951100783294446</v>
      </c>
      <c r="BB31" s="127">
        <v>20</v>
      </c>
      <c r="BC31" s="12">
        <v>5.3708628756172851</v>
      </c>
      <c r="BD31" s="54"/>
      <c r="BE31" s="54">
        <f t="shared" si="11"/>
        <v>-10.509059378309269</v>
      </c>
      <c r="BF31" s="180">
        <f t="shared" si="12"/>
        <v>1.9102196752626553E-2</v>
      </c>
      <c r="BG31" s="181">
        <f t="shared" si="15"/>
        <v>4.8099333206537975E-2</v>
      </c>
      <c r="BH31" s="182">
        <f t="shared" si="13"/>
        <v>-0.46139662832740364</v>
      </c>
    </row>
    <row r="32" spans="1:60" ht="14.65" thickBot="1" x14ac:dyDescent="0.5">
      <c r="A32" s="127">
        <v>21</v>
      </c>
      <c r="B32" s="54">
        <v>-5.3003711814364518</v>
      </c>
      <c r="C32" s="54"/>
      <c r="D32" s="54">
        <f t="shared" si="0"/>
        <v>-8.430266629291415</v>
      </c>
      <c r="E32" s="183">
        <f t="shared" si="3"/>
        <v>2.0057306590257881E-2</v>
      </c>
      <c r="F32" s="184">
        <f t="shared" si="4"/>
        <v>1.2101320759949977E-2</v>
      </c>
      <c r="G32" s="185">
        <f t="shared" si="5"/>
        <v>-0.60008067932423814</v>
      </c>
      <c r="S32" s="127">
        <v>21</v>
      </c>
      <c r="T32" s="54">
        <v>-3.9189337759325347</v>
      </c>
      <c r="U32" s="54"/>
      <c r="V32" s="54">
        <f t="shared" si="1"/>
        <v>-7.0486889559836694</v>
      </c>
      <c r="W32" s="180">
        <f t="shared" si="6"/>
        <v>2.0057306590257881E-2</v>
      </c>
      <c r="X32" s="181">
        <f t="shared" si="14"/>
        <v>1.832167548211279E-2</v>
      </c>
      <c r="Y32" s="182">
        <f t="shared" si="7"/>
        <v>-0.499719384337518</v>
      </c>
      <c r="AJ32" s="127">
        <v>21</v>
      </c>
      <c r="AK32" s="54">
        <v>2.2607071830855743</v>
      </c>
      <c r="AL32" s="54"/>
      <c r="AM32" s="54">
        <f t="shared" si="2"/>
        <v>-23.86129905870294</v>
      </c>
      <c r="AN32" s="180">
        <f t="shared" si="8"/>
        <v>2.0057306590257881E-2</v>
      </c>
      <c r="AO32" s="181">
        <f t="shared" si="9"/>
        <v>7.5195557854365238E-13</v>
      </c>
      <c r="AP32" s="182">
        <f t="shared" si="10"/>
        <v>-1.6916555333295216</v>
      </c>
      <c r="BB32" s="127">
        <v>21</v>
      </c>
      <c r="BC32" s="12">
        <v>5.3708628756172851</v>
      </c>
      <c r="BD32" s="54"/>
      <c r="BE32" s="54">
        <f t="shared" si="11"/>
        <v>-10.505190233229646</v>
      </c>
      <c r="BF32" s="180">
        <f t="shared" si="12"/>
        <v>2.0057306590257881E-2</v>
      </c>
      <c r="BG32" s="181">
        <f t="shared" si="15"/>
        <v>4.8160607282712875E-2</v>
      </c>
      <c r="BH32" s="182">
        <f t="shared" si="13"/>
        <v>-0.46122675484682057</v>
      </c>
    </row>
    <row r="33" spans="1:60" ht="14.65" thickBot="1" x14ac:dyDescent="0.5">
      <c r="A33" s="127">
        <v>22</v>
      </c>
      <c r="B33" s="54">
        <v>-5.3479935260814013</v>
      </c>
      <c r="C33" s="54"/>
      <c r="D33" s="54">
        <f t="shared" si="0"/>
        <v>-8.4030336203185545</v>
      </c>
      <c r="E33" s="183">
        <f t="shared" si="3"/>
        <v>2.1012416427889206E-2</v>
      </c>
      <c r="F33" s="184">
        <f t="shared" si="4"/>
        <v>1.2332284432294706E-2</v>
      </c>
      <c r="G33" s="185">
        <f t="shared" si="5"/>
        <v>-0.598142187548937</v>
      </c>
      <c r="S33" s="127">
        <v>22</v>
      </c>
      <c r="T33" s="54">
        <v>-2.5851318795088538</v>
      </c>
      <c r="U33" s="54"/>
      <c r="V33" s="54">
        <f t="shared" si="1"/>
        <v>-7.0155045318055755</v>
      </c>
      <c r="W33" s="180">
        <f t="shared" si="6"/>
        <v>2.1012416427889206E-2</v>
      </c>
      <c r="X33" s="181">
        <f t="shared" si="14"/>
        <v>1.8768385139990934E-2</v>
      </c>
      <c r="Y33" s="182">
        <f t="shared" si="7"/>
        <v>-0.49736676243528538</v>
      </c>
      <c r="AJ33" s="127">
        <v>22</v>
      </c>
      <c r="AK33" s="54">
        <v>2.5016178914981326</v>
      </c>
      <c r="AL33" s="54"/>
      <c r="AM33" s="54">
        <f t="shared" si="2"/>
        <v>-23.716657584027043</v>
      </c>
      <c r="AN33" s="180">
        <f t="shared" si="8"/>
        <v>2.1012416427889206E-2</v>
      </c>
      <c r="AO33" s="181">
        <f t="shared" si="9"/>
        <v>1.0234816576044545E-12</v>
      </c>
      <c r="AP33" s="182">
        <f t="shared" si="10"/>
        <v>-1.6814011230234247</v>
      </c>
      <c r="BB33" s="127">
        <v>22</v>
      </c>
      <c r="BC33" s="12">
        <v>5.6118484940759918</v>
      </c>
      <c r="BD33" s="54"/>
      <c r="BE33" s="54">
        <f t="shared" si="11"/>
        <v>-10.495019354818533</v>
      </c>
      <c r="BF33" s="180">
        <f t="shared" si="12"/>
        <v>2.1012416427889206E-2</v>
      </c>
      <c r="BG33" s="181">
        <f t="shared" si="15"/>
        <v>4.8321977258820085E-2</v>
      </c>
      <c r="BH33" s="182">
        <f t="shared" si="13"/>
        <v>-0.46078020593724817</v>
      </c>
    </row>
    <row r="34" spans="1:60" ht="14.65" thickBot="1" x14ac:dyDescent="0.5">
      <c r="A34" s="127">
        <v>23</v>
      </c>
      <c r="B34" s="54">
        <v>-5.3479935260814013</v>
      </c>
      <c r="C34" s="54"/>
      <c r="D34" s="54">
        <f t="shared" si="0"/>
        <v>-8.4030336203185545</v>
      </c>
      <c r="E34" s="183">
        <f t="shared" si="3"/>
        <v>2.1967526265520534E-2</v>
      </c>
      <c r="F34" s="184">
        <f t="shared" si="4"/>
        <v>1.2332284432294706E-2</v>
      </c>
      <c r="G34" s="185">
        <f t="shared" si="5"/>
        <v>-0.598142187548937</v>
      </c>
      <c r="S34" s="127">
        <v>23</v>
      </c>
      <c r="T34" s="54">
        <v>-2.5851318795088538</v>
      </c>
      <c r="U34" s="54"/>
      <c r="V34" s="54">
        <f t="shared" si="1"/>
        <v>-7.0155045318055755</v>
      </c>
      <c r="W34" s="180">
        <f t="shared" si="6"/>
        <v>2.1967526265520534E-2</v>
      </c>
      <c r="X34" s="181">
        <f t="shared" si="14"/>
        <v>1.8768385139990934E-2</v>
      </c>
      <c r="Y34" s="182">
        <f t="shared" si="7"/>
        <v>-0.49736676243528538</v>
      </c>
      <c r="AJ34" s="127">
        <v>23</v>
      </c>
      <c r="AK34" s="54">
        <v>2.8921269442551201</v>
      </c>
      <c r="AL34" s="54"/>
      <c r="AM34" s="54">
        <f t="shared" si="2"/>
        <v>-23.687283875649605</v>
      </c>
      <c r="AN34" s="180">
        <f t="shared" si="8"/>
        <v>2.1967526265520534E-2</v>
      </c>
      <c r="AO34" s="181">
        <f t="shared" si="9"/>
        <v>1.0893668198559455E-12</v>
      </c>
      <c r="AP34" s="182">
        <f t="shared" si="10"/>
        <v>-1.6793186632131329</v>
      </c>
      <c r="BB34" s="127">
        <v>23</v>
      </c>
      <c r="BC34" s="12">
        <v>6.0024789737772446</v>
      </c>
      <c r="BD34" s="54"/>
      <c r="BE34" s="54">
        <f t="shared" si="11"/>
        <v>-10.461685698369525</v>
      </c>
      <c r="BF34" s="180">
        <f t="shared" si="12"/>
        <v>2.1967526265520534E-2</v>
      </c>
      <c r="BG34" s="181">
        <f t="shared" si="15"/>
        <v>4.8853878594448452E-2</v>
      </c>
      <c r="BH34" s="182">
        <f t="shared" si="13"/>
        <v>-0.45931670324478641</v>
      </c>
    </row>
    <row r="35" spans="1:60" ht="14.65" thickBot="1" x14ac:dyDescent="0.5">
      <c r="A35" s="127">
        <v>24</v>
      </c>
      <c r="B35" s="54">
        <v>-4.4674724461531143</v>
      </c>
      <c r="C35" s="54"/>
      <c r="D35" s="54">
        <f t="shared" si="0"/>
        <v>-8.4030336203185545</v>
      </c>
      <c r="E35" s="183">
        <f t="shared" si="3"/>
        <v>2.2922636103151862E-2</v>
      </c>
      <c r="F35" s="184">
        <f t="shared" si="4"/>
        <v>1.2332284432294706E-2</v>
      </c>
      <c r="G35" s="185">
        <f t="shared" si="5"/>
        <v>-0.598142187548937</v>
      </c>
      <c r="S35" s="127">
        <v>24</v>
      </c>
      <c r="T35" s="54">
        <v>-1.7043673936151409</v>
      </c>
      <c r="U35" s="54"/>
      <c r="V35" s="54">
        <f t="shared" si="1"/>
        <v>-6.9590131754516085</v>
      </c>
      <c r="W35" s="180">
        <f t="shared" si="6"/>
        <v>2.2922636103151862E-2</v>
      </c>
      <c r="X35" s="181">
        <f t="shared" si="14"/>
        <v>1.9550159187054661E-2</v>
      </c>
      <c r="Y35" s="182">
        <f t="shared" si="7"/>
        <v>-0.4933617870428571</v>
      </c>
      <c r="AJ35" s="127">
        <v>24</v>
      </c>
      <c r="AK35" s="54">
        <v>3.8157561406482086</v>
      </c>
      <c r="AL35" s="54"/>
      <c r="AM35" s="54">
        <f t="shared" si="2"/>
        <v>-23.60043584449258</v>
      </c>
      <c r="AN35" s="180">
        <f t="shared" si="8"/>
        <v>2.2922636103151862E-2</v>
      </c>
      <c r="AO35" s="181">
        <f t="shared" si="9"/>
        <v>1.3094621419821391E-12</v>
      </c>
      <c r="AP35" s="182">
        <f t="shared" si="10"/>
        <v>-1.6731615402457658</v>
      </c>
      <c r="BB35" s="127">
        <v>24</v>
      </c>
      <c r="BC35" s="12">
        <v>6.92639536830354</v>
      </c>
      <c r="BD35" s="54"/>
      <c r="BE35" s="54">
        <f t="shared" si="11"/>
        <v>-10.412921227803578</v>
      </c>
      <c r="BF35" s="180">
        <f t="shared" si="12"/>
        <v>2.2922636103151862E-2</v>
      </c>
      <c r="BG35" s="181">
        <f t="shared" si="15"/>
        <v>4.9640425101296071E-2</v>
      </c>
      <c r="BH35" s="182">
        <f t="shared" si="13"/>
        <v>-0.45717571597929063</v>
      </c>
    </row>
    <row r="36" spans="1:60" ht="14.65" thickBot="1" x14ac:dyDescent="0.5">
      <c r="A36" s="127">
        <v>25</v>
      </c>
      <c r="B36" s="54">
        <v>-4.4674724461531143</v>
      </c>
      <c r="C36" s="54"/>
      <c r="D36" s="54">
        <f t="shared" si="0"/>
        <v>-8.4030336203185545</v>
      </c>
      <c r="E36" s="183">
        <f t="shared" si="3"/>
        <v>2.387774594078319E-2</v>
      </c>
      <c r="F36" s="184">
        <f t="shared" si="4"/>
        <v>1.2332284432294706E-2</v>
      </c>
      <c r="G36" s="185">
        <f t="shared" si="5"/>
        <v>-0.598142187548937</v>
      </c>
      <c r="S36" s="127">
        <v>25</v>
      </c>
      <c r="T36" s="54">
        <v>-3.0859199198841281</v>
      </c>
      <c r="U36" s="54"/>
      <c r="V36" s="54">
        <f t="shared" si="1"/>
        <v>-6.9590131754516085</v>
      </c>
      <c r="W36" s="180">
        <f t="shared" si="6"/>
        <v>2.387774594078319E-2</v>
      </c>
      <c r="X36" s="181">
        <f t="shared" si="14"/>
        <v>1.9550159187054661E-2</v>
      </c>
      <c r="Y36" s="182">
        <f t="shared" si="7"/>
        <v>-0.4933617870428571</v>
      </c>
      <c r="AJ36" s="127">
        <v>25</v>
      </c>
      <c r="AK36" s="54">
        <v>3.8157561406482086</v>
      </c>
      <c r="AL36" s="54"/>
      <c r="AM36" s="54">
        <f t="shared" si="2"/>
        <v>-23.46333994245164</v>
      </c>
      <c r="AN36" s="180">
        <f t="shared" si="8"/>
        <v>2.387774594078319E-2</v>
      </c>
      <c r="AO36" s="181">
        <f t="shared" si="9"/>
        <v>1.7485389662972101E-12</v>
      </c>
      <c r="AP36" s="182">
        <f t="shared" si="10"/>
        <v>-1.6634420760743558</v>
      </c>
      <c r="BB36" s="127">
        <v>25</v>
      </c>
      <c r="BC36" s="12">
        <v>6.92639536830354</v>
      </c>
      <c r="BD36" s="54"/>
      <c r="BE36" s="54">
        <f t="shared" si="11"/>
        <v>-10.283124709286561</v>
      </c>
      <c r="BF36" s="180">
        <f t="shared" si="12"/>
        <v>2.387774594078319E-2</v>
      </c>
      <c r="BG36" s="181">
        <f t="shared" si="15"/>
        <v>5.1783279229549985E-2</v>
      </c>
      <c r="BH36" s="182">
        <f t="shared" si="13"/>
        <v>-0.45147704458953758</v>
      </c>
    </row>
    <row r="37" spans="1:60" ht="14.65" thickBot="1" x14ac:dyDescent="0.5">
      <c r="A37" s="127">
        <v>26</v>
      </c>
      <c r="B37" s="54">
        <v>-3.0953687562380989</v>
      </c>
      <c r="C37" s="54"/>
      <c r="D37" s="54">
        <f t="shared" si="0"/>
        <v>-8.3452027977052943</v>
      </c>
      <c r="E37" s="183">
        <f t="shared" si="3"/>
        <v>2.4832855778414518E-2</v>
      </c>
      <c r="F37" s="184">
        <f t="shared" si="4"/>
        <v>1.2835443858738877E-2</v>
      </c>
      <c r="G37" s="185">
        <f t="shared" si="5"/>
        <v>-0.59402569149422535</v>
      </c>
      <c r="S37" s="127">
        <v>26</v>
      </c>
      <c r="T37" s="54">
        <v>-1.7136265819124548</v>
      </c>
      <c r="U37" s="54"/>
      <c r="V37" s="54">
        <f t="shared" si="1"/>
        <v>-6.8708562764824874</v>
      </c>
      <c r="W37" s="180">
        <f t="shared" si="6"/>
        <v>2.4832855778414518E-2</v>
      </c>
      <c r="X37" s="181">
        <f t="shared" si="14"/>
        <v>2.082533066733892E-2</v>
      </c>
      <c r="Y37" s="182">
        <f t="shared" si="7"/>
        <v>-0.48711187141272327</v>
      </c>
      <c r="AJ37" s="127">
        <v>26</v>
      </c>
      <c r="AK37" s="54">
        <v>1.8310633796696452</v>
      </c>
      <c r="AL37" s="54"/>
      <c r="AM37" s="54">
        <f t="shared" si="2"/>
        <v>-23.109424909819268</v>
      </c>
      <c r="AN37" s="180">
        <f t="shared" si="8"/>
        <v>2.4832855778414518E-2</v>
      </c>
      <c r="AO37" s="181">
        <f t="shared" si="9"/>
        <v>3.6611112388429833E-12</v>
      </c>
      <c r="AP37" s="182">
        <f t="shared" si="10"/>
        <v>-1.6383511402536306</v>
      </c>
      <c r="BB37" s="127">
        <v>26</v>
      </c>
      <c r="BC37" s="12">
        <v>8.0530422682424536</v>
      </c>
      <c r="BD37" s="54"/>
      <c r="BE37" s="54">
        <f t="shared" si="11"/>
        <v>-10.283124709286561</v>
      </c>
      <c r="BF37" s="180">
        <f t="shared" si="12"/>
        <v>2.4832855778414518E-2</v>
      </c>
      <c r="BG37" s="181">
        <f t="shared" si="15"/>
        <v>5.1783279229549985E-2</v>
      </c>
      <c r="BH37" s="182">
        <f t="shared" si="13"/>
        <v>-0.45147704458953758</v>
      </c>
    </row>
    <row r="38" spans="1:60" ht="14.65" thickBot="1" x14ac:dyDescent="0.5">
      <c r="A38" s="127">
        <v>27</v>
      </c>
      <c r="B38" s="54">
        <v>-3.0953687562380989</v>
      </c>
      <c r="C38" s="54"/>
      <c r="D38" s="54">
        <f t="shared" si="0"/>
        <v>-8.3452027977052943</v>
      </c>
      <c r="E38" s="183">
        <f t="shared" si="3"/>
        <v>2.5787965616045846E-2</v>
      </c>
      <c r="F38" s="184">
        <f t="shared" si="4"/>
        <v>1.2835443858738877E-2</v>
      </c>
      <c r="G38" s="185">
        <f t="shared" si="5"/>
        <v>-0.59402569149422535</v>
      </c>
      <c r="S38" s="127">
        <v>27</v>
      </c>
      <c r="T38" s="54">
        <v>-1.7136265819124548</v>
      </c>
      <c r="U38" s="54"/>
      <c r="V38" s="54">
        <f t="shared" si="1"/>
        <v>-6.8708562764824874</v>
      </c>
      <c r="W38" s="180">
        <f t="shared" si="6"/>
        <v>2.5787965616045846E-2</v>
      </c>
      <c r="X38" s="181">
        <f t="shared" si="14"/>
        <v>2.082533066733892E-2</v>
      </c>
      <c r="Y38" s="182">
        <f t="shared" si="7"/>
        <v>-0.48711187141272327</v>
      </c>
      <c r="AJ38" s="127">
        <v>27</v>
      </c>
      <c r="AK38" s="54">
        <v>1.4405157337240817</v>
      </c>
      <c r="AL38" s="54"/>
      <c r="AM38" s="54">
        <f t="shared" si="2"/>
        <v>-23.005788302802873</v>
      </c>
      <c r="AN38" s="180">
        <f t="shared" si="8"/>
        <v>2.5787965616045846E-2</v>
      </c>
      <c r="AO38" s="181">
        <f t="shared" si="9"/>
        <v>4.5363318368540832E-12</v>
      </c>
      <c r="AP38" s="182">
        <f t="shared" si="10"/>
        <v>-1.6310037850537535</v>
      </c>
      <c r="BB38" s="127">
        <v>27</v>
      </c>
      <c r="BC38" s="12">
        <v>7.6622516688623978</v>
      </c>
      <c r="BD38" s="54"/>
      <c r="BE38" s="54">
        <f t="shared" si="11"/>
        <v>-10.246390199142587</v>
      </c>
      <c r="BF38" s="180">
        <f t="shared" si="12"/>
        <v>2.5787965616045846E-2</v>
      </c>
      <c r="BG38" s="181">
        <f t="shared" si="15"/>
        <v>5.2402907415712748E-2</v>
      </c>
      <c r="BH38" s="182">
        <f t="shared" si="13"/>
        <v>-0.44986422858826236</v>
      </c>
    </row>
    <row r="39" spans="1:60" ht="14.65" thickBot="1" x14ac:dyDescent="0.5">
      <c r="A39" s="127">
        <v>28</v>
      </c>
      <c r="B39" s="54">
        <v>-3.0953687562380989</v>
      </c>
      <c r="C39" s="54"/>
      <c r="D39" s="54">
        <f t="shared" si="0"/>
        <v>-8.2570581274640098</v>
      </c>
      <c r="E39" s="183">
        <f t="shared" si="3"/>
        <v>2.6743075453677174E-2</v>
      </c>
      <c r="F39" s="184">
        <f t="shared" si="4"/>
        <v>1.3636486628743623E-2</v>
      </c>
      <c r="G39" s="185">
        <f t="shared" si="5"/>
        <v>-0.58775140434256901</v>
      </c>
      <c r="S39" s="127">
        <v>28</v>
      </c>
      <c r="T39" s="54">
        <v>-1.7136265819124548</v>
      </c>
      <c r="U39" s="54"/>
      <c r="V39" s="54">
        <f t="shared" si="1"/>
        <v>-6.659321223918738</v>
      </c>
      <c r="W39" s="180">
        <f t="shared" si="6"/>
        <v>2.6743075453677174E-2</v>
      </c>
      <c r="X39" s="181">
        <f t="shared" si="14"/>
        <v>2.4174939941662213E-2</v>
      </c>
      <c r="Y39" s="182">
        <f t="shared" si="7"/>
        <v>-0.47211501640988973</v>
      </c>
      <c r="AJ39" s="127">
        <v>28</v>
      </c>
      <c r="AK39" s="54">
        <v>1.9410007437029733</v>
      </c>
      <c r="AL39" s="54"/>
      <c r="AM39" s="54">
        <f t="shared" si="2"/>
        <v>-22.982550642448107</v>
      </c>
      <c r="AN39" s="180">
        <f t="shared" si="8"/>
        <v>2.6743075453677174E-2</v>
      </c>
      <c r="AO39" s="181">
        <f t="shared" si="9"/>
        <v>4.7590790434600789E-12</v>
      </c>
      <c r="AP39" s="182">
        <f t="shared" si="10"/>
        <v>-1.6293563426146782</v>
      </c>
      <c r="BB39" s="127">
        <v>28</v>
      </c>
      <c r="BC39" s="12">
        <v>11.274071661971169</v>
      </c>
      <c r="BD39" s="54"/>
      <c r="BE39" s="54">
        <f t="shared" si="11"/>
        <v>-10.173478581471862</v>
      </c>
      <c r="BF39" s="180">
        <f t="shared" si="12"/>
        <v>2.6743075453677174E-2</v>
      </c>
      <c r="BG39" s="181">
        <f t="shared" si="15"/>
        <v>5.365018863755032E-2</v>
      </c>
      <c r="BH39" s="182">
        <f t="shared" si="13"/>
        <v>-0.44666306915542059</v>
      </c>
    </row>
    <row r="40" spans="1:60" ht="14.65" thickBot="1" x14ac:dyDescent="0.5">
      <c r="A40" s="127">
        <v>29</v>
      </c>
      <c r="B40" s="54">
        <v>-6.4317441336703478</v>
      </c>
      <c r="C40" s="54"/>
      <c r="D40" s="54">
        <f t="shared" si="0"/>
        <v>-8.2570581274640098</v>
      </c>
      <c r="E40" s="183">
        <f t="shared" si="3"/>
        <v>2.7698185291308502E-2</v>
      </c>
      <c r="F40" s="184">
        <f t="shared" si="4"/>
        <v>1.3636486628743623E-2</v>
      </c>
      <c r="G40" s="185">
        <f t="shared" si="5"/>
        <v>-0.58775140434256901</v>
      </c>
      <c r="S40" s="127">
        <v>29</v>
      </c>
      <c r="T40" s="54">
        <v>-5.050463103142552</v>
      </c>
      <c r="U40" s="54"/>
      <c r="V40" s="54">
        <f t="shared" si="1"/>
        <v>-6.659321223918738</v>
      </c>
      <c r="W40" s="180">
        <f t="shared" si="6"/>
        <v>2.7698185291308502E-2</v>
      </c>
      <c r="X40" s="181">
        <f t="shared" si="14"/>
        <v>2.4174939941662213E-2</v>
      </c>
      <c r="Y40" s="182">
        <f t="shared" si="7"/>
        <v>-0.47211501640988973</v>
      </c>
      <c r="AJ40" s="127">
        <v>29</v>
      </c>
      <c r="AK40" s="54">
        <v>-0.48056589986851878</v>
      </c>
      <c r="AL40" s="54"/>
      <c r="AM40" s="54">
        <f t="shared" si="2"/>
        <v>-22.922111440914048</v>
      </c>
      <c r="AN40" s="180">
        <f t="shared" si="8"/>
        <v>2.7698185291308502E-2</v>
      </c>
      <c r="AO40" s="181">
        <f t="shared" si="9"/>
        <v>5.3898214600739174E-12</v>
      </c>
      <c r="AP40" s="182">
        <f t="shared" si="10"/>
        <v>-1.6250714832927455</v>
      </c>
      <c r="BB40" s="127">
        <v>29</v>
      </c>
      <c r="BC40" s="12">
        <v>8.8502453916716153</v>
      </c>
      <c r="BD40" s="54"/>
      <c r="BE40" s="54">
        <f t="shared" si="11"/>
        <v>-10.126853625749188</v>
      </c>
      <c r="BF40" s="180">
        <f t="shared" si="12"/>
        <v>2.7698185291308502E-2</v>
      </c>
      <c r="BG40" s="181">
        <f t="shared" si="15"/>
        <v>5.4460039953161878E-2</v>
      </c>
      <c r="BH40" s="182">
        <f t="shared" si="13"/>
        <v>-0.44461601655138278</v>
      </c>
    </row>
    <row r="41" spans="1:60" ht="14.65" thickBot="1" x14ac:dyDescent="0.5">
      <c r="A41" s="127">
        <v>30</v>
      </c>
      <c r="B41" s="54">
        <v>-2.6135037037957631</v>
      </c>
      <c r="C41" s="54"/>
      <c r="D41" s="54">
        <f t="shared" si="0"/>
        <v>-8.0453601530142098</v>
      </c>
      <c r="E41" s="183">
        <f t="shared" si="3"/>
        <v>2.865329512893983E-2</v>
      </c>
      <c r="F41" s="184">
        <f t="shared" si="4"/>
        <v>1.5738518917659771E-2</v>
      </c>
      <c r="G41" s="185">
        <f t="shared" si="5"/>
        <v>-0.5726823834081648</v>
      </c>
      <c r="S41" s="127">
        <v>30</v>
      </c>
      <c r="T41" s="54">
        <v>-1.2316949275278328</v>
      </c>
      <c r="U41" s="54"/>
      <c r="V41" s="54">
        <f t="shared" si="1"/>
        <v>-6.534573019382873</v>
      </c>
      <c r="W41" s="180">
        <f t="shared" si="6"/>
        <v>2.865329512893983E-2</v>
      </c>
      <c r="X41" s="181">
        <f t="shared" si="14"/>
        <v>2.6354563474272379E-2</v>
      </c>
      <c r="Y41" s="182">
        <f t="shared" si="7"/>
        <v>-0.46327094677408132</v>
      </c>
      <c r="AJ41" s="127">
        <v>30</v>
      </c>
      <c r="AK41" s="54">
        <v>1.6941925416460746</v>
      </c>
      <c r="AL41" s="54"/>
      <c r="AM41" s="54">
        <f t="shared" si="2"/>
        <v>-22.888209493519728</v>
      </c>
      <c r="AN41" s="180">
        <f t="shared" si="8"/>
        <v>2.865329512893983E-2</v>
      </c>
      <c r="AO41" s="181">
        <f t="shared" si="9"/>
        <v>5.7787433348186864E-12</v>
      </c>
      <c r="AP41" s="182">
        <f t="shared" si="10"/>
        <v>-1.622667992319385</v>
      </c>
      <c r="BB41" s="127">
        <v>30</v>
      </c>
      <c r="BC41" s="12">
        <v>11.027033156770825</v>
      </c>
      <c r="BD41" s="54"/>
      <c r="BE41" s="54">
        <f t="shared" si="11"/>
        <v>-10.092325180799449</v>
      </c>
      <c r="BF41" s="180">
        <f t="shared" si="12"/>
        <v>2.865329512893983E-2</v>
      </c>
      <c r="BG41" s="181">
        <f t="shared" si="15"/>
        <v>5.5065989368810159E-2</v>
      </c>
      <c r="BH41" s="182">
        <f t="shared" si="13"/>
        <v>-0.44310005708177691</v>
      </c>
    </row>
    <row r="42" spans="1:60" ht="14.65" thickBot="1" x14ac:dyDescent="0.5">
      <c r="A42" s="127">
        <v>31</v>
      </c>
      <c r="B42" s="54">
        <v>-2.6135037037957631</v>
      </c>
      <c r="C42" s="54"/>
      <c r="D42" s="54">
        <f t="shared" si="0"/>
        <v>-8.0453601530142098</v>
      </c>
      <c r="E42" s="183">
        <f t="shared" si="3"/>
        <v>2.9608404966571154E-2</v>
      </c>
      <c r="F42" s="184">
        <f t="shared" si="4"/>
        <v>1.5738518917659771E-2</v>
      </c>
      <c r="G42" s="185">
        <f t="shared" si="5"/>
        <v>-0.5726823834081648</v>
      </c>
      <c r="S42" s="127">
        <v>31</v>
      </c>
      <c r="T42" s="54">
        <v>-1.2316949275278328</v>
      </c>
      <c r="U42" s="54"/>
      <c r="V42" s="54">
        <f t="shared" si="1"/>
        <v>-6.4218406761123576</v>
      </c>
      <c r="W42" s="180">
        <f t="shared" si="6"/>
        <v>2.9608404966571154E-2</v>
      </c>
      <c r="X42" s="181">
        <f t="shared" si="14"/>
        <v>2.8463249219897496E-2</v>
      </c>
      <c r="Y42" s="182">
        <f t="shared" si="7"/>
        <v>-0.45527874602216062</v>
      </c>
      <c r="AJ42" s="127">
        <v>31</v>
      </c>
      <c r="AK42" s="54">
        <v>1.6941925416460746</v>
      </c>
      <c r="AL42" s="54"/>
      <c r="AM42" s="54">
        <f t="shared" si="2"/>
        <v>-22.85037384491449</v>
      </c>
      <c r="AN42" s="180">
        <f t="shared" si="8"/>
        <v>2.9608404966571154E-2</v>
      </c>
      <c r="AO42" s="181">
        <f t="shared" si="9"/>
        <v>6.2452903700694104E-12</v>
      </c>
      <c r="AP42" s="182">
        <f t="shared" si="10"/>
        <v>-1.6199856201583933</v>
      </c>
      <c r="BB42" s="127">
        <v>31</v>
      </c>
      <c r="BC42" s="12">
        <v>4.8051394133552465</v>
      </c>
      <c r="BD42" s="54"/>
      <c r="BE42" s="54">
        <f t="shared" si="11"/>
        <v>-10.054808321882657</v>
      </c>
      <c r="BF42" s="180">
        <f t="shared" si="12"/>
        <v>2.9608404966571154E-2</v>
      </c>
      <c r="BG42" s="181">
        <f t="shared" si="15"/>
        <v>5.5730408475595947E-2</v>
      </c>
      <c r="BH42" s="182">
        <f t="shared" si="13"/>
        <v>-0.44145289232739643</v>
      </c>
    </row>
    <row r="43" spans="1:60" ht="14.65" thickBot="1" x14ac:dyDescent="0.5">
      <c r="A43" s="127">
        <v>32</v>
      </c>
      <c r="B43" s="54">
        <v>-3.0953687562380989</v>
      </c>
      <c r="C43" s="54"/>
      <c r="D43" s="54">
        <f t="shared" si="0"/>
        <v>-7.9753644312383489</v>
      </c>
      <c r="E43" s="183">
        <f t="shared" si="3"/>
        <v>3.0563514804202482E-2</v>
      </c>
      <c r="F43" s="184">
        <f t="shared" si="4"/>
        <v>1.6492103174798458E-2</v>
      </c>
      <c r="G43" s="185">
        <f t="shared" si="5"/>
        <v>-0.56769996919517807</v>
      </c>
      <c r="S43" s="127">
        <v>32</v>
      </c>
      <c r="T43" s="54">
        <v>-1.7136265819124548</v>
      </c>
      <c r="U43" s="54"/>
      <c r="V43" s="54">
        <f t="shared" si="1"/>
        <v>-6.4218406761123576</v>
      </c>
      <c r="W43" s="180">
        <f t="shared" si="6"/>
        <v>3.0563514804202482E-2</v>
      </c>
      <c r="X43" s="181">
        <f t="shared" si="14"/>
        <v>2.8463249219897496E-2</v>
      </c>
      <c r="Y43" s="182">
        <f t="shared" si="7"/>
        <v>-0.45527874602216062</v>
      </c>
      <c r="AJ43" s="127">
        <v>32</v>
      </c>
      <c r="AK43" s="54">
        <v>1.2805080797359214</v>
      </c>
      <c r="AL43" s="54"/>
      <c r="AM43" s="54">
        <f t="shared" si="2"/>
        <v>-22.826172269205763</v>
      </c>
      <c r="AN43" s="180">
        <f t="shared" si="8"/>
        <v>3.0563514804202482E-2</v>
      </c>
      <c r="AO43" s="181">
        <f t="shared" si="9"/>
        <v>6.5628585312442783E-12</v>
      </c>
      <c r="AP43" s="182">
        <f t="shared" si="10"/>
        <v>-1.6182698405873717</v>
      </c>
      <c r="BB43" s="127">
        <v>32</v>
      </c>
      <c r="BC43" s="12">
        <v>4.3913262782065514</v>
      </c>
      <c r="BD43" s="54"/>
      <c r="BE43" s="54">
        <f t="shared" si="11"/>
        <v>-10.054808321882657</v>
      </c>
      <c r="BF43" s="180">
        <f t="shared" si="12"/>
        <v>3.0563514804202482E-2</v>
      </c>
      <c r="BG43" s="181">
        <f t="shared" si="15"/>
        <v>5.5730408475595947E-2</v>
      </c>
      <c r="BH43" s="182">
        <f t="shared" si="13"/>
        <v>-0.44145289232739643</v>
      </c>
    </row>
    <row r="44" spans="1:60" ht="14.65" thickBot="1" x14ac:dyDescent="0.5">
      <c r="A44" s="127">
        <v>33</v>
      </c>
      <c r="B44" s="54">
        <v>-7.8029321851402962</v>
      </c>
      <c r="C44" s="54"/>
      <c r="D44" s="54">
        <f t="shared" si="0"/>
        <v>-7.9206292505871563</v>
      </c>
      <c r="E44" s="183">
        <f t="shared" si="3"/>
        <v>3.151862464183381E-2</v>
      </c>
      <c r="F44" s="184">
        <f t="shared" si="4"/>
        <v>1.7102715783418033E-2</v>
      </c>
      <c r="G44" s="185">
        <f t="shared" si="5"/>
        <v>-0.56380382618660718</v>
      </c>
      <c r="S44" s="127">
        <v>33</v>
      </c>
      <c r="T44" s="54">
        <v>-6.4218406761123576</v>
      </c>
      <c r="U44" s="54"/>
      <c r="V44" s="54">
        <f t="shared" si="1"/>
        <v>-6.4218406761123576</v>
      </c>
      <c r="W44" s="180">
        <f t="shared" si="6"/>
        <v>3.151862464183381E-2</v>
      </c>
      <c r="X44" s="181">
        <f t="shared" si="14"/>
        <v>2.8463249219897496E-2</v>
      </c>
      <c r="Y44" s="182">
        <f t="shared" si="7"/>
        <v>-0.45527874602216062</v>
      </c>
      <c r="AJ44" s="127">
        <v>33</v>
      </c>
      <c r="AK44" s="54">
        <v>-2.2660162979887644</v>
      </c>
      <c r="AL44" s="54"/>
      <c r="AM44" s="54">
        <f t="shared" si="2"/>
        <v>-22.818026664334816</v>
      </c>
      <c r="AN44" s="180">
        <f t="shared" si="8"/>
        <v>3.151862464183381E-2</v>
      </c>
      <c r="AO44" s="181">
        <f t="shared" si="9"/>
        <v>6.6732598773106153E-12</v>
      </c>
      <c r="AP44" s="182">
        <f t="shared" si="10"/>
        <v>-1.6176923549476188</v>
      </c>
      <c r="BB44" s="127">
        <v>33</v>
      </c>
      <c r="BC44" s="12">
        <v>0.84369878247946251</v>
      </c>
      <c r="BD44" s="54"/>
      <c r="BE44" s="54">
        <f t="shared" si="11"/>
        <v>-10.046767854707372</v>
      </c>
      <c r="BF44" s="180">
        <f t="shared" si="12"/>
        <v>3.151862464183381E-2</v>
      </c>
      <c r="BG44" s="181">
        <f t="shared" si="15"/>
        <v>5.5873624080409266E-2</v>
      </c>
      <c r="BH44" s="182">
        <f t="shared" si="13"/>
        <v>-0.44109987838853615</v>
      </c>
    </row>
    <row r="45" spans="1:60" ht="14.65" thickBot="1" x14ac:dyDescent="0.5">
      <c r="A45" s="127">
        <v>34</v>
      </c>
      <c r="B45" s="54">
        <v>-7.8029321851402962</v>
      </c>
      <c r="C45" s="54"/>
      <c r="D45" s="54">
        <f t="shared" si="0"/>
        <v>-7.8816964398058644</v>
      </c>
      <c r="E45" s="183">
        <f t="shared" si="3"/>
        <v>3.2473734479465138E-2</v>
      </c>
      <c r="F45" s="184">
        <f t="shared" si="4"/>
        <v>1.7548710374273614E-2</v>
      </c>
      <c r="G45" s="185">
        <f t="shared" si="5"/>
        <v>-0.56103252267166681</v>
      </c>
      <c r="S45" s="127">
        <v>34</v>
      </c>
      <c r="T45" s="54">
        <v>-6.4218406761123576</v>
      </c>
      <c r="U45" s="54"/>
      <c r="V45" s="54">
        <f t="shared" si="1"/>
        <v>-6.3804305622877333</v>
      </c>
      <c r="W45" s="180">
        <f t="shared" si="6"/>
        <v>3.2473734479465138E-2</v>
      </c>
      <c r="X45" s="181">
        <f t="shared" si="14"/>
        <v>2.9272284860097274E-2</v>
      </c>
      <c r="Y45" s="182">
        <f t="shared" si="7"/>
        <v>-0.45234296084068781</v>
      </c>
      <c r="AJ45" s="127">
        <v>34</v>
      </c>
      <c r="AK45" s="54">
        <v>-2.2660162979887644</v>
      </c>
      <c r="AL45" s="54"/>
      <c r="AM45" s="54">
        <f t="shared" si="2"/>
        <v>-22.352195894998573</v>
      </c>
      <c r="AN45" s="180">
        <f t="shared" si="8"/>
        <v>3.2473734479465138E-2</v>
      </c>
      <c r="AO45" s="181">
        <f t="shared" si="9"/>
        <v>1.7160642063474639E-11</v>
      </c>
      <c r="AP45" s="182">
        <f t="shared" si="10"/>
        <v>-1.5846671119965068</v>
      </c>
      <c r="BB45" s="127">
        <v>34</v>
      </c>
      <c r="BC45" s="12">
        <v>0.84369878247946251</v>
      </c>
      <c r="BD45" s="54"/>
      <c r="BE45" s="54">
        <f t="shared" si="11"/>
        <v>-9.9462167286228453</v>
      </c>
      <c r="BF45" s="180">
        <f t="shared" si="12"/>
        <v>3.2473734479465138E-2</v>
      </c>
      <c r="BG45" s="181">
        <f t="shared" si="15"/>
        <v>5.7689247114389976E-2</v>
      </c>
      <c r="BH45" s="182">
        <f t="shared" si="13"/>
        <v>-0.43668521586929282</v>
      </c>
    </row>
    <row r="46" spans="1:60" ht="14.65" thickBot="1" x14ac:dyDescent="0.5">
      <c r="A46" s="127">
        <v>35</v>
      </c>
      <c r="B46" s="54">
        <v>-7.8029321851402962</v>
      </c>
      <c r="C46" s="54"/>
      <c r="D46" s="54">
        <f t="shared" si="0"/>
        <v>-7.8029321851402962</v>
      </c>
      <c r="E46" s="183">
        <f t="shared" si="3"/>
        <v>3.3428844317096466E-2</v>
      </c>
      <c r="F46" s="184">
        <f t="shared" si="4"/>
        <v>1.8481414795509452E-2</v>
      </c>
      <c r="G46" s="185">
        <f t="shared" si="5"/>
        <v>-0.55542594941312273</v>
      </c>
      <c r="S46" s="127">
        <v>35</v>
      </c>
      <c r="T46" s="54">
        <v>-6.4218406761123576</v>
      </c>
      <c r="U46" s="54"/>
      <c r="V46" s="54">
        <f t="shared" si="1"/>
        <v>-6.3635988478288423</v>
      </c>
      <c r="W46" s="180">
        <f t="shared" si="6"/>
        <v>3.3428844317096466E-2</v>
      </c>
      <c r="X46" s="181">
        <f t="shared" si="14"/>
        <v>2.9606543728892772E-2</v>
      </c>
      <c r="Y46" s="182">
        <f t="shared" si="7"/>
        <v>-0.45114967028137021</v>
      </c>
      <c r="AJ46" s="127">
        <v>35</v>
      </c>
      <c r="AK46" s="54">
        <v>-3.8431860696349833</v>
      </c>
      <c r="AL46" s="54"/>
      <c r="AM46" s="54">
        <f t="shared" si="2"/>
        <v>-22.108843981577113</v>
      </c>
      <c r="AN46" s="180">
        <f t="shared" si="8"/>
        <v>3.3428844317096466E-2</v>
      </c>
      <c r="AO46" s="181">
        <f t="shared" si="9"/>
        <v>2.7899309286477097E-11</v>
      </c>
      <c r="AP46" s="182">
        <f t="shared" si="10"/>
        <v>-1.5674145889937579</v>
      </c>
      <c r="BB46" s="127">
        <v>35</v>
      </c>
      <c r="BC46" s="12">
        <v>-0.73396155519215178</v>
      </c>
      <c r="BD46" s="54"/>
      <c r="BE46" s="54">
        <f t="shared" si="11"/>
        <v>-9.8201918116537215</v>
      </c>
      <c r="BF46" s="180">
        <f t="shared" si="12"/>
        <v>3.3428844317096466E-2</v>
      </c>
      <c r="BG46" s="181">
        <f t="shared" si="15"/>
        <v>6.0029988157628111E-2</v>
      </c>
      <c r="BH46" s="182">
        <f t="shared" si="13"/>
        <v>-0.43115213534499669</v>
      </c>
    </row>
    <row r="47" spans="1:60" ht="14.65" thickBot="1" x14ac:dyDescent="0.5">
      <c r="A47" s="127">
        <v>36</v>
      </c>
      <c r="B47" s="54">
        <v>-7.4746839714245619</v>
      </c>
      <c r="C47" s="54"/>
      <c r="D47" s="54">
        <f t="shared" si="0"/>
        <v>-7.8029321851402962</v>
      </c>
      <c r="E47" s="183">
        <f t="shared" si="3"/>
        <v>3.4383954154727794E-2</v>
      </c>
      <c r="F47" s="184">
        <f t="shared" si="4"/>
        <v>1.8481414795509452E-2</v>
      </c>
      <c r="G47" s="185">
        <f t="shared" si="5"/>
        <v>-0.55542594941312273</v>
      </c>
      <c r="S47" s="127">
        <v>36</v>
      </c>
      <c r="T47" s="54">
        <v>-6.0935470929130418</v>
      </c>
      <c r="U47" s="54"/>
      <c r="V47" s="54">
        <f t="shared" si="1"/>
        <v>-6.3635988478288423</v>
      </c>
      <c r="W47" s="180">
        <f t="shared" si="6"/>
        <v>3.4383954154727794E-2</v>
      </c>
      <c r="X47" s="181">
        <f t="shared" si="14"/>
        <v>2.9606543728892772E-2</v>
      </c>
      <c r="Y47" s="182">
        <f t="shared" si="7"/>
        <v>-0.45114967028137021</v>
      </c>
      <c r="AJ47" s="127">
        <v>36</v>
      </c>
      <c r="AK47" s="54">
        <v>-3.5790587369687588</v>
      </c>
      <c r="AL47" s="54"/>
      <c r="AM47" s="54">
        <f t="shared" si="2"/>
        <v>-22.093666949695589</v>
      </c>
      <c r="AN47" s="180">
        <f t="shared" si="8"/>
        <v>3.4383954154727794E-2</v>
      </c>
      <c r="AO47" s="181">
        <f t="shared" si="9"/>
        <v>2.8753001212789632E-11</v>
      </c>
      <c r="AP47" s="182">
        <f t="shared" si="10"/>
        <v>-1.5663386077616073</v>
      </c>
      <c r="BB47" s="127">
        <v>36</v>
      </c>
      <c r="BC47" s="12">
        <v>-0.46975206783458417</v>
      </c>
      <c r="BD47" s="54"/>
      <c r="BE47" s="54">
        <f t="shared" si="11"/>
        <v>-9.7159575257181263</v>
      </c>
      <c r="BF47" s="180">
        <f t="shared" si="12"/>
        <v>3.4383954154727794E-2</v>
      </c>
      <c r="BG47" s="181">
        <f t="shared" si="15"/>
        <v>6.2021646143725226E-2</v>
      </c>
      <c r="BH47" s="182">
        <f t="shared" si="13"/>
        <v>-0.4265757649624996</v>
      </c>
    </row>
    <row r="48" spans="1:60" ht="14.65" thickBot="1" x14ac:dyDescent="0.5">
      <c r="A48" s="127">
        <v>37</v>
      </c>
      <c r="B48" s="54">
        <v>-7.6211147533777384</v>
      </c>
      <c r="C48" s="54"/>
      <c r="D48" s="54">
        <f t="shared" si="0"/>
        <v>-7.8029321851402962</v>
      </c>
      <c r="E48" s="183">
        <f t="shared" si="3"/>
        <v>3.5339063992359122E-2</v>
      </c>
      <c r="F48" s="184">
        <f t="shared" si="4"/>
        <v>1.8481414795509452E-2</v>
      </c>
      <c r="G48" s="185">
        <f t="shared" si="5"/>
        <v>-0.55542594941312273</v>
      </c>
      <c r="S48" s="127">
        <v>37</v>
      </c>
      <c r="T48" s="54">
        <v>-6.2399981140897092</v>
      </c>
      <c r="U48" s="54"/>
      <c r="V48" s="54">
        <f t="shared" si="1"/>
        <v>-6.3635988478288423</v>
      </c>
      <c r="W48" s="180">
        <f t="shared" si="6"/>
        <v>3.5339063992359122E-2</v>
      </c>
      <c r="X48" s="181">
        <f t="shared" si="14"/>
        <v>2.9606543728892772E-2</v>
      </c>
      <c r="Y48" s="182">
        <f t="shared" si="7"/>
        <v>-0.45114967028137021</v>
      </c>
      <c r="AJ48" s="127">
        <v>37</v>
      </c>
      <c r="AK48" s="54">
        <v>-3.9271643234185554</v>
      </c>
      <c r="AL48" s="54"/>
      <c r="AM48" s="54">
        <f t="shared" si="2"/>
        <v>-22.093666949695589</v>
      </c>
      <c r="AN48" s="180">
        <f t="shared" si="8"/>
        <v>3.5339063992359122E-2</v>
      </c>
      <c r="AO48" s="181">
        <f t="shared" si="9"/>
        <v>2.8753001212789632E-11</v>
      </c>
      <c r="AP48" s="182">
        <f t="shared" si="10"/>
        <v>-1.5663386077616073</v>
      </c>
      <c r="BB48" s="127">
        <v>37</v>
      </c>
      <c r="BC48" s="12">
        <v>-0.81796592973895366</v>
      </c>
      <c r="BD48" s="54"/>
      <c r="BE48" s="54">
        <f t="shared" si="11"/>
        <v>-9.6714012286876425</v>
      </c>
      <c r="BF48" s="180">
        <f t="shared" si="12"/>
        <v>3.5339063992359122E-2</v>
      </c>
      <c r="BG48" s="181">
        <f t="shared" si="15"/>
        <v>6.2888580028349489E-2</v>
      </c>
      <c r="BH48" s="182">
        <f t="shared" si="13"/>
        <v>-0.42461953610503861</v>
      </c>
    </row>
    <row r="49" spans="1:60" ht="14.65" thickBot="1" x14ac:dyDescent="0.5">
      <c r="A49" s="127">
        <v>38</v>
      </c>
      <c r="B49" s="54">
        <v>-8.430266629291415</v>
      </c>
      <c r="C49" s="54"/>
      <c r="D49" s="54">
        <f t="shared" si="0"/>
        <v>-7.7634390828302156</v>
      </c>
      <c r="E49" s="183">
        <f t="shared" si="3"/>
        <v>3.629417382999045E-2</v>
      </c>
      <c r="F49" s="184">
        <f t="shared" si="4"/>
        <v>1.8964758802468288E-2</v>
      </c>
      <c r="G49" s="185">
        <f t="shared" si="5"/>
        <v>-0.55261476339671478</v>
      </c>
      <c r="S49" s="127">
        <v>38</v>
      </c>
      <c r="T49" s="54">
        <v>-7.0486889559836694</v>
      </c>
      <c r="U49" s="54"/>
      <c r="V49" s="54">
        <f t="shared" si="1"/>
        <v>-6.3635988478288423</v>
      </c>
      <c r="W49" s="180">
        <f t="shared" si="6"/>
        <v>3.629417382999045E-2</v>
      </c>
      <c r="X49" s="181">
        <f t="shared" si="14"/>
        <v>2.9606543728892772E-2</v>
      </c>
      <c r="Y49" s="182">
        <f t="shared" si="7"/>
        <v>-0.45114967028137021</v>
      </c>
      <c r="AJ49" s="127">
        <v>38</v>
      </c>
      <c r="AK49" s="54">
        <v>-1.507266907926798</v>
      </c>
      <c r="AL49" s="54"/>
      <c r="AM49" s="54">
        <f t="shared" si="2"/>
        <v>-22.093666949695589</v>
      </c>
      <c r="AN49" s="180">
        <f t="shared" si="8"/>
        <v>3.629417382999045E-2</v>
      </c>
      <c r="AO49" s="181">
        <f t="shared" si="9"/>
        <v>2.8753001212789632E-11</v>
      </c>
      <c r="AP49" s="182">
        <f t="shared" si="10"/>
        <v>-1.5663386077616073</v>
      </c>
      <c r="BB49" s="127">
        <v>38</v>
      </c>
      <c r="BC49" s="12">
        <v>1.602684175462133</v>
      </c>
      <c r="BD49" s="54"/>
      <c r="BE49" s="54">
        <f t="shared" si="11"/>
        <v>-9.6714012286876425</v>
      </c>
      <c r="BF49" s="180">
        <f t="shared" si="12"/>
        <v>3.629417382999045E-2</v>
      </c>
      <c r="BG49" s="181">
        <f t="shared" si="15"/>
        <v>6.2888580028349489E-2</v>
      </c>
      <c r="BH49" s="182">
        <f t="shared" si="13"/>
        <v>-0.42461953610503861</v>
      </c>
    </row>
    <row r="50" spans="1:60" ht="14.65" thickBot="1" x14ac:dyDescent="0.5">
      <c r="A50" s="127">
        <v>39</v>
      </c>
      <c r="B50" s="54">
        <v>-6.5869292513421858</v>
      </c>
      <c r="C50" s="54"/>
      <c r="D50" s="54">
        <f t="shared" si="0"/>
        <v>-7.7510258089760145</v>
      </c>
      <c r="E50" s="183">
        <f t="shared" si="3"/>
        <v>3.7249283667621778E-2</v>
      </c>
      <c r="F50" s="184">
        <f t="shared" si="4"/>
        <v>1.9118884706597786E-2</v>
      </c>
      <c r="G50" s="185">
        <f t="shared" si="5"/>
        <v>-0.55173116550656209</v>
      </c>
      <c r="S50" s="127">
        <v>39</v>
      </c>
      <c r="T50" s="54">
        <v>-5.2049055933763544</v>
      </c>
      <c r="U50" s="54"/>
      <c r="V50" s="54">
        <f t="shared" si="1"/>
        <v>-6.2515333028441002</v>
      </c>
      <c r="W50" s="180">
        <f t="shared" si="6"/>
        <v>3.7249283667621778E-2</v>
      </c>
      <c r="X50" s="181">
        <f t="shared" si="14"/>
        <v>3.1913673521032609E-2</v>
      </c>
      <c r="Y50" s="182">
        <f t="shared" si="7"/>
        <v>-0.44320474243806057</v>
      </c>
      <c r="AJ50" s="127">
        <v>39</v>
      </c>
      <c r="AK50" s="54">
        <v>1.1575232022144784</v>
      </c>
      <c r="AL50" s="54"/>
      <c r="AM50" s="54">
        <f t="shared" si="2"/>
        <v>-22.093666949695589</v>
      </c>
      <c r="AN50" s="180">
        <f t="shared" si="8"/>
        <v>3.7249283667621778E-2</v>
      </c>
      <c r="AO50" s="181">
        <f t="shared" si="9"/>
        <v>2.8753001212789632E-11</v>
      </c>
      <c r="AP50" s="182">
        <f t="shared" si="10"/>
        <v>-1.5663386077616073</v>
      </c>
      <c r="BB50" s="127">
        <v>39</v>
      </c>
      <c r="BC50" s="12">
        <v>4.2683031472239819</v>
      </c>
      <c r="BD50" s="54"/>
      <c r="BE50" s="54">
        <f t="shared" si="11"/>
        <v>-9.6714012286876425</v>
      </c>
      <c r="BF50" s="180">
        <f t="shared" si="12"/>
        <v>3.7249283667621778E-2</v>
      </c>
      <c r="BG50" s="181">
        <f t="shared" si="15"/>
        <v>6.2888580028349489E-2</v>
      </c>
      <c r="BH50" s="182">
        <f t="shared" si="13"/>
        <v>-0.42461953610503861</v>
      </c>
    </row>
    <row r="51" spans="1:60" ht="14.65" thickBot="1" x14ac:dyDescent="0.5">
      <c r="A51" s="127">
        <v>40</v>
      </c>
      <c r="B51" s="54">
        <v>-8.5062905977078227</v>
      </c>
      <c r="C51" s="54"/>
      <c r="D51" s="54">
        <f t="shared" si="0"/>
        <v>-7.7510258089760145</v>
      </c>
      <c r="E51" s="183">
        <f t="shared" si="3"/>
        <v>3.8204393505253106E-2</v>
      </c>
      <c r="F51" s="184">
        <f t="shared" si="4"/>
        <v>1.9118884706597786E-2</v>
      </c>
      <c r="G51" s="185">
        <f t="shared" si="5"/>
        <v>-0.55173116550656209</v>
      </c>
      <c r="S51" s="127">
        <v>40</v>
      </c>
      <c r="T51" s="54">
        <v>-7.1245323748611122</v>
      </c>
      <c r="U51" s="54"/>
      <c r="V51" s="54">
        <f t="shared" si="1"/>
        <v>-6.2515333028441002</v>
      </c>
      <c r="W51" s="180">
        <f t="shared" si="6"/>
        <v>3.8204393505253106E-2</v>
      </c>
      <c r="X51" s="181">
        <f t="shared" si="14"/>
        <v>3.1913673521032609E-2</v>
      </c>
      <c r="Y51" s="182">
        <f t="shared" si="7"/>
        <v>-0.44320474243806057</v>
      </c>
      <c r="AJ51" s="127">
        <v>40</v>
      </c>
      <c r="AK51" s="54">
        <v>-0.37852178978152839</v>
      </c>
      <c r="AL51" s="54"/>
      <c r="AM51" s="54">
        <f t="shared" si="2"/>
        <v>-22.029694495752612</v>
      </c>
      <c r="AN51" s="180">
        <f t="shared" si="8"/>
        <v>3.8204393505253106E-2</v>
      </c>
      <c r="AO51" s="181">
        <f t="shared" si="9"/>
        <v>3.26409538208792E-11</v>
      </c>
      <c r="AP51" s="182">
        <f t="shared" si="10"/>
        <v>-1.5618032572164811</v>
      </c>
      <c r="BB51" s="127">
        <v>40</v>
      </c>
      <c r="BC51" s="12">
        <v>2.7317803807359082</v>
      </c>
      <c r="BD51" s="54"/>
      <c r="BE51" s="54">
        <f t="shared" si="11"/>
        <v>-9.6505081194322901</v>
      </c>
      <c r="BF51" s="180">
        <f t="shared" si="12"/>
        <v>3.8204393505253106E-2</v>
      </c>
      <c r="BG51" s="181">
        <f t="shared" si="15"/>
        <v>6.329833613307638E-2</v>
      </c>
      <c r="BH51" s="182">
        <f t="shared" si="13"/>
        <v>-0.42370223134743179</v>
      </c>
    </row>
    <row r="52" spans="1:60" ht="14.65" thickBot="1" x14ac:dyDescent="0.5">
      <c r="A52" s="127">
        <v>41</v>
      </c>
      <c r="B52" s="54">
        <v>-6.2439591415453659</v>
      </c>
      <c r="C52" s="54"/>
      <c r="D52" s="54">
        <f t="shared" si="0"/>
        <v>-7.7510258089760145</v>
      </c>
      <c r="E52" s="183">
        <f t="shared" si="3"/>
        <v>3.9159503342884434E-2</v>
      </c>
      <c r="F52" s="184">
        <f t="shared" si="4"/>
        <v>1.9118884706597786E-2</v>
      </c>
      <c r="G52" s="185">
        <f t="shared" si="5"/>
        <v>-0.55173116550656209</v>
      </c>
      <c r="S52" s="127">
        <v>41</v>
      </c>
      <c r="T52" s="54">
        <v>-4.8620791580208405</v>
      </c>
      <c r="U52" s="54"/>
      <c r="V52" s="54">
        <f t="shared" si="1"/>
        <v>-6.2399981140897092</v>
      </c>
      <c r="W52" s="180">
        <f t="shared" si="6"/>
        <v>3.9159503342884434E-2</v>
      </c>
      <c r="X52" s="181">
        <f t="shared" si="14"/>
        <v>3.2159360476780516E-2</v>
      </c>
      <c r="Y52" s="182">
        <f t="shared" si="7"/>
        <v>-0.44238695100783038</v>
      </c>
      <c r="AJ52" s="127">
        <v>41</v>
      </c>
      <c r="AK52" s="54">
        <v>0.93526829808997269</v>
      </c>
      <c r="AL52" s="54"/>
      <c r="AM52" s="54">
        <f t="shared" si="2"/>
        <v>-21.844447433623575</v>
      </c>
      <c r="AN52" s="180">
        <f t="shared" si="8"/>
        <v>3.9159503342884434E-2</v>
      </c>
      <c r="AO52" s="181">
        <f t="shared" si="9"/>
        <v>4.7032263811757416E-11</v>
      </c>
      <c r="AP52" s="182">
        <f t="shared" si="10"/>
        <v>-1.5486700989205868</v>
      </c>
      <c r="BB52" s="127">
        <v>41</v>
      </c>
      <c r="BC52" s="12">
        <v>4.0459791124916613</v>
      </c>
      <c r="BD52" s="54"/>
      <c r="BE52" s="54">
        <f t="shared" si="11"/>
        <v>-9.6249174117122429</v>
      </c>
      <c r="BF52" s="180">
        <f t="shared" si="12"/>
        <v>3.9159503342884434E-2</v>
      </c>
      <c r="BG52" s="181">
        <f t="shared" si="15"/>
        <v>6.3803050238780926E-2</v>
      </c>
      <c r="BH52" s="182">
        <f t="shared" si="13"/>
        <v>-0.42257868014903316</v>
      </c>
    </row>
    <row r="53" spans="1:60" ht="14.65" thickBot="1" x14ac:dyDescent="0.5">
      <c r="A53" s="127">
        <v>42</v>
      </c>
      <c r="B53" s="54">
        <v>-5.6963294285331205</v>
      </c>
      <c r="C53" s="54"/>
      <c r="D53" s="54">
        <f t="shared" si="0"/>
        <v>-7.7510258089760145</v>
      </c>
      <c r="E53" s="183">
        <f t="shared" si="3"/>
        <v>4.0114613180515762E-2</v>
      </c>
      <c r="F53" s="184">
        <f t="shared" si="4"/>
        <v>1.9118884706597786E-2</v>
      </c>
      <c r="G53" s="185">
        <f t="shared" si="5"/>
        <v>-0.55173116550656209</v>
      </c>
      <c r="S53" s="127">
        <v>42</v>
      </c>
      <c r="T53" s="54">
        <v>-4.3143737218734994</v>
      </c>
      <c r="U53" s="54"/>
      <c r="V53" s="54">
        <f t="shared" si="1"/>
        <v>-6.2366034268559636</v>
      </c>
      <c r="W53" s="180">
        <f t="shared" si="6"/>
        <v>4.0114613180515762E-2</v>
      </c>
      <c r="X53" s="181">
        <f t="shared" si="14"/>
        <v>3.2231960265485908E-2</v>
      </c>
      <c r="Y53" s="182">
        <f t="shared" si="7"/>
        <v>-0.44214628341346512</v>
      </c>
      <c r="AJ53" s="127">
        <v>42</v>
      </c>
      <c r="AK53" s="54">
        <v>2.0096748339137842</v>
      </c>
      <c r="AL53" s="54"/>
      <c r="AM53" s="54">
        <f t="shared" si="2"/>
        <v>-21.778170773427071</v>
      </c>
      <c r="AN53" s="180">
        <f t="shared" si="8"/>
        <v>4.0114613180515762E-2</v>
      </c>
      <c r="AO53" s="181">
        <f t="shared" si="9"/>
        <v>5.355983334690437E-11</v>
      </c>
      <c r="AP53" s="182">
        <f t="shared" si="10"/>
        <v>-1.5439713908294561</v>
      </c>
      <c r="BB53" s="127">
        <v>42</v>
      </c>
      <c r="BC53" s="12">
        <v>5.1207198338631637</v>
      </c>
      <c r="BD53" s="54"/>
      <c r="BE53" s="54">
        <f t="shared" si="11"/>
        <v>-9.6173851953344602</v>
      </c>
      <c r="BF53" s="180">
        <f t="shared" si="12"/>
        <v>4.0114613180515762E-2</v>
      </c>
      <c r="BG53" s="181">
        <f t="shared" si="15"/>
        <v>6.3952199506082261E-2</v>
      </c>
      <c r="BH53" s="182">
        <f t="shared" si="13"/>
        <v>-0.42224798078618486</v>
      </c>
    </row>
    <row r="54" spans="1:60" ht="14.65" thickBot="1" x14ac:dyDescent="0.5">
      <c r="A54" s="127">
        <v>43</v>
      </c>
      <c r="B54" s="54">
        <v>-6.2214549458306676</v>
      </c>
      <c r="C54" s="54"/>
      <c r="D54" s="54">
        <f t="shared" si="0"/>
        <v>-7.6370522917097698</v>
      </c>
      <c r="E54" s="183">
        <f t="shared" si="3"/>
        <v>4.1069723018147083E-2</v>
      </c>
      <c r="F54" s="184">
        <f t="shared" si="4"/>
        <v>2.0584441247639411E-2</v>
      </c>
      <c r="G54" s="185">
        <f t="shared" si="5"/>
        <v>-0.54361833720900099</v>
      </c>
      <c r="S54" s="127">
        <v>43</v>
      </c>
      <c r="T54" s="54">
        <v>-4.8395718505534164</v>
      </c>
      <c r="U54" s="54"/>
      <c r="V54" s="54">
        <f t="shared" si="1"/>
        <v>-6.2122644700032383</v>
      </c>
      <c r="W54" s="180">
        <f t="shared" si="6"/>
        <v>4.1069723018147083E-2</v>
      </c>
      <c r="X54" s="181">
        <f t="shared" si="14"/>
        <v>3.2756451415462677E-2</v>
      </c>
      <c r="Y54" s="182">
        <f t="shared" si="7"/>
        <v>-0.440420764155939</v>
      </c>
      <c r="AJ54" s="127">
        <v>43</v>
      </c>
      <c r="AK54" s="54">
        <v>1.6021871040208142</v>
      </c>
      <c r="AL54" s="54"/>
      <c r="AM54" s="54">
        <f t="shared" si="2"/>
        <v>-21.490837806022448</v>
      </c>
      <c r="AN54" s="180">
        <f t="shared" si="8"/>
        <v>4.1069723018147083E-2</v>
      </c>
      <c r="AO54" s="181">
        <f t="shared" si="9"/>
        <v>9.3679197148599625E-11</v>
      </c>
      <c r="AP54" s="182">
        <f t="shared" si="10"/>
        <v>-1.5236008149013722</v>
      </c>
      <c r="BB54" s="127">
        <v>43</v>
      </c>
      <c r="BC54" s="12">
        <v>4.7131053581755147</v>
      </c>
      <c r="BD54" s="54"/>
      <c r="BE54" s="54">
        <f t="shared" si="11"/>
        <v>-9.49108659798177</v>
      </c>
      <c r="BF54" s="180">
        <f t="shared" si="12"/>
        <v>4.1069723018147083E-2</v>
      </c>
      <c r="BG54" s="181">
        <f t="shared" si="15"/>
        <v>6.6493687822648098E-2</v>
      </c>
      <c r="BH54" s="182">
        <f t="shared" si="13"/>
        <v>-0.41670288441901726</v>
      </c>
    </row>
    <row r="55" spans="1:60" ht="14.65" thickBot="1" x14ac:dyDescent="0.5">
      <c r="A55" s="127">
        <v>44</v>
      </c>
      <c r="B55" s="54">
        <v>-3.9416655821241493</v>
      </c>
      <c r="C55" s="54"/>
      <c r="D55" s="54">
        <f t="shared" si="0"/>
        <v>-7.6370522917097698</v>
      </c>
      <c r="E55" s="183">
        <f t="shared" si="3"/>
        <v>4.2024832855778411E-2</v>
      </c>
      <c r="F55" s="184">
        <f t="shared" si="4"/>
        <v>2.0584441247639411E-2</v>
      </c>
      <c r="G55" s="185">
        <f t="shared" si="5"/>
        <v>-0.54361833720900099</v>
      </c>
      <c r="S55" s="127">
        <v>44</v>
      </c>
      <c r="T55" s="54">
        <v>-2.5598493899178805</v>
      </c>
      <c r="U55" s="54"/>
      <c r="V55" s="54">
        <f t="shared" si="1"/>
        <v>-6.2064469071674058</v>
      </c>
      <c r="W55" s="180">
        <f t="shared" si="6"/>
        <v>4.2024832855778411E-2</v>
      </c>
      <c r="X55" s="181">
        <f t="shared" si="14"/>
        <v>3.2882853246902176E-2</v>
      </c>
      <c r="Y55" s="182">
        <f t="shared" si="7"/>
        <v>-0.44000832590865346</v>
      </c>
      <c r="AJ55" s="127">
        <v>44</v>
      </c>
      <c r="AK55" s="54">
        <v>3.011266182169051</v>
      </c>
      <c r="AL55" s="54"/>
      <c r="AM55" s="54">
        <f t="shared" si="2"/>
        <v>-21.489366151670662</v>
      </c>
      <c r="AN55" s="180">
        <f t="shared" si="8"/>
        <v>4.2024832855778411E-2</v>
      </c>
      <c r="AO55" s="181">
        <f t="shared" si="9"/>
        <v>9.3946111443273922E-11</v>
      </c>
      <c r="AP55" s="182">
        <f t="shared" si="10"/>
        <v>-1.5234964814272718</v>
      </c>
      <c r="BB55" s="127">
        <v>44</v>
      </c>
      <c r="BC55" s="12">
        <v>6.1226227190852285</v>
      </c>
      <c r="BD55" s="54"/>
      <c r="BE55" s="54">
        <f t="shared" si="11"/>
        <v>-9.466989579886059</v>
      </c>
      <c r="BF55" s="180">
        <f t="shared" si="12"/>
        <v>4.2024832855778411E-2</v>
      </c>
      <c r="BG55" s="181">
        <f t="shared" si="15"/>
        <v>6.6987352354964891E-2</v>
      </c>
      <c r="BH55" s="182">
        <f t="shared" si="13"/>
        <v>-0.41564491314852908</v>
      </c>
    </row>
    <row r="56" spans="1:60" ht="14.65" thickBot="1" x14ac:dyDescent="0.5">
      <c r="A56" s="127">
        <v>45</v>
      </c>
      <c r="B56" s="54">
        <v>-3.9416655821241493</v>
      </c>
      <c r="C56" s="54"/>
      <c r="D56" s="54">
        <f t="shared" si="0"/>
        <v>-7.6244333666664641</v>
      </c>
      <c r="E56" s="183">
        <f t="shared" si="3"/>
        <v>4.2979942693409739E-2</v>
      </c>
      <c r="F56" s="184">
        <f t="shared" si="4"/>
        <v>2.075240803990757E-2</v>
      </c>
      <c r="G56" s="185">
        <f t="shared" si="5"/>
        <v>-0.54272010071835208</v>
      </c>
      <c r="S56" s="127">
        <v>45</v>
      </c>
      <c r="T56" s="54">
        <v>-2.5598493899178805</v>
      </c>
      <c r="U56" s="54"/>
      <c r="V56" s="54">
        <f t="shared" si="1"/>
        <v>-6.2064469071674058</v>
      </c>
      <c r="W56" s="180">
        <f t="shared" si="6"/>
        <v>4.2979942693409739E-2</v>
      </c>
      <c r="X56" s="181">
        <f t="shared" si="14"/>
        <v>3.2882853246902176E-2</v>
      </c>
      <c r="Y56" s="182">
        <f t="shared" si="7"/>
        <v>-0.44000832590865346</v>
      </c>
      <c r="AJ56" s="127">
        <v>45</v>
      </c>
      <c r="AK56" s="54">
        <v>3.011266182169051</v>
      </c>
      <c r="AL56" s="54"/>
      <c r="AM56" s="54">
        <f t="shared" si="2"/>
        <v>-21.261530800195935</v>
      </c>
      <c r="AN56" s="180">
        <f t="shared" si="8"/>
        <v>4.2979942693409739E-2</v>
      </c>
      <c r="AO56" s="181">
        <f t="shared" si="9"/>
        <v>1.4561338402311591E-10</v>
      </c>
      <c r="AP56" s="182">
        <f t="shared" si="10"/>
        <v>-1.5073440107649621</v>
      </c>
      <c r="BB56" s="127">
        <v>45</v>
      </c>
      <c r="BC56" s="12">
        <v>6.1226227190852285</v>
      </c>
      <c r="BD56" s="54"/>
      <c r="BE56" s="54">
        <f t="shared" si="11"/>
        <v>-9.3422136720108018</v>
      </c>
      <c r="BF56" s="180">
        <f t="shared" si="12"/>
        <v>4.2979942693409739E-2</v>
      </c>
      <c r="BG56" s="181">
        <f t="shared" si="15"/>
        <v>6.9589046112225897E-2</v>
      </c>
      <c r="BH56" s="182">
        <f t="shared" si="13"/>
        <v>-0.41016666993782258</v>
      </c>
    </row>
    <row r="57" spans="1:60" ht="14.65" thickBot="1" x14ac:dyDescent="0.5">
      <c r="A57" s="127">
        <v>46</v>
      </c>
      <c r="B57" s="54">
        <v>-3.9416655821241493</v>
      </c>
      <c r="C57" s="54"/>
      <c r="D57" s="54">
        <f t="shared" si="0"/>
        <v>-7.6211147533777384</v>
      </c>
      <c r="E57" s="183">
        <f t="shared" si="3"/>
        <v>4.3935052531041068E-2</v>
      </c>
      <c r="F57" s="184">
        <f t="shared" si="4"/>
        <v>2.0796773378633549E-2</v>
      </c>
      <c r="G57" s="185">
        <f t="shared" si="5"/>
        <v>-0.54248387619494343</v>
      </c>
      <c r="S57" s="127">
        <v>46</v>
      </c>
      <c r="T57" s="54">
        <v>-2.5598493899178805</v>
      </c>
      <c r="U57" s="54"/>
      <c r="V57" s="54">
        <f t="shared" si="1"/>
        <v>-6.1544842671738333</v>
      </c>
      <c r="W57" s="180">
        <f t="shared" si="6"/>
        <v>4.3935052531041068E-2</v>
      </c>
      <c r="X57" s="181">
        <f t="shared" si="14"/>
        <v>3.4029804985976048E-2</v>
      </c>
      <c r="Y57" s="182">
        <f t="shared" si="7"/>
        <v>-0.43632441552073703</v>
      </c>
      <c r="AJ57" s="127">
        <v>46</v>
      </c>
      <c r="AK57" s="54">
        <v>2.5106740595653596</v>
      </c>
      <c r="AL57" s="54"/>
      <c r="AM57" s="54">
        <f t="shared" si="2"/>
        <v>-21.080652119088899</v>
      </c>
      <c r="AN57" s="180">
        <f t="shared" si="8"/>
        <v>4.3935052531041068E-2</v>
      </c>
      <c r="AO57" s="181">
        <f t="shared" si="9"/>
        <v>2.0555048938199231E-10</v>
      </c>
      <c r="AP57" s="182">
        <f t="shared" si="10"/>
        <v>-1.494520550441059</v>
      </c>
      <c r="BB57" s="127">
        <v>46</v>
      </c>
      <c r="BC57" s="12">
        <v>5.6218748913112089</v>
      </c>
      <c r="BD57" s="54"/>
      <c r="BE57" s="54">
        <f t="shared" si="11"/>
        <v>-9.2919907591034825</v>
      </c>
      <c r="BF57" s="180">
        <f t="shared" si="12"/>
        <v>4.3935052531041068E-2</v>
      </c>
      <c r="BG57" s="181">
        <f t="shared" si="15"/>
        <v>7.0657938054419417E-2</v>
      </c>
      <c r="BH57" s="182">
        <f t="shared" si="13"/>
        <v>-0.4079616502642211</v>
      </c>
    </row>
    <row r="58" spans="1:60" ht="14.65" thickBot="1" x14ac:dyDescent="0.5">
      <c r="A58" s="127">
        <v>47</v>
      </c>
      <c r="B58" s="54">
        <v>-3.8835304785118261</v>
      </c>
      <c r="C58" s="54"/>
      <c r="D58" s="54">
        <f t="shared" si="0"/>
        <v>-7.5983654041963415</v>
      </c>
      <c r="E58" s="183">
        <f t="shared" si="3"/>
        <v>4.4890162368672396E-2</v>
      </c>
      <c r="F58" s="184">
        <f t="shared" si="4"/>
        <v>2.1103068355279003E-2</v>
      </c>
      <c r="G58" s="185">
        <f t="shared" si="5"/>
        <v>-0.54086453892943809</v>
      </c>
      <c r="S58" s="127">
        <v>47</v>
      </c>
      <c r="T58" s="54">
        <v>-2.5017062499351383</v>
      </c>
      <c r="U58" s="54"/>
      <c r="V58" s="54">
        <f t="shared" si="1"/>
        <v>-6.1270431314179339</v>
      </c>
      <c r="W58" s="180">
        <f t="shared" si="6"/>
        <v>4.4890162368672396E-2</v>
      </c>
      <c r="X58" s="181">
        <f t="shared" si="14"/>
        <v>3.4648654449913489E-2</v>
      </c>
      <c r="Y58" s="182">
        <f t="shared" si="7"/>
        <v>-0.43437896615404031</v>
      </c>
      <c r="AJ58" s="127">
        <v>47</v>
      </c>
      <c r="AK58" s="54">
        <v>2.5859845898468379</v>
      </c>
      <c r="AL58" s="54"/>
      <c r="AM58" s="54">
        <f t="shared" si="2"/>
        <v>-20.860750974984189</v>
      </c>
      <c r="AN58" s="180">
        <f t="shared" si="8"/>
        <v>4.4890162368672396E-2</v>
      </c>
      <c r="AO58" s="181">
        <f t="shared" si="9"/>
        <v>3.1138021735941363E-10</v>
      </c>
      <c r="AP58" s="182">
        <f t="shared" si="10"/>
        <v>-1.4789305783152729</v>
      </c>
      <c r="BB58" s="127">
        <v>47</v>
      </c>
      <c r="BC58" s="12">
        <v>5.6972088463299446</v>
      </c>
      <c r="BD58" s="54"/>
      <c r="BE58" s="54">
        <f t="shared" si="11"/>
        <v>-9.2873894871887543</v>
      </c>
      <c r="BF58" s="180">
        <f t="shared" si="12"/>
        <v>4.4890162368672396E-2</v>
      </c>
      <c r="BG58" s="181">
        <f t="shared" si="15"/>
        <v>7.0756494230909114E-2</v>
      </c>
      <c r="BH58" s="182">
        <f t="shared" si="13"/>
        <v>-0.40775963300739076</v>
      </c>
    </row>
    <row r="59" spans="1:60" ht="14.65" thickBot="1" x14ac:dyDescent="0.5">
      <c r="A59" s="127">
        <v>48</v>
      </c>
      <c r="B59" s="54">
        <v>1.2524936934083526</v>
      </c>
      <c r="C59" s="54"/>
      <c r="D59" s="54">
        <f t="shared" si="0"/>
        <v>-7.5940883335899425</v>
      </c>
      <c r="E59" s="183">
        <f t="shared" si="3"/>
        <v>4.5845272206303724E-2</v>
      </c>
      <c r="F59" s="184">
        <f t="shared" si="4"/>
        <v>2.1161078602318022E-2</v>
      </c>
      <c r="G59" s="185">
        <f t="shared" si="5"/>
        <v>-0.54056008978828196</v>
      </c>
      <c r="S59" s="127">
        <v>48</v>
      </c>
      <c r="T59" s="54">
        <v>2.6350279059734176</v>
      </c>
      <c r="U59" s="54"/>
      <c r="V59" s="54">
        <f t="shared" si="1"/>
        <v>-6.1231522847724573</v>
      </c>
      <c r="W59" s="180">
        <f t="shared" si="6"/>
        <v>4.5845272206303724E-2</v>
      </c>
      <c r="X59" s="181">
        <f t="shared" si="14"/>
        <v>3.4737143965075594E-2</v>
      </c>
      <c r="Y59" s="182">
        <f t="shared" si="7"/>
        <v>-0.43410312315651683</v>
      </c>
      <c r="AJ59" s="127">
        <v>48</v>
      </c>
      <c r="AK59" s="54">
        <v>6.4746687491787842</v>
      </c>
      <c r="AL59" s="54"/>
      <c r="AM59" s="54">
        <f t="shared" si="2"/>
        <v>-20.702113727557638</v>
      </c>
      <c r="AN59" s="180">
        <f t="shared" si="8"/>
        <v>4.5845272206303724E-2</v>
      </c>
      <c r="AO59" s="181">
        <f t="shared" si="9"/>
        <v>4.1907535557172232E-10</v>
      </c>
      <c r="AP59" s="182">
        <f t="shared" si="10"/>
        <v>-1.4676839325756139</v>
      </c>
      <c r="BB59" s="127">
        <v>48</v>
      </c>
      <c r="BC59" s="12">
        <v>9.5871025497238929</v>
      </c>
      <c r="BD59" s="54"/>
      <c r="BE59" s="54">
        <f t="shared" si="11"/>
        <v>-9.2873894871887543</v>
      </c>
      <c r="BF59" s="180">
        <f t="shared" si="12"/>
        <v>4.5845272206303724E-2</v>
      </c>
      <c r="BG59" s="181">
        <f t="shared" si="15"/>
        <v>7.0756494230909114E-2</v>
      </c>
      <c r="BH59" s="182">
        <f t="shared" si="13"/>
        <v>-0.40775963300739076</v>
      </c>
    </row>
    <row r="60" spans="1:60" ht="14.65" thickBot="1" x14ac:dyDescent="0.5">
      <c r="A60" s="127">
        <v>49</v>
      </c>
      <c r="B60" s="54">
        <v>-0.13004051915671289</v>
      </c>
      <c r="C60" s="54"/>
      <c r="D60" s="54">
        <f t="shared" si="0"/>
        <v>-7.5940883335899425</v>
      </c>
      <c r="E60" s="183">
        <f t="shared" si="3"/>
        <v>4.6800382043935052E-2</v>
      </c>
      <c r="F60" s="184">
        <f t="shared" si="4"/>
        <v>2.1161078602318022E-2</v>
      </c>
      <c r="G60" s="185">
        <f t="shared" si="5"/>
        <v>-0.54056008978828196</v>
      </c>
      <c r="S60" s="127">
        <v>49</v>
      </c>
      <c r="T60" s="54">
        <v>2.6350279059734176</v>
      </c>
      <c r="U60" s="54"/>
      <c r="V60" s="54">
        <f t="shared" si="1"/>
        <v>-6.0935470929130418</v>
      </c>
      <c r="W60" s="180">
        <f t="shared" si="6"/>
        <v>4.6800382043935052E-2</v>
      </c>
      <c r="X60" s="181">
        <f t="shared" si="14"/>
        <v>3.5416549580770861E-2</v>
      </c>
      <c r="Y60" s="182">
        <f t="shared" si="7"/>
        <v>-0.4320042522400151</v>
      </c>
      <c r="AJ60" s="127">
        <v>49</v>
      </c>
      <c r="AK60" s="54">
        <v>6.7673732278387684</v>
      </c>
      <c r="AL60" s="54"/>
      <c r="AM60" s="54">
        <f t="shared" si="2"/>
        <v>-20.688818189602411</v>
      </c>
      <c r="AN60" s="180">
        <f t="shared" si="8"/>
        <v>4.6800382043935052E-2</v>
      </c>
      <c r="AO60" s="181">
        <f t="shared" si="9"/>
        <v>4.2959696024235456E-10</v>
      </c>
      <c r="AP60" s="182">
        <f t="shared" si="10"/>
        <v>-1.4667413405442571</v>
      </c>
      <c r="BB60" s="127">
        <v>49</v>
      </c>
      <c r="BC60" s="12">
        <v>9.8798980717675953</v>
      </c>
      <c r="BD60" s="54"/>
      <c r="BE60" s="54">
        <f t="shared" si="11"/>
        <v>-9.2832706301100512</v>
      </c>
      <c r="BF60" s="180">
        <f t="shared" si="12"/>
        <v>4.6800382043935052E-2</v>
      </c>
      <c r="BG60" s="181">
        <f t="shared" si="15"/>
        <v>7.0844806970009125E-2</v>
      </c>
      <c r="BH60" s="182">
        <f t="shared" si="13"/>
        <v>-0.40757879600759239</v>
      </c>
    </row>
    <row r="61" spans="1:60" ht="14.65" thickBot="1" x14ac:dyDescent="0.5">
      <c r="A61" s="127">
        <v>50</v>
      </c>
      <c r="B61" s="54">
        <v>-0.24313047975298741</v>
      </c>
      <c r="C61" s="54"/>
      <c r="D61" s="54">
        <f t="shared" si="0"/>
        <v>-7.5421329086255264</v>
      </c>
      <c r="E61" s="183">
        <f t="shared" si="3"/>
        <v>4.775549188156638E-2</v>
      </c>
      <c r="F61" s="184">
        <f t="shared" si="4"/>
        <v>2.1876592103657673E-2</v>
      </c>
      <c r="G61" s="185">
        <f t="shared" si="5"/>
        <v>-0.53686181450492387</v>
      </c>
      <c r="S61" s="127">
        <v>50</v>
      </c>
      <c r="T61" s="54">
        <v>2.5219066748225751</v>
      </c>
      <c r="U61" s="54"/>
      <c r="V61" s="54">
        <f t="shared" si="1"/>
        <v>-6.0859761295236527</v>
      </c>
      <c r="W61" s="180">
        <f t="shared" si="6"/>
        <v>4.775549188156638E-2</v>
      </c>
      <c r="X61" s="181">
        <f t="shared" si="14"/>
        <v>3.5592033347046692E-2</v>
      </c>
      <c r="Y61" s="182">
        <f t="shared" si="7"/>
        <v>-0.43146750601849604</v>
      </c>
      <c r="AJ61" s="127">
        <v>50</v>
      </c>
      <c r="AK61" s="54">
        <v>6.3908907725505468</v>
      </c>
      <c r="AL61" s="54"/>
      <c r="AM61" s="54">
        <f t="shared" si="2"/>
        <v>-20.652026777039683</v>
      </c>
      <c r="AN61" s="180">
        <f t="shared" si="8"/>
        <v>4.775549188156638E-2</v>
      </c>
      <c r="AO61" s="181">
        <f t="shared" si="9"/>
        <v>4.6007330266353306E-10</v>
      </c>
      <c r="AP61" s="182">
        <f t="shared" si="10"/>
        <v>-1.4641329998798351</v>
      </c>
      <c r="BB61" s="127">
        <v>50</v>
      </c>
      <c r="BC61" s="12">
        <v>9.5032985146270299</v>
      </c>
      <c r="BD61" s="54"/>
      <c r="BE61" s="54">
        <f t="shared" si="11"/>
        <v>-9.2253860605673719</v>
      </c>
      <c r="BF61" s="180">
        <f t="shared" si="12"/>
        <v>4.775549188156638E-2</v>
      </c>
      <c r="BG61" s="181">
        <f t="shared" si="15"/>
        <v>7.2094889424406616E-2</v>
      </c>
      <c r="BH61" s="182">
        <f t="shared" si="13"/>
        <v>-0.40503739394126664</v>
      </c>
    </row>
    <row r="62" spans="1:60" ht="14.65" thickBot="1" x14ac:dyDescent="0.5">
      <c r="A62" s="127">
        <v>51</v>
      </c>
      <c r="B62" s="54">
        <v>-1.9068865633026626</v>
      </c>
      <c r="C62" s="54"/>
      <c r="D62" s="54">
        <f t="shared" si="0"/>
        <v>-7.5131558854915612</v>
      </c>
      <c r="E62" s="183">
        <f t="shared" si="3"/>
        <v>4.8710601719197708E-2</v>
      </c>
      <c r="F62" s="184">
        <f t="shared" si="4"/>
        <v>2.2284455691040851E-2</v>
      </c>
      <c r="G62" s="185">
        <f t="shared" si="5"/>
        <v>-0.53479918084318345</v>
      </c>
      <c r="S62" s="127">
        <v>51</v>
      </c>
      <c r="T62" s="54">
        <v>-0.52478909116567474</v>
      </c>
      <c r="U62" s="54"/>
      <c r="V62" s="54">
        <f t="shared" si="1"/>
        <v>-6.0410470137718004</v>
      </c>
      <c r="W62" s="180">
        <f t="shared" si="6"/>
        <v>4.8710601719197708E-2</v>
      </c>
      <c r="X62" s="181">
        <f t="shared" si="14"/>
        <v>3.6648144137343151E-2</v>
      </c>
      <c r="Y62" s="182">
        <f t="shared" si="7"/>
        <v>-0.42828223990694697</v>
      </c>
      <c r="AJ62" s="127">
        <v>51</v>
      </c>
      <c r="AK62" s="54">
        <v>4.6400341206575355</v>
      </c>
      <c r="AL62" s="54"/>
      <c r="AM62" s="54">
        <f t="shared" si="2"/>
        <v>-20.45225950243276</v>
      </c>
      <c r="AN62" s="180">
        <f t="shared" si="8"/>
        <v>4.8710601719197708E-2</v>
      </c>
      <c r="AO62" s="181">
        <f t="shared" si="9"/>
        <v>6.6614133632636714E-10</v>
      </c>
      <c r="AP62" s="182">
        <f t="shared" si="10"/>
        <v>-1.4499704258038986</v>
      </c>
      <c r="BB62" s="127">
        <v>51</v>
      </c>
      <c r="BC62" s="12">
        <v>7.7518972727956381</v>
      </c>
      <c r="BD62" s="54"/>
      <c r="BE62" s="54">
        <f t="shared" si="11"/>
        <v>-9.187815580491911</v>
      </c>
      <c r="BF62" s="180">
        <f t="shared" si="12"/>
        <v>4.8710601719197708E-2</v>
      </c>
      <c r="BG62" s="181">
        <f t="shared" si="15"/>
        <v>7.2915271065841294E-2</v>
      </c>
      <c r="BH62" s="182">
        <f t="shared" si="13"/>
        <v>-0.40338787496840417</v>
      </c>
    </row>
    <row r="63" spans="1:60" ht="14.65" thickBot="1" x14ac:dyDescent="0.5">
      <c r="A63" s="127">
        <v>52</v>
      </c>
      <c r="B63" s="54">
        <v>-4.879047111642639</v>
      </c>
      <c r="C63" s="54"/>
      <c r="D63" s="54">
        <f t="shared" si="0"/>
        <v>-7.5109979794978416</v>
      </c>
      <c r="E63" s="183">
        <f t="shared" si="3"/>
        <v>4.9665711556829036E-2</v>
      </c>
      <c r="F63" s="184">
        <f t="shared" si="4"/>
        <v>2.2315084104379976E-2</v>
      </c>
      <c r="G63" s="185">
        <f t="shared" si="5"/>
        <v>-0.53464557743399466</v>
      </c>
      <c r="S63" s="127">
        <v>52</v>
      </c>
      <c r="T63" s="54">
        <v>-3.4973604994100387</v>
      </c>
      <c r="U63" s="54"/>
      <c r="V63" s="54">
        <f t="shared" si="1"/>
        <v>-5.9221968763452848</v>
      </c>
      <c r="W63" s="180">
        <f t="shared" si="6"/>
        <v>4.9665711556829036E-2</v>
      </c>
      <c r="X63" s="181">
        <f t="shared" si="14"/>
        <v>3.9565894109702154E-2</v>
      </c>
      <c r="Y63" s="182">
        <f t="shared" si="7"/>
        <v>-0.41985631589837091</v>
      </c>
      <c r="AJ63" s="127">
        <v>52</v>
      </c>
      <c r="AK63" s="54">
        <v>2.0006462251236861</v>
      </c>
      <c r="AL63" s="54"/>
      <c r="AM63" s="54">
        <f t="shared" si="2"/>
        <v>-20.416479347951348</v>
      </c>
      <c r="AN63" s="180">
        <f t="shared" si="8"/>
        <v>4.9665711556829036E-2</v>
      </c>
      <c r="AO63" s="181">
        <f t="shared" si="9"/>
        <v>7.115397967776001E-10</v>
      </c>
      <c r="AP63" s="182">
        <f t="shared" si="10"/>
        <v>-1.4474337786514129</v>
      </c>
      <c r="BB63" s="127">
        <v>52</v>
      </c>
      <c r="BC63" s="12">
        <v>5.111688416796615</v>
      </c>
      <c r="BD63" s="54"/>
      <c r="BE63" s="54">
        <f t="shared" si="11"/>
        <v>-9.1465915814781962</v>
      </c>
      <c r="BF63" s="180">
        <f t="shared" si="12"/>
        <v>4.9665711556829036E-2</v>
      </c>
      <c r="BG63" s="181">
        <f t="shared" si="15"/>
        <v>7.3823631736347498E-2</v>
      </c>
      <c r="BH63" s="182">
        <f t="shared" si="13"/>
        <v>-0.40157794950634434</v>
      </c>
    </row>
    <row r="64" spans="1:60" ht="14.65" thickBot="1" x14ac:dyDescent="0.5">
      <c r="A64" s="127">
        <v>53</v>
      </c>
      <c r="B64" s="54">
        <v>-3.5650062224327113</v>
      </c>
      <c r="C64" s="54"/>
      <c r="D64" s="54">
        <f t="shared" si="0"/>
        <v>-7.4746839714245619</v>
      </c>
      <c r="E64" s="183">
        <f t="shared" si="3"/>
        <v>5.0620821394460364E-2</v>
      </c>
      <c r="F64" s="184">
        <f t="shared" si="4"/>
        <v>2.2835860607056186E-2</v>
      </c>
      <c r="G64" s="185">
        <f t="shared" si="5"/>
        <v>-0.53206068473820678</v>
      </c>
      <c r="S64" s="127">
        <v>53</v>
      </c>
      <c r="T64" s="54">
        <v>-2.1831379623027916</v>
      </c>
      <c r="U64" s="54"/>
      <c r="V64" s="54">
        <f t="shared" si="1"/>
        <v>-5.9221968763452848</v>
      </c>
      <c r="W64" s="180">
        <f t="shared" si="6"/>
        <v>5.0620821394460364E-2</v>
      </c>
      <c r="X64" s="181">
        <f t="shared" si="14"/>
        <v>3.9565894109702154E-2</v>
      </c>
      <c r="Y64" s="182">
        <f t="shared" si="7"/>
        <v>-0.41985631589837091</v>
      </c>
      <c r="AJ64" s="127">
        <v>53</v>
      </c>
      <c r="AK64" s="54">
        <v>-0.58646496914604296</v>
      </c>
      <c r="AL64" s="54"/>
      <c r="AM64" s="54">
        <f t="shared" si="2"/>
        <v>-20.23822403033493</v>
      </c>
      <c r="AN64" s="180">
        <f t="shared" si="8"/>
        <v>5.0620821394460364E-2</v>
      </c>
      <c r="AO64" s="181">
        <f t="shared" si="9"/>
        <v>9.8658798579929906E-10</v>
      </c>
      <c r="AP64" s="182">
        <f t="shared" si="10"/>
        <v>-1.434796302642694</v>
      </c>
      <c r="BB64" s="127">
        <v>53</v>
      </c>
      <c r="BC64" s="12">
        <v>2.5247402377704948</v>
      </c>
      <c r="BD64" s="54"/>
      <c r="BE64" s="54">
        <f t="shared" si="11"/>
        <v>-9.1465915814781962</v>
      </c>
      <c r="BF64" s="180">
        <f t="shared" si="12"/>
        <v>5.0620821394460364E-2</v>
      </c>
      <c r="BG64" s="181">
        <f t="shared" si="15"/>
        <v>7.3823631736347498E-2</v>
      </c>
      <c r="BH64" s="182">
        <f t="shared" si="13"/>
        <v>-0.40157794950634434</v>
      </c>
    </row>
    <row r="65" spans="1:60" ht="14.65" thickBot="1" x14ac:dyDescent="0.5">
      <c r="A65" s="127">
        <v>54</v>
      </c>
      <c r="B65" s="54">
        <v>2.2095441745701505</v>
      </c>
      <c r="C65" s="54"/>
      <c r="D65" s="54">
        <f t="shared" si="0"/>
        <v>-7.4694083033709324</v>
      </c>
      <c r="E65" s="183">
        <f t="shared" si="3"/>
        <v>5.1575931232091692E-2</v>
      </c>
      <c r="F65" s="184">
        <f t="shared" si="4"/>
        <v>2.2912363853785537E-2</v>
      </c>
      <c r="G65" s="185">
        <f t="shared" si="5"/>
        <v>-0.53168515373678971</v>
      </c>
      <c r="S65" s="127">
        <v>54</v>
      </c>
      <c r="T65" s="54">
        <v>3.5918285228532967</v>
      </c>
      <c r="U65" s="54"/>
      <c r="V65" s="54">
        <f t="shared" si="1"/>
        <v>-5.9221968763452848</v>
      </c>
      <c r="W65" s="180">
        <f t="shared" si="6"/>
        <v>5.1575931232091692E-2</v>
      </c>
      <c r="X65" s="181">
        <f t="shared" si="14"/>
        <v>3.9565894109702154E-2</v>
      </c>
      <c r="Y65" s="182">
        <f t="shared" si="7"/>
        <v>-0.41985631589837091</v>
      </c>
      <c r="AJ65" s="127">
        <v>54</v>
      </c>
      <c r="AK65" s="54">
        <v>-7.5634541440469487E-3</v>
      </c>
      <c r="AL65" s="54"/>
      <c r="AM65" s="54">
        <f t="shared" si="2"/>
        <v>-20.23822403033493</v>
      </c>
      <c r="AN65" s="180">
        <f t="shared" si="8"/>
        <v>5.1575931232091692E-2</v>
      </c>
      <c r="AO65" s="181">
        <f t="shared" si="9"/>
        <v>9.8658798579929906E-10</v>
      </c>
      <c r="AP65" s="182">
        <f t="shared" si="10"/>
        <v>-1.434796302642694</v>
      </c>
      <c r="BB65" s="127">
        <v>54</v>
      </c>
      <c r="BC65" s="12">
        <v>3.1038218714765984</v>
      </c>
      <c r="BD65" s="54"/>
      <c r="BE65" s="54">
        <f t="shared" si="11"/>
        <v>-9.1430411417421524</v>
      </c>
      <c r="BF65" s="180">
        <f t="shared" si="12"/>
        <v>5.1575931232091692E-2</v>
      </c>
      <c r="BG65" s="181">
        <f t="shared" si="15"/>
        <v>7.3902267520101261E-2</v>
      </c>
      <c r="BH65" s="182">
        <f t="shared" si="13"/>
        <v>-0.4014220686739769</v>
      </c>
    </row>
    <row r="66" spans="1:60" ht="14.65" thickBot="1" x14ac:dyDescent="0.5">
      <c r="A66" s="127">
        <v>55</v>
      </c>
      <c r="B66" s="54">
        <v>2.2095441745701505</v>
      </c>
      <c r="C66" s="54"/>
      <c r="D66" s="54">
        <f t="shared" si="0"/>
        <v>-7.428711406022356</v>
      </c>
      <c r="E66" s="183">
        <f t="shared" si="3"/>
        <v>5.253104106972302E-2</v>
      </c>
      <c r="F66" s="184">
        <f t="shared" si="4"/>
        <v>2.3509802901715251E-2</v>
      </c>
      <c r="G66" s="185">
        <f t="shared" si="5"/>
        <v>-0.52878827954748842</v>
      </c>
      <c r="S66" s="127">
        <v>55</v>
      </c>
      <c r="T66" s="54">
        <v>3.5918285228532967</v>
      </c>
      <c r="U66" s="54"/>
      <c r="V66" s="54">
        <f t="shared" si="1"/>
        <v>-5.9219244697223488</v>
      </c>
      <c r="W66" s="180">
        <f t="shared" si="6"/>
        <v>5.253104106972302E-2</v>
      </c>
      <c r="X66" s="181">
        <f t="shared" si="14"/>
        <v>3.9572792531111588E-2</v>
      </c>
      <c r="Y66" s="182">
        <f t="shared" si="7"/>
        <v>-0.41983700353109904</v>
      </c>
      <c r="AJ66" s="127">
        <v>55</v>
      </c>
      <c r="AK66" s="54">
        <v>0.34829499299316541</v>
      </c>
      <c r="AL66" s="54"/>
      <c r="AM66" s="54">
        <f t="shared" si="2"/>
        <v>-20.23822403033493</v>
      </c>
      <c r="AN66" s="180">
        <f t="shared" si="8"/>
        <v>5.253104106972302E-2</v>
      </c>
      <c r="AO66" s="181">
        <f t="shared" si="9"/>
        <v>9.8658798579929906E-10</v>
      </c>
      <c r="AP66" s="182">
        <f t="shared" si="10"/>
        <v>-1.434796302642694</v>
      </c>
      <c r="BB66" s="127">
        <v>55</v>
      </c>
      <c r="BC66" s="12">
        <v>3.4597910399725964</v>
      </c>
      <c r="BD66" s="54"/>
      <c r="BE66" s="54">
        <f t="shared" si="11"/>
        <v>-9.1186989235850664</v>
      </c>
      <c r="BF66" s="180">
        <f t="shared" si="12"/>
        <v>5.253104106972302E-2</v>
      </c>
      <c r="BG66" s="181">
        <f t="shared" si="15"/>
        <v>7.4443128187584792E-2</v>
      </c>
      <c r="BH66" s="182">
        <f t="shared" si="13"/>
        <v>-0.40035333197934259</v>
      </c>
    </row>
    <row r="67" spans="1:60" ht="14.65" thickBot="1" x14ac:dyDescent="0.5">
      <c r="A67" s="127">
        <v>56</v>
      </c>
      <c r="B67" s="54">
        <v>1.7272807418324652</v>
      </c>
      <c r="C67" s="54"/>
      <c r="D67" s="54">
        <f t="shared" si="0"/>
        <v>-7.3090276030370678</v>
      </c>
      <c r="E67" s="183">
        <f t="shared" si="3"/>
        <v>5.3486150907354348E-2</v>
      </c>
      <c r="F67" s="184">
        <f t="shared" si="4"/>
        <v>2.5343208160887788E-2</v>
      </c>
      <c r="G67" s="185">
        <f t="shared" si="5"/>
        <v>-0.52026898342582384</v>
      </c>
      <c r="S67" s="127">
        <v>56</v>
      </c>
      <c r="T67" s="54">
        <v>3.1094984423222534</v>
      </c>
      <c r="U67" s="54"/>
      <c r="V67" s="54">
        <f t="shared" si="1"/>
        <v>-5.9219244697223488</v>
      </c>
      <c r="W67" s="180">
        <f t="shared" si="6"/>
        <v>5.3486150907354348E-2</v>
      </c>
      <c r="X67" s="181">
        <f t="shared" si="14"/>
        <v>3.9572792531111588E-2</v>
      </c>
      <c r="Y67" s="182">
        <f t="shared" si="7"/>
        <v>-0.41983700353109904</v>
      </c>
      <c r="AJ67" s="127">
        <v>56</v>
      </c>
      <c r="AK67" s="54">
        <v>0.20148155784348509</v>
      </c>
      <c r="AL67" s="54"/>
      <c r="AM67" s="54">
        <f t="shared" si="2"/>
        <v>-20.23822403033493</v>
      </c>
      <c r="AN67" s="180">
        <f t="shared" si="8"/>
        <v>5.3486150907354348E-2</v>
      </c>
      <c r="AO67" s="181">
        <f t="shared" si="9"/>
        <v>9.8658798579929906E-10</v>
      </c>
      <c r="AP67" s="182">
        <f t="shared" si="10"/>
        <v>-1.434796302642694</v>
      </c>
      <c r="BB67" s="127">
        <v>56</v>
      </c>
      <c r="BC67" s="12">
        <v>3.3129319254715939</v>
      </c>
      <c r="BD67" s="54"/>
      <c r="BE67" s="54">
        <f t="shared" si="11"/>
        <v>-9.0895552681516332</v>
      </c>
      <c r="BF67" s="180">
        <f t="shared" si="12"/>
        <v>5.3486150907354348E-2</v>
      </c>
      <c r="BG67" s="181">
        <f t="shared" si="15"/>
        <v>7.5094640936149828E-2</v>
      </c>
      <c r="BH67" s="182">
        <f t="shared" si="13"/>
        <v>-0.39907378983669606</v>
      </c>
    </row>
    <row r="68" spans="1:60" ht="14.65" thickBot="1" x14ac:dyDescent="0.5">
      <c r="A68" s="127">
        <v>57</v>
      </c>
      <c r="B68" s="54">
        <v>1.7272807418324652</v>
      </c>
      <c r="C68" s="54"/>
      <c r="D68" s="54">
        <f t="shared" si="0"/>
        <v>-7.3090276030370678</v>
      </c>
      <c r="E68" s="183">
        <f t="shared" si="3"/>
        <v>5.4441260744985676E-2</v>
      </c>
      <c r="F68" s="184">
        <f t="shared" si="4"/>
        <v>2.5343208160887788E-2</v>
      </c>
      <c r="G68" s="185">
        <f t="shared" si="5"/>
        <v>-0.52026898342582384</v>
      </c>
      <c r="S68" s="127">
        <v>57</v>
      </c>
      <c r="T68" s="54">
        <v>3.1094984423222534</v>
      </c>
      <c r="U68" s="54"/>
      <c r="V68" s="54">
        <f t="shared" si="1"/>
        <v>-5.8504741127468964</v>
      </c>
      <c r="W68" s="180">
        <f t="shared" si="6"/>
        <v>5.4441260744985676E-2</v>
      </c>
      <c r="X68" s="181">
        <f t="shared" si="14"/>
        <v>4.1416258739464799E-2</v>
      </c>
      <c r="Y68" s="182">
        <f t="shared" si="7"/>
        <v>-0.4147715043125304</v>
      </c>
      <c r="AJ68" s="127">
        <v>57</v>
      </c>
      <c r="AK68" s="54">
        <v>0.20148155784348509</v>
      </c>
      <c r="AL68" s="54"/>
      <c r="AM68" s="54">
        <f t="shared" si="2"/>
        <v>-20.027934962483432</v>
      </c>
      <c r="AN68" s="180">
        <f t="shared" si="8"/>
        <v>5.4441260744985676E-2</v>
      </c>
      <c r="AO68" s="181">
        <f t="shared" si="9"/>
        <v>1.4456310679179319E-9</v>
      </c>
      <c r="AP68" s="182">
        <f t="shared" si="10"/>
        <v>-1.4198877821822395</v>
      </c>
      <c r="BB68" s="127">
        <v>57</v>
      </c>
      <c r="BC68" s="12">
        <v>3.3129319254715939</v>
      </c>
      <c r="BD68" s="54"/>
      <c r="BE68" s="54">
        <f t="shared" si="11"/>
        <v>-9.0698920537951526</v>
      </c>
      <c r="BF68" s="180">
        <f t="shared" si="12"/>
        <v>5.4441260744985676E-2</v>
      </c>
      <c r="BG68" s="181">
        <f t="shared" si="15"/>
        <v>7.5536666898832913E-2</v>
      </c>
      <c r="BH68" s="182">
        <f t="shared" si="13"/>
        <v>-0.39821048319053848</v>
      </c>
    </row>
    <row r="69" spans="1:60" ht="14.65" thickBot="1" x14ac:dyDescent="0.5">
      <c r="A69" s="127">
        <v>58</v>
      </c>
      <c r="B69" s="54">
        <v>-1.0371546591471108</v>
      </c>
      <c r="C69" s="54"/>
      <c r="D69" s="54">
        <f t="shared" si="0"/>
        <v>-7.3077615239419247</v>
      </c>
      <c r="E69" s="183">
        <f t="shared" si="3"/>
        <v>5.5396370582617004E-2</v>
      </c>
      <c r="F69" s="184">
        <f t="shared" si="4"/>
        <v>2.5363225564094816E-2</v>
      </c>
      <c r="G69" s="185">
        <f t="shared" si="5"/>
        <v>-0.52017886176812311</v>
      </c>
      <c r="S69" s="127">
        <v>58</v>
      </c>
      <c r="T69" s="54">
        <v>1.7272807418324652</v>
      </c>
      <c r="U69" s="54"/>
      <c r="V69" s="54">
        <f t="shared" si="1"/>
        <v>-5.8504741127468964</v>
      </c>
      <c r="W69" s="180">
        <f t="shared" si="6"/>
        <v>5.5396370582617004E-2</v>
      </c>
      <c r="X69" s="181">
        <f t="shared" si="14"/>
        <v>4.1416258739464799E-2</v>
      </c>
      <c r="Y69" s="182">
        <f t="shared" si="7"/>
        <v>-0.4147715043125304</v>
      </c>
      <c r="AJ69" s="127">
        <v>58</v>
      </c>
      <c r="AK69" s="54">
        <v>0.20148155784348509</v>
      </c>
      <c r="AL69" s="54"/>
      <c r="AM69" s="54">
        <f t="shared" si="2"/>
        <v>-20.006018576812089</v>
      </c>
      <c r="AN69" s="180">
        <f t="shared" si="8"/>
        <v>5.5396370582617004E-2</v>
      </c>
      <c r="AO69" s="181">
        <f t="shared" si="9"/>
        <v>1.5040251682984419E-9</v>
      </c>
      <c r="AP69" s="182">
        <f t="shared" si="10"/>
        <v>-1.4183340119956165</v>
      </c>
      <c r="BB69" s="127">
        <v>58</v>
      </c>
      <c r="BC69" s="12">
        <v>3.3129319254715939</v>
      </c>
      <c r="BD69" s="54"/>
      <c r="BE69" s="54">
        <f t="shared" si="11"/>
        <v>-9.0575806730444182</v>
      </c>
      <c r="BF69" s="180">
        <f t="shared" si="12"/>
        <v>5.5396370582617004E-2</v>
      </c>
      <c r="BG69" s="181">
        <f t="shared" si="15"/>
        <v>7.5814432373533913E-2</v>
      </c>
      <c r="BH69" s="182">
        <f t="shared" si="13"/>
        <v>-0.39766995626382146</v>
      </c>
    </row>
    <row r="70" spans="1:60" ht="14.65" thickBot="1" x14ac:dyDescent="0.5">
      <c r="A70" s="127">
        <v>59</v>
      </c>
      <c r="B70" s="54">
        <v>-0.25139269772821587</v>
      </c>
      <c r="C70" s="54"/>
      <c r="D70" s="54">
        <f t="shared" si="0"/>
        <v>-7.3077615239419247</v>
      </c>
      <c r="E70" s="183">
        <f t="shared" si="3"/>
        <v>5.6351480420248332E-2</v>
      </c>
      <c r="F70" s="184">
        <f t="shared" si="4"/>
        <v>2.5363225564094816E-2</v>
      </c>
      <c r="G70" s="185">
        <f t="shared" si="5"/>
        <v>-0.52017886176812311</v>
      </c>
      <c r="S70" s="127">
        <v>59</v>
      </c>
      <c r="T70" s="54">
        <v>1.1309336234363607</v>
      </c>
      <c r="U70" s="54"/>
      <c r="V70" s="54">
        <f t="shared" si="1"/>
        <v>-5.8024832472576788</v>
      </c>
      <c r="W70" s="180">
        <f t="shared" si="6"/>
        <v>5.6351480420248332E-2</v>
      </c>
      <c r="X70" s="181">
        <f t="shared" si="14"/>
        <v>4.2693080762161592E-2</v>
      </c>
      <c r="Y70" s="182">
        <f t="shared" si="7"/>
        <v>-0.41136917433232351</v>
      </c>
      <c r="AJ70" s="127">
        <v>59</v>
      </c>
      <c r="AK70" s="54">
        <v>0.49359893652920889</v>
      </c>
      <c r="AL70" s="54"/>
      <c r="AM70" s="54">
        <f t="shared" si="2"/>
        <v>-20.006018576812089</v>
      </c>
      <c r="AN70" s="180">
        <f t="shared" si="8"/>
        <v>5.6351480420248332E-2</v>
      </c>
      <c r="AO70" s="181">
        <f t="shared" si="9"/>
        <v>1.5040251682984419E-9</v>
      </c>
      <c r="AP70" s="182">
        <f t="shared" si="10"/>
        <v>-1.4183340119956165</v>
      </c>
      <c r="BB70" s="127">
        <v>59</v>
      </c>
      <c r="BC70" s="12">
        <v>3.6051401931986016</v>
      </c>
      <c r="BD70" s="54"/>
      <c r="BE70" s="54">
        <f t="shared" si="11"/>
        <v>-9.0431149985950032</v>
      </c>
      <c r="BF70" s="180">
        <f t="shared" si="12"/>
        <v>5.6351480420248332E-2</v>
      </c>
      <c r="BG70" s="181">
        <f t="shared" si="15"/>
        <v>7.614179557573425E-2</v>
      </c>
      <c r="BH70" s="182">
        <f t="shared" si="13"/>
        <v>-0.3970348458150959</v>
      </c>
    </row>
    <row r="71" spans="1:60" ht="14.65" thickBot="1" x14ac:dyDescent="0.5">
      <c r="A71" s="127">
        <v>60</v>
      </c>
      <c r="B71" s="54">
        <v>0.34442512986387119</v>
      </c>
      <c r="C71" s="54"/>
      <c r="D71" s="54">
        <f t="shared" si="0"/>
        <v>-7.3077615239419247</v>
      </c>
      <c r="E71" s="183">
        <f t="shared" si="3"/>
        <v>5.730659025787966E-2</v>
      </c>
      <c r="F71" s="184">
        <f t="shared" si="4"/>
        <v>2.5363225564094816E-2</v>
      </c>
      <c r="G71" s="185">
        <f t="shared" si="5"/>
        <v>-0.52017886176812311</v>
      </c>
      <c r="S71" s="127">
        <v>60</v>
      </c>
      <c r="T71" s="54">
        <v>1.7268338145655766</v>
      </c>
      <c r="U71" s="54"/>
      <c r="V71" s="54">
        <f t="shared" si="1"/>
        <v>-5.8024832472576788</v>
      </c>
      <c r="W71" s="180">
        <f t="shared" si="6"/>
        <v>5.730659025787966E-2</v>
      </c>
      <c r="X71" s="181">
        <f t="shared" si="14"/>
        <v>4.2693080762161592E-2</v>
      </c>
      <c r="Y71" s="182">
        <f t="shared" si="7"/>
        <v>-0.41136917433232351</v>
      </c>
      <c r="AJ71" s="127">
        <v>60</v>
      </c>
      <c r="AK71" s="54">
        <v>0.95552025396908802</v>
      </c>
      <c r="AL71" s="54"/>
      <c r="AM71" s="54">
        <f t="shared" si="2"/>
        <v>-20.006018576812089</v>
      </c>
      <c r="AN71" s="180">
        <f t="shared" si="8"/>
        <v>5.730659025787966E-2</v>
      </c>
      <c r="AO71" s="181">
        <f t="shared" si="9"/>
        <v>1.5040251682984419E-9</v>
      </c>
      <c r="AP71" s="182">
        <f t="shared" si="10"/>
        <v>-1.4183340119956165</v>
      </c>
      <c r="BB71" s="127">
        <v>60</v>
      </c>
      <c r="BC71" s="12">
        <v>7.1788902105683965</v>
      </c>
      <c r="BD71" s="54"/>
      <c r="BE71" s="54">
        <f t="shared" si="11"/>
        <v>-9.0195927857909037</v>
      </c>
      <c r="BF71" s="180">
        <f t="shared" si="12"/>
        <v>5.730659025787966E-2</v>
      </c>
      <c r="BG71" s="181">
        <f t="shared" si="15"/>
        <v>7.6676407090436396E-2</v>
      </c>
      <c r="BH71" s="182">
        <f t="shared" si="13"/>
        <v>-0.39600211117273465</v>
      </c>
    </row>
    <row r="72" spans="1:60" ht="14.65" thickBot="1" x14ac:dyDescent="0.5">
      <c r="A72" s="127">
        <v>61</v>
      </c>
      <c r="B72" s="54">
        <v>-0.78468501618635367</v>
      </c>
      <c r="C72" s="54"/>
      <c r="D72" s="54">
        <f t="shared" si="0"/>
        <v>-7.2381649661056198</v>
      </c>
      <c r="E72" s="183">
        <f t="shared" si="3"/>
        <v>5.8261700095510981E-2</v>
      </c>
      <c r="F72" s="184">
        <f t="shared" si="4"/>
        <v>2.6484136659305869E-2</v>
      </c>
      <c r="G72" s="185">
        <f t="shared" si="5"/>
        <v>-0.51522486072147422</v>
      </c>
      <c r="S72" s="127">
        <v>61</v>
      </c>
      <c r="T72" s="54">
        <v>0.59756758472408145</v>
      </c>
      <c r="U72" s="54"/>
      <c r="V72" s="54">
        <f t="shared" si="1"/>
        <v>-5.7695810759008834</v>
      </c>
      <c r="W72" s="180">
        <f t="shared" si="6"/>
        <v>5.8261700095510981E-2</v>
      </c>
      <c r="X72" s="181">
        <f t="shared" si="14"/>
        <v>4.358670878718289E-2</v>
      </c>
      <c r="Y72" s="182">
        <f t="shared" si="7"/>
        <v>-0.40903656284720075</v>
      </c>
      <c r="AJ72" s="127">
        <v>61</v>
      </c>
      <c r="AK72" s="54">
        <v>-0.12243047368020173</v>
      </c>
      <c r="AL72" s="54"/>
      <c r="AM72" s="54">
        <f t="shared" si="2"/>
        <v>-19.969619795683489</v>
      </c>
      <c r="AN72" s="180">
        <f t="shared" si="8"/>
        <v>5.8261700095510981E-2</v>
      </c>
      <c r="AO72" s="181">
        <f t="shared" si="9"/>
        <v>1.6061179899991126E-9</v>
      </c>
      <c r="AP72" s="182">
        <f t="shared" si="10"/>
        <v>-1.415753507080475</v>
      </c>
      <c r="BB72" s="127">
        <v>61</v>
      </c>
      <c r="BC72" s="12">
        <v>6.1002686983966115</v>
      </c>
      <c r="BD72" s="54"/>
      <c r="BE72" s="54">
        <f t="shared" si="11"/>
        <v>-8.9655689807258465</v>
      </c>
      <c r="BF72" s="180">
        <f t="shared" si="12"/>
        <v>5.8261700095510981E-2</v>
      </c>
      <c r="BG72" s="181">
        <f t="shared" si="15"/>
        <v>7.7915058374310217E-2</v>
      </c>
      <c r="BH72" s="182">
        <f t="shared" si="13"/>
        <v>-0.39363021463955089</v>
      </c>
    </row>
    <row r="73" spans="1:60" ht="14.65" thickBot="1" x14ac:dyDescent="0.5">
      <c r="A73" s="127">
        <v>62</v>
      </c>
      <c r="B73" s="54">
        <v>0.53043272144699216</v>
      </c>
      <c r="C73" s="54"/>
      <c r="D73" s="54">
        <f t="shared" si="0"/>
        <v>-7.2381649661056198</v>
      </c>
      <c r="E73" s="183">
        <f t="shared" si="3"/>
        <v>5.9216809933142309E-2</v>
      </c>
      <c r="F73" s="184">
        <f t="shared" si="4"/>
        <v>2.6484136659305869E-2</v>
      </c>
      <c r="G73" s="185">
        <f t="shared" si="5"/>
        <v>-0.51522486072147422</v>
      </c>
      <c r="S73" s="127">
        <v>62</v>
      </c>
      <c r="T73" s="54">
        <v>1.9128671191140811</v>
      </c>
      <c r="U73" s="54"/>
      <c r="V73" s="54">
        <f t="shared" si="1"/>
        <v>-5.6600203128718904</v>
      </c>
      <c r="W73" s="180">
        <f t="shared" si="6"/>
        <v>5.9216809933142309E-2</v>
      </c>
      <c r="X73" s="181">
        <f t="shared" si="14"/>
        <v>4.6671708891425093E-2</v>
      </c>
      <c r="Y73" s="182">
        <f t="shared" si="7"/>
        <v>-0.40126921243774344</v>
      </c>
      <c r="AJ73" s="127">
        <v>62</v>
      </c>
      <c r="AK73" s="54">
        <v>1.3189989808894205</v>
      </c>
      <c r="AL73" s="54"/>
      <c r="AM73" s="54">
        <f t="shared" si="2"/>
        <v>-19.969619795683489</v>
      </c>
      <c r="AN73" s="180">
        <f t="shared" si="8"/>
        <v>5.9216809933142309E-2</v>
      </c>
      <c r="AO73" s="181">
        <f t="shared" si="9"/>
        <v>1.6061179899991126E-9</v>
      </c>
      <c r="AP73" s="182">
        <f t="shared" si="10"/>
        <v>-1.415753507080475</v>
      </c>
      <c r="BB73" s="127">
        <v>62</v>
      </c>
      <c r="BC73" s="12">
        <v>7.542595122135225</v>
      </c>
      <c r="BD73" s="54"/>
      <c r="BE73" s="54">
        <f t="shared" si="11"/>
        <v>-8.859558414540242</v>
      </c>
      <c r="BF73" s="180">
        <f t="shared" si="12"/>
        <v>5.9216809933142309E-2</v>
      </c>
      <c r="BG73" s="181">
        <f t="shared" si="15"/>
        <v>8.038970210194607E-2</v>
      </c>
      <c r="BH73" s="182">
        <f t="shared" si="13"/>
        <v>-0.38897585728516448</v>
      </c>
    </row>
    <row r="74" spans="1:60" ht="14.65" thickBot="1" x14ac:dyDescent="0.5">
      <c r="A74" s="127">
        <v>63</v>
      </c>
      <c r="B74" s="54">
        <v>-4.1907970265838257</v>
      </c>
      <c r="C74" s="54"/>
      <c r="D74" s="54">
        <f t="shared" si="0"/>
        <v>-7.2104505201995366</v>
      </c>
      <c r="E74" s="183">
        <f t="shared" si="3"/>
        <v>6.0171919770773637E-2</v>
      </c>
      <c r="F74" s="184">
        <f t="shared" si="4"/>
        <v>2.6941881528134513E-2</v>
      </c>
      <c r="G74" s="185">
        <f t="shared" si="5"/>
        <v>-0.51325209944858252</v>
      </c>
      <c r="S74" s="127">
        <v>63</v>
      </c>
      <c r="T74" s="54">
        <v>-2.8088242347995465</v>
      </c>
      <c r="U74" s="54"/>
      <c r="V74" s="54">
        <f t="shared" si="1"/>
        <v>-5.6279754432941758</v>
      </c>
      <c r="W74" s="180">
        <f t="shared" si="6"/>
        <v>6.0171919770773637E-2</v>
      </c>
      <c r="X74" s="181">
        <f t="shared" si="14"/>
        <v>4.7606415686020212E-2</v>
      </c>
      <c r="Y74" s="182">
        <f t="shared" si="7"/>
        <v>-0.39899737967614063</v>
      </c>
      <c r="AJ74" s="127">
        <v>63</v>
      </c>
      <c r="AK74" s="54">
        <v>-1.1030196903454914</v>
      </c>
      <c r="AL74" s="54"/>
      <c r="AM74" s="54">
        <f t="shared" si="2"/>
        <v>-19.969619795683489</v>
      </c>
      <c r="AN74" s="180">
        <f t="shared" si="8"/>
        <v>6.0171919770773637E-2</v>
      </c>
      <c r="AO74" s="181">
        <f t="shared" si="9"/>
        <v>1.6061179899991126E-9</v>
      </c>
      <c r="AP74" s="182">
        <f t="shared" si="10"/>
        <v>-1.415753507080475</v>
      </c>
      <c r="BB74" s="127">
        <v>63</v>
      </c>
      <c r="BC74" s="12">
        <v>5.1190692830899618</v>
      </c>
      <c r="BD74" s="54"/>
      <c r="BE74" s="54">
        <f t="shared" si="11"/>
        <v>-8.8322089366412797</v>
      </c>
      <c r="BF74" s="180">
        <f t="shared" si="12"/>
        <v>6.0171919770773637E-2</v>
      </c>
      <c r="BG74" s="181">
        <f t="shared" si="15"/>
        <v>8.103766651397229E-2</v>
      </c>
      <c r="BH74" s="182">
        <f t="shared" si="13"/>
        <v>-0.38777508788851023</v>
      </c>
    </row>
    <row r="75" spans="1:60" ht="14.65" thickBot="1" x14ac:dyDescent="0.5">
      <c r="A75" s="127">
        <v>64</v>
      </c>
      <c r="B75" s="54">
        <v>-2.8182378968985349</v>
      </c>
      <c r="C75" s="54"/>
      <c r="D75" s="54">
        <f t="shared" si="0"/>
        <v>-7.1896029581188881</v>
      </c>
      <c r="E75" s="183">
        <f t="shared" si="3"/>
        <v>6.1127029608404965E-2</v>
      </c>
      <c r="F75" s="184">
        <f t="shared" si="4"/>
        <v>2.7290545966592274E-2</v>
      </c>
      <c r="G75" s="185">
        <f t="shared" si="5"/>
        <v>-0.51176813461499804</v>
      </c>
      <c r="S75" s="127">
        <v>64</v>
      </c>
      <c r="T75" s="54">
        <v>-1.4360753416510064</v>
      </c>
      <c r="U75" s="54"/>
      <c r="V75" s="54">
        <f t="shared" si="1"/>
        <v>-5.6279754432941758</v>
      </c>
      <c r="W75" s="180">
        <f t="shared" si="6"/>
        <v>6.1127029608404965E-2</v>
      </c>
      <c r="X75" s="181">
        <f t="shared" si="14"/>
        <v>4.7606415686020212E-2</v>
      </c>
      <c r="Y75" s="182">
        <f t="shared" si="7"/>
        <v>-0.39899737967614063</v>
      </c>
      <c r="AJ75" s="127">
        <v>64</v>
      </c>
      <c r="AK75" s="54">
        <v>-0.64112142014386364</v>
      </c>
      <c r="AL75" s="54"/>
      <c r="AM75" s="54">
        <f t="shared" si="2"/>
        <v>-19.969619795683489</v>
      </c>
      <c r="AN75" s="180">
        <f t="shared" si="8"/>
        <v>6.1127029608404965E-2</v>
      </c>
      <c r="AO75" s="181">
        <f t="shared" si="9"/>
        <v>1.6061179899991126E-9</v>
      </c>
      <c r="AP75" s="182">
        <f t="shared" si="10"/>
        <v>-1.415753507080475</v>
      </c>
      <c r="BB75" s="127">
        <v>64</v>
      </c>
      <c r="BC75" s="12">
        <v>5.5812549822089519</v>
      </c>
      <c r="BD75" s="54"/>
      <c r="BE75" s="54">
        <f t="shared" si="11"/>
        <v>-8.8210239279403577</v>
      </c>
      <c r="BF75" s="180">
        <f t="shared" si="12"/>
        <v>6.1127029608404965E-2</v>
      </c>
      <c r="BG75" s="181">
        <f t="shared" si="15"/>
        <v>8.1303794750301958E-2</v>
      </c>
      <c r="BH75" s="182">
        <f t="shared" si="13"/>
        <v>-0.38728401393825074</v>
      </c>
    </row>
    <row r="76" spans="1:60" ht="14.65" thickBot="1" x14ac:dyDescent="0.5">
      <c r="A76" s="127">
        <v>65</v>
      </c>
      <c r="B76" s="54">
        <v>-5.2219907665963579</v>
      </c>
      <c r="C76" s="54"/>
      <c r="D76" s="54">
        <f t="shared" ref="D76:D139" si="16">SMALL(B$12:B$1058,A76)</f>
        <v>-7.1896029581188881</v>
      </c>
      <c r="E76" s="183">
        <f t="shared" si="3"/>
        <v>6.2082139446036293E-2</v>
      </c>
      <c r="F76" s="184">
        <f t="shared" si="4"/>
        <v>2.7290545966592274E-2</v>
      </c>
      <c r="G76" s="185">
        <f t="shared" si="5"/>
        <v>-0.51176813461499804</v>
      </c>
      <c r="S76" s="127">
        <v>65</v>
      </c>
      <c r="T76" s="54">
        <v>-3.8401605427285745</v>
      </c>
      <c r="U76" s="54"/>
      <c r="V76" s="54">
        <f t="shared" ref="V76:V139" si="17">SMALL(T$12:T$1058,S76)</f>
        <v>-5.6117780070944283</v>
      </c>
      <c r="W76" s="180">
        <f t="shared" si="6"/>
        <v>6.2082139446036293E-2</v>
      </c>
      <c r="X76" s="181">
        <f t="shared" si="14"/>
        <v>4.8084546306048616E-2</v>
      </c>
      <c r="Y76" s="182">
        <f t="shared" si="7"/>
        <v>-0.39784905650623925</v>
      </c>
      <c r="AJ76" s="127">
        <v>65</v>
      </c>
      <c r="AK76" s="54">
        <v>-2.3072759754286905</v>
      </c>
      <c r="AL76" s="54"/>
      <c r="AM76" s="54">
        <f t="shared" ref="AM76:AM139" si="18">SMALL(AK$12:AK$1058,AJ76)</f>
        <v>-19.940668961074479</v>
      </c>
      <c r="AN76" s="180">
        <f t="shared" si="8"/>
        <v>6.2082139446036293E-2</v>
      </c>
      <c r="AO76" s="181">
        <f t="shared" si="9"/>
        <v>1.6921088739327128E-9</v>
      </c>
      <c r="AP76" s="182">
        <f t="shared" si="10"/>
        <v>-1.4137010270608266</v>
      </c>
      <c r="BB76" s="127">
        <v>65</v>
      </c>
      <c r="BC76" s="12">
        <v>3.914063616373233</v>
      </c>
      <c r="BD76" s="54"/>
      <c r="BE76" s="54">
        <f t="shared" ref="BE76:BE139" si="19">SMALL(BC$12:BC$1058,BB76)</f>
        <v>-8.7956825957561851</v>
      </c>
      <c r="BF76" s="180">
        <f t="shared" si="12"/>
        <v>6.2082139446036293E-2</v>
      </c>
      <c r="BG76" s="181">
        <f t="shared" si="15"/>
        <v>8.1909186915412352E-2</v>
      </c>
      <c r="BH76" s="182">
        <f t="shared" si="13"/>
        <v>-0.38617141148676631</v>
      </c>
    </row>
    <row r="77" spans="1:60" ht="14.65" thickBot="1" x14ac:dyDescent="0.5">
      <c r="A77" s="127">
        <v>66</v>
      </c>
      <c r="B77" s="54">
        <v>-5.2898702792590244</v>
      </c>
      <c r="C77" s="54"/>
      <c r="D77" s="54">
        <f t="shared" si="16"/>
        <v>-7.1507627258354294</v>
      </c>
      <c r="E77" s="183">
        <f t="shared" ref="E77:E140" si="20">A77/$B$6</f>
        <v>6.3037249283667621E-2</v>
      </c>
      <c r="F77" s="184">
        <f t="shared" ref="F77:F140" si="21">NORMDIST(D77,$F$2,$F$3,TRUE)</f>
        <v>2.7950167140780774E-2</v>
      </c>
      <c r="G77" s="185">
        <f t="shared" ref="G77:G140" si="22">(D77-$G$4)/($G$5-$G$4)</f>
        <v>-0.50900342099457863</v>
      </c>
      <c r="S77" s="127">
        <v>66</v>
      </c>
      <c r="T77" s="54">
        <v>-3.9078583697303113</v>
      </c>
      <c r="U77" s="54"/>
      <c r="V77" s="54">
        <f t="shared" si="17"/>
        <v>-5.5964177329547553</v>
      </c>
      <c r="W77" s="180">
        <f t="shared" ref="W77:W140" si="23">S77/$T$6</f>
        <v>6.3037249283667621E-2</v>
      </c>
      <c r="X77" s="181">
        <f t="shared" ref="X77:X140" si="24">NORMDIST(V77,$X$2,$X$3,TRUE)</f>
        <v>4.8541507480146295E-2</v>
      </c>
      <c r="Y77" s="182">
        <f t="shared" ref="Y77:Y140" si="25">(V77-$Y$4)/($Y$5-$Y$4)</f>
        <v>-0.3967600842471049</v>
      </c>
      <c r="AJ77" s="127">
        <v>66</v>
      </c>
      <c r="AK77" s="54">
        <v>-1.288787322507607</v>
      </c>
      <c r="AL77" s="54"/>
      <c r="AM77" s="54">
        <f t="shared" si="18"/>
        <v>-19.888813616840221</v>
      </c>
      <c r="AN77" s="180">
        <f t="shared" ref="AN77:AN140" si="26">AJ77/$AK$6</f>
        <v>6.3037249283667621E-2</v>
      </c>
      <c r="AO77" s="181">
        <f t="shared" ref="AO77:AO140" si="27">NORMDIST(AM77,$AO$2,$AO$3,TRUE)</f>
        <v>1.8574683586029432E-9</v>
      </c>
      <c r="AP77" s="182">
        <f t="shared" ref="AP77:AP140" si="28">(AM77-$AP$4)/($AP$5-$AP$4)</f>
        <v>-1.410024723445052</v>
      </c>
      <c r="BB77" s="127">
        <v>66</v>
      </c>
      <c r="BC77" s="12">
        <v>4.9331860519034771</v>
      </c>
      <c r="BD77" s="54"/>
      <c r="BE77" s="54">
        <f t="shared" si="19"/>
        <v>-8.7373752985565929</v>
      </c>
      <c r="BF77" s="180">
        <f t="shared" ref="BF77:BF140" si="29">BB77/$BC$6</f>
        <v>6.3037249283667621E-2</v>
      </c>
      <c r="BG77" s="181">
        <f t="shared" ref="BG77:BG140" si="30">NORMDIST(BE77,$BG$2,$BG$3,TRUE)</f>
        <v>8.3315011501937306E-2</v>
      </c>
      <c r="BH77" s="182">
        <f t="shared" ref="BH77:BH140" si="31">(BE77-$BH$4)/($BH$5-$BH$4)</f>
        <v>-0.38361144970842648</v>
      </c>
    </row>
    <row r="78" spans="1:60" ht="14.65" thickBot="1" x14ac:dyDescent="0.5">
      <c r="A78" s="127">
        <v>67</v>
      </c>
      <c r="B78" s="54">
        <v>-5.5054142331441369</v>
      </c>
      <c r="C78" s="54"/>
      <c r="D78" s="54">
        <f t="shared" si="16"/>
        <v>-7.0477376108015486</v>
      </c>
      <c r="E78" s="183">
        <f t="shared" si="20"/>
        <v>6.3992359121298956E-2</v>
      </c>
      <c r="F78" s="184">
        <f t="shared" si="21"/>
        <v>2.9764416558336646E-2</v>
      </c>
      <c r="G78" s="185">
        <f t="shared" si="22"/>
        <v>-0.50166991854019827</v>
      </c>
      <c r="S78" s="127">
        <v>67</v>
      </c>
      <c r="T78" s="54">
        <v>-4.1234321278125874</v>
      </c>
      <c r="U78" s="54"/>
      <c r="V78" s="54">
        <f t="shared" si="17"/>
        <v>-5.5922006068773591</v>
      </c>
      <c r="W78" s="180">
        <f t="shared" si="23"/>
        <v>6.3992359121298956E-2</v>
      </c>
      <c r="X78" s="181">
        <f t="shared" si="24"/>
        <v>4.8667570719050847E-2</v>
      </c>
      <c r="Y78" s="182">
        <f t="shared" si="25"/>
        <v>-0.39646110954979169</v>
      </c>
      <c r="AJ78" s="127">
        <v>67</v>
      </c>
      <c r="AK78" s="54">
        <v>-1.4694468784371464</v>
      </c>
      <c r="AL78" s="54"/>
      <c r="AM78" s="54">
        <f t="shared" si="18"/>
        <v>-19.851408659199503</v>
      </c>
      <c r="AN78" s="180">
        <f t="shared" si="26"/>
        <v>6.3992359121298956E-2</v>
      </c>
      <c r="AO78" s="181">
        <f t="shared" si="27"/>
        <v>1.9864072426825497E-9</v>
      </c>
      <c r="AP78" s="182">
        <f t="shared" si="28"/>
        <v>-1.407372885277683</v>
      </c>
      <c r="BB78" s="127">
        <v>67</v>
      </c>
      <c r="BC78" s="12">
        <v>4.7524140755906581</v>
      </c>
      <c r="BD78" s="54"/>
      <c r="BE78" s="54">
        <f t="shared" si="19"/>
        <v>-8.7343174097158407</v>
      </c>
      <c r="BF78" s="180">
        <f t="shared" si="29"/>
        <v>6.3992359121298956E-2</v>
      </c>
      <c r="BG78" s="181">
        <f t="shared" si="30"/>
        <v>8.3389236570680689E-2</v>
      </c>
      <c r="BH78" s="182">
        <f t="shared" si="31"/>
        <v>-0.38347719415327802</v>
      </c>
    </row>
    <row r="79" spans="1:60" ht="14.65" thickBot="1" x14ac:dyDescent="0.5">
      <c r="A79" s="127">
        <v>68</v>
      </c>
      <c r="B79" s="54">
        <v>-4.7711307120310895</v>
      </c>
      <c r="C79" s="54"/>
      <c r="D79" s="54">
        <f t="shared" si="16"/>
        <v>-6.9973856907189687</v>
      </c>
      <c r="E79" s="183">
        <f t="shared" si="20"/>
        <v>6.4947468958930277E-2</v>
      </c>
      <c r="F79" s="184">
        <f t="shared" si="21"/>
        <v>3.0686037211047738E-2</v>
      </c>
      <c r="G79" s="185">
        <f t="shared" si="22"/>
        <v>-0.49808578345442889</v>
      </c>
      <c r="S79" s="127">
        <v>68</v>
      </c>
      <c r="T79" s="54">
        <v>-3.3890470741330145</v>
      </c>
      <c r="U79" s="54"/>
      <c r="V79" s="54">
        <f t="shared" si="17"/>
        <v>-5.5922006068773591</v>
      </c>
      <c r="W79" s="180">
        <f t="shared" si="23"/>
        <v>6.4947468958930277E-2</v>
      </c>
      <c r="X79" s="181">
        <f t="shared" si="24"/>
        <v>4.8667570719050847E-2</v>
      </c>
      <c r="Y79" s="182">
        <f t="shared" si="25"/>
        <v>-0.39646110954979169</v>
      </c>
      <c r="AJ79" s="127">
        <v>68</v>
      </c>
      <c r="AK79" s="54">
        <v>-0.89447392349893062</v>
      </c>
      <c r="AL79" s="54"/>
      <c r="AM79" s="54">
        <f t="shared" si="18"/>
        <v>-19.639712478836621</v>
      </c>
      <c r="AN79" s="180">
        <f t="shared" si="26"/>
        <v>6.4947468958930277E-2</v>
      </c>
      <c r="AO79" s="181">
        <f t="shared" si="27"/>
        <v>2.8976491396909468E-9</v>
      </c>
      <c r="AP79" s="182">
        <f t="shared" si="28"/>
        <v>-1.3923646070605347</v>
      </c>
      <c r="BB79" s="127">
        <v>68</v>
      </c>
      <c r="BC79" s="12">
        <v>5.3277448232824129</v>
      </c>
      <c r="BD79" s="54"/>
      <c r="BE79" s="54">
        <f t="shared" si="19"/>
        <v>-8.6465120960943818</v>
      </c>
      <c r="BF79" s="180">
        <f t="shared" si="29"/>
        <v>6.4947468958930277E-2</v>
      </c>
      <c r="BG79" s="181">
        <f t="shared" si="30"/>
        <v>8.5541823881510742E-2</v>
      </c>
      <c r="BH79" s="182">
        <f t="shared" si="31"/>
        <v>-0.37962213213528329</v>
      </c>
    </row>
    <row r="80" spans="1:60" ht="14.65" thickBot="1" x14ac:dyDescent="0.5">
      <c r="A80" s="127">
        <v>69</v>
      </c>
      <c r="B80" s="54">
        <v>-4.0367392891342844</v>
      </c>
      <c r="C80" s="54"/>
      <c r="D80" s="54">
        <f t="shared" si="16"/>
        <v>-6.9824118505902177</v>
      </c>
      <c r="E80" s="183">
        <f t="shared" si="20"/>
        <v>6.5902578796561598E-2</v>
      </c>
      <c r="F80" s="184">
        <f t="shared" si="21"/>
        <v>3.0964627446809223E-2</v>
      </c>
      <c r="G80" s="185">
        <f t="shared" si="22"/>
        <v>-0.49701992011324669</v>
      </c>
      <c r="S80" s="127">
        <v>69</v>
      </c>
      <c r="T80" s="54">
        <v>-2.6545541037496361</v>
      </c>
      <c r="U80" s="54"/>
      <c r="V80" s="54">
        <f t="shared" si="17"/>
        <v>-5.5917941106860791</v>
      </c>
      <c r="W80" s="180">
        <f t="shared" si="23"/>
        <v>6.5902578796561598E-2</v>
      </c>
      <c r="X80" s="181">
        <f t="shared" si="24"/>
        <v>4.8679735992639799E-2</v>
      </c>
      <c r="Y80" s="182">
        <f t="shared" si="25"/>
        <v>-0.39643229085347659</v>
      </c>
      <c r="AJ80" s="127">
        <v>69</v>
      </c>
      <c r="AK80" s="54">
        <v>0.18102971769006912</v>
      </c>
      <c r="AL80" s="54"/>
      <c r="AM80" s="54">
        <f t="shared" si="18"/>
        <v>-19.639712478836621</v>
      </c>
      <c r="AN80" s="180">
        <f t="shared" si="26"/>
        <v>6.5902578796561598E-2</v>
      </c>
      <c r="AO80" s="181">
        <f t="shared" si="27"/>
        <v>2.8976491396909468E-9</v>
      </c>
      <c r="AP80" s="182">
        <f t="shared" si="28"/>
        <v>-1.3923646070605347</v>
      </c>
      <c r="BB80" s="127">
        <v>69</v>
      </c>
      <c r="BC80" s="12">
        <v>6.4039177262269762</v>
      </c>
      <c r="BD80" s="54"/>
      <c r="BE80" s="54">
        <f t="shared" si="19"/>
        <v>-8.5852995101407767</v>
      </c>
      <c r="BF80" s="180">
        <f t="shared" si="29"/>
        <v>6.5902578796561598E-2</v>
      </c>
      <c r="BG80" s="181">
        <f t="shared" si="30"/>
        <v>8.7066914176119295E-2</v>
      </c>
      <c r="BH80" s="182">
        <f t="shared" si="31"/>
        <v>-0.37693461465598455</v>
      </c>
    </row>
    <row r="81" spans="1:60" ht="14.65" thickBot="1" x14ac:dyDescent="0.5">
      <c r="A81" s="127">
        <v>70</v>
      </c>
      <c r="B81" s="54">
        <v>-5.4091535922288783</v>
      </c>
      <c r="C81" s="54"/>
      <c r="D81" s="54">
        <f t="shared" si="16"/>
        <v>-6.9793495033930277</v>
      </c>
      <c r="E81" s="183">
        <f t="shared" si="20"/>
        <v>6.6857688634192933E-2</v>
      </c>
      <c r="F81" s="184">
        <f t="shared" si="21"/>
        <v>3.1021859853966823E-2</v>
      </c>
      <c r="G81" s="185">
        <f t="shared" si="22"/>
        <v>-0.49680193704494946</v>
      </c>
      <c r="S81" s="127">
        <v>70</v>
      </c>
      <c r="T81" s="54">
        <v>-4.0271581765210964</v>
      </c>
      <c r="U81" s="54"/>
      <c r="V81" s="54">
        <f t="shared" si="17"/>
        <v>-5.5917941106860791</v>
      </c>
      <c r="W81" s="180">
        <f t="shared" si="23"/>
        <v>6.6857688634192933E-2</v>
      </c>
      <c r="X81" s="181">
        <f t="shared" si="24"/>
        <v>4.8679735992639799E-2</v>
      </c>
      <c r="Y81" s="182">
        <f t="shared" si="25"/>
        <v>-0.39643229085347659</v>
      </c>
      <c r="AJ81" s="127">
        <v>70</v>
      </c>
      <c r="AK81" s="54">
        <v>-1.3353478026890895</v>
      </c>
      <c r="AL81" s="54"/>
      <c r="AM81" s="54">
        <f t="shared" si="18"/>
        <v>-19.623787138114153</v>
      </c>
      <c r="AN81" s="180">
        <f t="shared" si="26"/>
        <v>6.6857688634192933E-2</v>
      </c>
      <c r="AO81" s="181">
        <f t="shared" si="27"/>
        <v>2.9806703178616827E-9</v>
      </c>
      <c r="AP81" s="182">
        <f t="shared" si="28"/>
        <v>-1.3912355741991198</v>
      </c>
      <c r="BB81" s="127">
        <v>70</v>
      </c>
      <c r="BC81" s="12">
        <v>4.8865965981811215</v>
      </c>
      <c r="BD81" s="54"/>
      <c r="BE81" s="54">
        <f t="shared" si="19"/>
        <v>-8.5395744822230313</v>
      </c>
      <c r="BF81" s="180">
        <f t="shared" si="29"/>
        <v>6.6857688634192933E-2</v>
      </c>
      <c r="BG81" s="181">
        <f t="shared" si="30"/>
        <v>8.8219321654706195E-2</v>
      </c>
      <c r="BH81" s="182">
        <f t="shared" si="31"/>
        <v>-0.37492707307191381</v>
      </c>
    </row>
    <row r="82" spans="1:60" ht="14.65" thickBot="1" x14ac:dyDescent="0.5">
      <c r="A82" s="127">
        <v>71</v>
      </c>
      <c r="B82" s="54">
        <v>-5.4091535922288783</v>
      </c>
      <c r="C82" s="54"/>
      <c r="D82" s="54">
        <f t="shared" si="16"/>
        <v>-6.9793495033930277</v>
      </c>
      <c r="E82" s="183">
        <f t="shared" si="20"/>
        <v>6.7812798471824254E-2</v>
      </c>
      <c r="F82" s="184">
        <f t="shared" si="21"/>
        <v>3.1021859853966823E-2</v>
      </c>
      <c r="G82" s="185">
        <f t="shared" si="22"/>
        <v>-0.49680193704494946</v>
      </c>
      <c r="S82" s="127">
        <v>71</v>
      </c>
      <c r="T82" s="54">
        <v>-4.0271581765210964</v>
      </c>
      <c r="U82" s="54"/>
      <c r="V82" s="54">
        <f t="shared" si="17"/>
        <v>-5.5376152146890423</v>
      </c>
      <c r="W82" s="180">
        <f t="shared" si="23"/>
        <v>6.7812798471824254E-2</v>
      </c>
      <c r="X82" s="181">
        <f t="shared" si="24"/>
        <v>5.0323029612356983E-2</v>
      </c>
      <c r="Y82" s="182">
        <f t="shared" si="25"/>
        <v>-0.39259125818473584</v>
      </c>
      <c r="AJ82" s="127">
        <v>71</v>
      </c>
      <c r="AK82" s="54">
        <v>-1.303495599818727</v>
      </c>
      <c r="AL82" s="54"/>
      <c r="AM82" s="54">
        <f t="shared" si="18"/>
        <v>-19.603012375039956</v>
      </c>
      <c r="AN82" s="180">
        <f t="shared" si="26"/>
        <v>6.7812798471824254E-2</v>
      </c>
      <c r="AO82" s="181">
        <f t="shared" si="27"/>
        <v>3.092457034926151E-9</v>
      </c>
      <c r="AP82" s="182">
        <f t="shared" si="28"/>
        <v>-1.3897627397645145</v>
      </c>
      <c r="BB82" s="127">
        <v>71</v>
      </c>
      <c r="BC82" s="12">
        <v>4.9184686219617957</v>
      </c>
      <c r="BD82" s="54"/>
      <c r="BE82" s="54">
        <f t="shared" si="19"/>
        <v>-8.5144733570978843</v>
      </c>
      <c r="BF82" s="180">
        <f t="shared" si="29"/>
        <v>6.7812798471824254E-2</v>
      </c>
      <c r="BG82" s="181">
        <f t="shared" si="30"/>
        <v>8.8856759408146815E-2</v>
      </c>
      <c r="BH82" s="182">
        <f t="shared" si="31"/>
        <v>-0.37382501682852903</v>
      </c>
    </row>
    <row r="83" spans="1:60" ht="14.65" thickBot="1" x14ac:dyDescent="0.5">
      <c r="A83" s="127">
        <v>72</v>
      </c>
      <c r="B83" s="54">
        <v>-5.4091535922288783</v>
      </c>
      <c r="C83" s="54"/>
      <c r="D83" s="54">
        <f t="shared" si="16"/>
        <v>-6.9793282222896087</v>
      </c>
      <c r="E83" s="183">
        <f t="shared" si="20"/>
        <v>6.8767908309455589E-2</v>
      </c>
      <c r="F83" s="184">
        <f t="shared" si="21"/>
        <v>3.1022257883949095E-2</v>
      </c>
      <c r="G83" s="185">
        <f t="shared" si="22"/>
        <v>-0.496800422219908</v>
      </c>
      <c r="S83" s="127">
        <v>72</v>
      </c>
      <c r="T83" s="54">
        <v>-4.0271581765210964</v>
      </c>
      <c r="U83" s="54"/>
      <c r="V83" s="54">
        <f t="shared" si="17"/>
        <v>-5.5206081819496244</v>
      </c>
      <c r="W83" s="180">
        <f t="shared" si="23"/>
        <v>6.8767908309455589E-2</v>
      </c>
      <c r="X83" s="181">
        <f t="shared" si="24"/>
        <v>5.0847888536445472E-2</v>
      </c>
      <c r="Y83" s="182">
        <f t="shared" si="25"/>
        <v>-0.39138553837172929</v>
      </c>
      <c r="AJ83" s="127">
        <v>72</v>
      </c>
      <c r="AK83" s="54">
        <v>-1.303495599818727</v>
      </c>
      <c r="AL83" s="54"/>
      <c r="AM83" s="54">
        <f t="shared" si="18"/>
        <v>-19.530169047988341</v>
      </c>
      <c r="AN83" s="180">
        <f t="shared" si="26"/>
        <v>6.8767908309455589E-2</v>
      </c>
      <c r="AO83" s="181">
        <f t="shared" si="27"/>
        <v>3.5175656905883052E-9</v>
      </c>
      <c r="AP83" s="182">
        <f t="shared" si="28"/>
        <v>-1.384598485422375</v>
      </c>
      <c r="BB83" s="127">
        <v>72</v>
      </c>
      <c r="BC83" s="12">
        <v>4.9184686219617957</v>
      </c>
      <c r="BD83" s="54"/>
      <c r="BE83" s="54">
        <f t="shared" si="19"/>
        <v>-8.5040033604517706</v>
      </c>
      <c r="BF83" s="180">
        <f t="shared" si="29"/>
        <v>6.8767908309455589E-2</v>
      </c>
      <c r="BG83" s="181">
        <f t="shared" si="30"/>
        <v>8.9123653938101233E-2</v>
      </c>
      <c r="BH83" s="182">
        <f t="shared" si="31"/>
        <v>-0.37336533523598925</v>
      </c>
    </row>
    <row r="84" spans="1:60" ht="14.65" thickBot="1" x14ac:dyDescent="0.5">
      <c r="A84" s="127">
        <v>73</v>
      </c>
      <c r="B84" s="54">
        <v>-4.0367392891342844</v>
      </c>
      <c r="C84" s="54"/>
      <c r="D84" s="54">
        <f t="shared" si="16"/>
        <v>-6.9793282222896087</v>
      </c>
      <c r="E84" s="183">
        <f t="shared" si="20"/>
        <v>6.972301814708691E-2</v>
      </c>
      <c r="F84" s="184">
        <f t="shared" si="21"/>
        <v>3.1022257883949095E-2</v>
      </c>
      <c r="G84" s="185">
        <f t="shared" si="22"/>
        <v>-0.496800422219908</v>
      </c>
      <c r="S84" s="127">
        <v>73</v>
      </c>
      <c r="T84" s="54">
        <v>-2.6545541037496361</v>
      </c>
      <c r="U84" s="54"/>
      <c r="V84" s="54">
        <f t="shared" si="17"/>
        <v>-5.5206081819496244</v>
      </c>
      <c r="W84" s="180">
        <f t="shared" si="23"/>
        <v>6.972301814708691E-2</v>
      </c>
      <c r="X84" s="181">
        <f t="shared" si="24"/>
        <v>5.0847888536445472E-2</v>
      </c>
      <c r="Y84" s="182">
        <f t="shared" si="25"/>
        <v>-0.39138553837172929</v>
      </c>
      <c r="AJ84" s="127">
        <v>73</v>
      </c>
      <c r="AK84" s="54">
        <v>-0.17765117500243835</v>
      </c>
      <c r="AL84" s="54"/>
      <c r="AM84" s="54">
        <f t="shared" si="18"/>
        <v>-19.483587762221074</v>
      </c>
      <c r="AN84" s="180">
        <f t="shared" si="26"/>
        <v>6.972301814708691E-2</v>
      </c>
      <c r="AO84" s="181">
        <f t="shared" si="27"/>
        <v>3.8186503512390309E-9</v>
      </c>
      <c r="AP84" s="182">
        <f t="shared" si="28"/>
        <v>-1.3812960881126584</v>
      </c>
      <c r="BB84" s="127">
        <v>73</v>
      </c>
      <c r="BC84" s="12">
        <v>6.0450136344724328</v>
      </c>
      <c r="BD84" s="54"/>
      <c r="BE84" s="54">
        <f t="shared" si="19"/>
        <v>-8.4818679028840034</v>
      </c>
      <c r="BF84" s="180">
        <f t="shared" si="29"/>
        <v>6.972301814708691E-2</v>
      </c>
      <c r="BG84" s="181">
        <f t="shared" si="30"/>
        <v>8.9689880216791654E-2</v>
      </c>
      <c r="BH84" s="182">
        <f t="shared" si="31"/>
        <v>-0.37239348560410573</v>
      </c>
    </row>
    <row r="85" spans="1:60" ht="14.65" thickBot="1" x14ac:dyDescent="0.5">
      <c r="A85" s="127">
        <v>74</v>
      </c>
      <c r="B85" s="54">
        <v>-3.5547651247063738</v>
      </c>
      <c r="C85" s="54"/>
      <c r="D85" s="54">
        <f t="shared" si="16"/>
        <v>-6.9608611107511065</v>
      </c>
      <c r="E85" s="183">
        <f t="shared" si="20"/>
        <v>7.0678127984718245E-2</v>
      </c>
      <c r="F85" s="184">
        <f t="shared" si="21"/>
        <v>3.1369252913707027E-2</v>
      </c>
      <c r="G85" s="185">
        <f t="shared" si="22"/>
        <v>-0.49548590189398178</v>
      </c>
      <c r="S85" s="127">
        <v>74</v>
      </c>
      <c r="T85" s="54">
        <v>-2.1725132946640344</v>
      </c>
      <c r="U85" s="54"/>
      <c r="V85" s="54">
        <f t="shared" si="17"/>
        <v>-5.4737082020177175</v>
      </c>
      <c r="W85" s="180">
        <f t="shared" si="23"/>
        <v>7.0678127984718245E-2</v>
      </c>
      <c r="X85" s="181">
        <f t="shared" si="24"/>
        <v>5.2317884693006786E-2</v>
      </c>
      <c r="Y85" s="182">
        <f t="shared" si="25"/>
        <v>-0.38806054712252414</v>
      </c>
      <c r="AJ85" s="127">
        <v>74</v>
      </c>
      <c r="AK85" s="54">
        <v>0.62661641854504235</v>
      </c>
      <c r="AL85" s="54"/>
      <c r="AM85" s="54">
        <f t="shared" si="18"/>
        <v>-19.409457196761611</v>
      </c>
      <c r="AN85" s="180">
        <f t="shared" si="26"/>
        <v>7.0678127984718245E-2</v>
      </c>
      <c r="AO85" s="181">
        <f t="shared" si="27"/>
        <v>4.3501664602890128E-9</v>
      </c>
      <c r="AP85" s="182">
        <f t="shared" si="28"/>
        <v>-1.3760405745322857</v>
      </c>
      <c r="BB85" s="127">
        <v>74</v>
      </c>
      <c r="BC85" s="12">
        <v>6.8497817056761345</v>
      </c>
      <c r="BD85" s="54"/>
      <c r="BE85" s="54">
        <f t="shared" si="19"/>
        <v>-8.4408039410365276</v>
      </c>
      <c r="BF85" s="180">
        <f t="shared" si="29"/>
        <v>7.0678127984718245E-2</v>
      </c>
      <c r="BG85" s="181">
        <f t="shared" si="30"/>
        <v>9.074737444548038E-2</v>
      </c>
      <c r="BH85" s="182">
        <f t="shared" si="31"/>
        <v>-0.37059058651864651</v>
      </c>
    </row>
    <row r="86" spans="1:60" ht="14.65" thickBot="1" x14ac:dyDescent="0.5">
      <c r="A86" s="127">
        <v>75</v>
      </c>
      <c r="B86" s="54">
        <v>-2.711053143756148</v>
      </c>
      <c r="C86" s="54"/>
      <c r="D86" s="54">
        <f t="shared" si="16"/>
        <v>-6.9608611107511065</v>
      </c>
      <c r="E86" s="183">
        <f t="shared" si="20"/>
        <v>7.1633237822349566E-2</v>
      </c>
      <c r="F86" s="184">
        <f t="shared" si="21"/>
        <v>3.1369252913707027E-2</v>
      </c>
      <c r="G86" s="185">
        <f t="shared" si="22"/>
        <v>-0.49548590189398178</v>
      </c>
      <c r="S86" s="127">
        <v>75</v>
      </c>
      <c r="T86" s="54">
        <v>-1.3290668364768394</v>
      </c>
      <c r="U86" s="54"/>
      <c r="V86" s="54">
        <f t="shared" si="17"/>
        <v>-5.4695279579254725</v>
      </c>
      <c r="W86" s="180">
        <f t="shared" si="23"/>
        <v>7.1633237822349566E-2</v>
      </c>
      <c r="X86" s="181">
        <f t="shared" si="24"/>
        <v>5.2450528269787439E-2</v>
      </c>
      <c r="Y86" s="182">
        <f t="shared" si="25"/>
        <v>-0.38776418718705219</v>
      </c>
      <c r="AJ86" s="127">
        <v>75</v>
      </c>
      <c r="AK86" s="54">
        <v>-0.90974330883299293</v>
      </c>
      <c r="AL86" s="54"/>
      <c r="AM86" s="54">
        <f t="shared" si="18"/>
        <v>-19.303120053571593</v>
      </c>
      <c r="AN86" s="180">
        <f t="shared" si="26"/>
        <v>7.1633237822349566E-2</v>
      </c>
      <c r="AO86" s="181">
        <f t="shared" si="27"/>
        <v>5.2400278052002023E-9</v>
      </c>
      <c r="AP86" s="182">
        <f t="shared" si="28"/>
        <v>-1.3685017638316068</v>
      </c>
      <c r="BB86" s="127">
        <v>75</v>
      </c>
      <c r="BC86" s="12">
        <v>5.3124659361528721</v>
      </c>
      <c r="BD86" s="54"/>
      <c r="BE86" s="54">
        <f t="shared" si="19"/>
        <v>-8.4408039410365276</v>
      </c>
      <c r="BF86" s="180">
        <f t="shared" si="29"/>
        <v>7.1633237822349566E-2</v>
      </c>
      <c r="BG86" s="181">
        <f t="shared" si="30"/>
        <v>9.074737444548038E-2</v>
      </c>
      <c r="BH86" s="182">
        <f t="shared" si="31"/>
        <v>-0.37059058651864651</v>
      </c>
    </row>
    <row r="87" spans="1:60" ht="14.65" thickBot="1" x14ac:dyDescent="0.5">
      <c r="A87" s="127">
        <v>76</v>
      </c>
      <c r="B87" s="54">
        <v>-3.592005440184733</v>
      </c>
      <c r="C87" s="54"/>
      <c r="D87" s="54">
        <f t="shared" si="16"/>
        <v>-6.9286741062579811</v>
      </c>
      <c r="E87" s="183">
        <f t="shared" si="20"/>
        <v>7.2588347659980901E-2</v>
      </c>
      <c r="F87" s="184">
        <f t="shared" si="21"/>
        <v>3.1981712216334029E-2</v>
      </c>
      <c r="G87" s="185">
        <f t="shared" si="22"/>
        <v>-0.49319477631385639</v>
      </c>
      <c r="S87" s="127">
        <v>76</v>
      </c>
      <c r="T87" s="54">
        <v>-2.2101409123215747</v>
      </c>
      <c r="U87" s="54"/>
      <c r="V87" s="54">
        <f t="shared" si="17"/>
        <v>-5.4020844218277739</v>
      </c>
      <c r="W87" s="180">
        <f t="shared" si="23"/>
        <v>7.2588347659980901E-2</v>
      </c>
      <c r="X87" s="181">
        <f t="shared" si="24"/>
        <v>5.4627694856540392E-2</v>
      </c>
      <c r="Y87" s="182">
        <f t="shared" si="25"/>
        <v>-0.38298275300166706</v>
      </c>
      <c r="AJ87" s="127">
        <v>76</v>
      </c>
      <c r="AK87" s="54">
        <v>-1.8330743205068352</v>
      </c>
      <c r="AL87" s="54"/>
      <c r="AM87" s="54">
        <f t="shared" si="18"/>
        <v>-19.177213174301784</v>
      </c>
      <c r="AN87" s="180">
        <f t="shared" si="26"/>
        <v>7.2588347659980901E-2</v>
      </c>
      <c r="AO87" s="181">
        <f t="shared" si="27"/>
        <v>6.5236832414197252E-9</v>
      </c>
      <c r="AP87" s="182">
        <f t="shared" si="28"/>
        <v>-1.3595755495262989</v>
      </c>
      <c r="BB87" s="127">
        <v>76</v>
      </c>
      <c r="BC87" s="12">
        <v>4.3885603563323761</v>
      </c>
      <c r="BD87" s="54"/>
      <c r="BE87" s="54">
        <f t="shared" si="19"/>
        <v>-8.4191347491806905</v>
      </c>
      <c r="BF87" s="180">
        <f t="shared" si="29"/>
        <v>7.2588347659980901E-2</v>
      </c>
      <c r="BG87" s="181">
        <f t="shared" si="30"/>
        <v>9.1309123552308455E-2</v>
      </c>
      <c r="BH87" s="182">
        <f t="shared" si="31"/>
        <v>-0.36963920812207002</v>
      </c>
    </row>
    <row r="88" spans="1:60" ht="14.65" thickBot="1" x14ac:dyDescent="0.5">
      <c r="A88" s="127">
        <v>77</v>
      </c>
      <c r="B88" s="54">
        <v>-5.0592975815611236</v>
      </c>
      <c r="C88" s="54"/>
      <c r="D88" s="54">
        <f t="shared" si="16"/>
        <v>-6.9201663814877117</v>
      </c>
      <c r="E88" s="183">
        <f t="shared" si="20"/>
        <v>7.3543457497612222E-2</v>
      </c>
      <c r="F88" s="184">
        <f t="shared" si="21"/>
        <v>3.2145238401693421E-2</v>
      </c>
      <c r="G88" s="185">
        <f t="shared" si="22"/>
        <v>-0.4925891820326615</v>
      </c>
      <c r="S88" s="127">
        <v>77</v>
      </c>
      <c r="T88" s="54">
        <v>-3.6776358864518186</v>
      </c>
      <c r="U88" s="54"/>
      <c r="V88" s="54">
        <f t="shared" si="17"/>
        <v>-5.4020844218277739</v>
      </c>
      <c r="W88" s="180">
        <f t="shared" si="23"/>
        <v>7.3543457497612222E-2</v>
      </c>
      <c r="X88" s="181">
        <f t="shared" si="24"/>
        <v>5.4627694856540392E-2</v>
      </c>
      <c r="Y88" s="182">
        <f t="shared" si="25"/>
        <v>-0.38298275300166706</v>
      </c>
      <c r="AJ88" s="127">
        <v>77</v>
      </c>
      <c r="AK88" s="54">
        <v>-3.032490519429853</v>
      </c>
      <c r="AL88" s="54"/>
      <c r="AM88" s="54">
        <f t="shared" si="18"/>
        <v>-19.131096986197271</v>
      </c>
      <c r="AN88" s="180">
        <f t="shared" si="26"/>
        <v>7.3543457497612222E-2</v>
      </c>
      <c r="AO88" s="181">
        <f t="shared" si="27"/>
        <v>7.0664229624869111E-9</v>
      </c>
      <c r="AP88" s="182">
        <f t="shared" si="28"/>
        <v>-1.3563061254856741</v>
      </c>
      <c r="BB88" s="127">
        <v>77</v>
      </c>
      <c r="BC88" s="12">
        <v>3.1883977876527165</v>
      </c>
      <c r="BD88" s="54"/>
      <c r="BE88" s="54">
        <f t="shared" si="19"/>
        <v>-8.3907237971959692</v>
      </c>
      <c r="BF88" s="180">
        <f t="shared" si="29"/>
        <v>7.3543457497612222E-2</v>
      </c>
      <c r="BG88" s="181">
        <f t="shared" si="30"/>
        <v>9.2049545647482717E-2</v>
      </c>
      <c r="BH88" s="182">
        <f t="shared" si="31"/>
        <v>-0.36839183507169232</v>
      </c>
    </row>
    <row r="89" spans="1:60" ht="14.65" thickBot="1" x14ac:dyDescent="0.5">
      <c r="A89" s="127">
        <v>78</v>
      </c>
      <c r="B89" s="54">
        <v>-3.8582966725947845</v>
      </c>
      <c r="C89" s="54"/>
      <c r="D89" s="54">
        <f t="shared" si="16"/>
        <v>-6.9083448372981842</v>
      </c>
      <c r="E89" s="183">
        <f t="shared" si="20"/>
        <v>7.4498567335243557E-2</v>
      </c>
      <c r="F89" s="184">
        <f t="shared" si="21"/>
        <v>3.2373604513670391E-2</v>
      </c>
      <c r="G89" s="185">
        <f t="shared" si="22"/>
        <v>-0.49174770446381866</v>
      </c>
      <c r="S89" s="127">
        <v>78</v>
      </c>
      <c r="T89" s="54">
        <v>-2.4764689557949948</v>
      </c>
      <c r="U89" s="54"/>
      <c r="V89" s="54">
        <f t="shared" si="17"/>
        <v>-5.3599844140224029</v>
      </c>
      <c r="W89" s="180">
        <f t="shared" si="23"/>
        <v>7.4498567335243557E-2</v>
      </c>
      <c r="X89" s="181">
        <f t="shared" si="24"/>
        <v>5.6022565308410439E-2</v>
      </c>
      <c r="Y89" s="182">
        <f t="shared" si="25"/>
        <v>-0.37999805753383181</v>
      </c>
      <c r="AJ89" s="127">
        <v>78</v>
      </c>
      <c r="AK89" s="54">
        <v>-2.0659641986493051</v>
      </c>
      <c r="AL89" s="54"/>
      <c r="AM89" s="54">
        <f t="shared" si="18"/>
        <v>-19.120427543833795</v>
      </c>
      <c r="AN89" s="180">
        <f t="shared" si="26"/>
        <v>7.4498567335243557E-2</v>
      </c>
      <c r="AO89" s="181">
        <f t="shared" si="27"/>
        <v>7.1981041794727747E-9</v>
      </c>
      <c r="AP89" s="182">
        <f t="shared" si="28"/>
        <v>-1.3555497114628117</v>
      </c>
      <c r="BB89" s="127">
        <v>78</v>
      </c>
      <c r="BC89" s="12">
        <v>4.1555255560504269</v>
      </c>
      <c r="BD89" s="54"/>
      <c r="BE89" s="54">
        <f t="shared" si="19"/>
        <v>-8.3604469651178004</v>
      </c>
      <c r="BF89" s="180">
        <f t="shared" si="29"/>
        <v>7.4498567335243557E-2</v>
      </c>
      <c r="BG89" s="181">
        <f t="shared" si="30"/>
        <v>9.2843477834651938E-2</v>
      </c>
      <c r="BH89" s="182">
        <f t="shared" si="31"/>
        <v>-0.36706254119919451</v>
      </c>
    </row>
    <row r="90" spans="1:60" ht="14.65" thickBot="1" x14ac:dyDescent="0.5">
      <c r="A90" s="127">
        <v>79</v>
      </c>
      <c r="B90" s="54">
        <v>-3.3105569510237087</v>
      </c>
      <c r="C90" s="54"/>
      <c r="D90" s="54">
        <f t="shared" si="16"/>
        <v>-6.9083448372981842</v>
      </c>
      <c r="E90" s="183">
        <f t="shared" si="20"/>
        <v>7.5453677172874878E-2</v>
      </c>
      <c r="F90" s="184">
        <f t="shared" si="21"/>
        <v>3.2373604513670391E-2</v>
      </c>
      <c r="G90" s="185">
        <f t="shared" si="22"/>
        <v>-0.49174770446381866</v>
      </c>
      <c r="S90" s="127">
        <v>79</v>
      </c>
      <c r="T90" s="54">
        <v>-1.9286535168170111</v>
      </c>
      <c r="U90" s="54"/>
      <c r="V90" s="54">
        <f t="shared" si="17"/>
        <v>-5.2823994132452006</v>
      </c>
      <c r="W90" s="180">
        <f t="shared" si="23"/>
        <v>7.5453677172874878E-2</v>
      </c>
      <c r="X90" s="181">
        <f t="shared" si="24"/>
        <v>5.8666573966341659E-2</v>
      </c>
      <c r="Y90" s="182">
        <f t="shared" si="25"/>
        <v>-0.37449764049680301</v>
      </c>
      <c r="AJ90" s="127">
        <v>79</v>
      </c>
      <c r="AK90" s="54">
        <v>-2.1560056175642233</v>
      </c>
      <c r="AL90" s="54"/>
      <c r="AM90" s="54">
        <f t="shared" si="18"/>
        <v>-19.028561951856744</v>
      </c>
      <c r="AN90" s="180">
        <f t="shared" si="26"/>
        <v>7.5453677172874878E-2</v>
      </c>
      <c r="AO90" s="181">
        <f t="shared" si="27"/>
        <v>8.4349724797502334E-9</v>
      </c>
      <c r="AP90" s="182">
        <f t="shared" si="28"/>
        <v>-1.3490368666839818</v>
      </c>
      <c r="BB90" s="127">
        <v>79</v>
      </c>
      <c r="BC90" s="12">
        <v>4.0654281063832283</v>
      </c>
      <c r="BD90" s="54"/>
      <c r="BE90" s="54">
        <f t="shared" si="19"/>
        <v>-8.357990323427952</v>
      </c>
      <c r="BF90" s="180">
        <f t="shared" si="29"/>
        <v>7.5453677172874878E-2</v>
      </c>
      <c r="BG90" s="181">
        <f t="shared" si="30"/>
        <v>9.2908118354500649E-2</v>
      </c>
      <c r="BH90" s="182">
        <f t="shared" si="31"/>
        <v>-0.36695468319288765</v>
      </c>
    </row>
    <row r="91" spans="1:60" ht="14.65" thickBot="1" x14ac:dyDescent="0.5">
      <c r="A91" s="127">
        <v>80</v>
      </c>
      <c r="B91" s="54">
        <v>-3.3105569510237087</v>
      </c>
      <c r="C91" s="54"/>
      <c r="D91" s="54">
        <f t="shared" si="16"/>
        <v>-6.8599115711994454</v>
      </c>
      <c r="E91" s="183">
        <f t="shared" si="20"/>
        <v>7.6408787010506213E-2</v>
      </c>
      <c r="F91" s="184">
        <f t="shared" si="21"/>
        <v>3.3323247879611516E-2</v>
      </c>
      <c r="G91" s="185">
        <f t="shared" si="22"/>
        <v>-0.48830014242332059</v>
      </c>
      <c r="S91" s="127">
        <v>80</v>
      </c>
      <c r="T91" s="54">
        <v>-1.9286535168170111</v>
      </c>
      <c r="U91" s="54"/>
      <c r="V91" s="54">
        <f t="shared" si="17"/>
        <v>-5.2823994132452006</v>
      </c>
      <c r="W91" s="180">
        <f t="shared" si="23"/>
        <v>7.6408787010506213E-2</v>
      </c>
      <c r="X91" s="181">
        <f t="shared" si="24"/>
        <v>5.8666573966341659E-2</v>
      </c>
      <c r="Y91" s="182">
        <f t="shared" si="25"/>
        <v>-0.37449764049680301</v>
      </c>
      <c r="AJ91" s="127">
        <v>80</v>
      </c>
      <c r="AK91" s="54">
        <v>-1.6557248849193367</v>
      </c>
      <c r="AL91" s="54"/>
      <c r="AM91" s="54">
        <f t="shared" si="18"/>
        <v>-19.028561951856744</v>
      </c>
      <c r="AN91" s="180">
        <f t="shared" si="26"/>
        <v>7.6408787010506213E-2</v>
      </c>
      <c r="AO91" s="181">
        <f t="shared" si="27"/>
        <v>8.4349724797502334E-9</v>
      </c>
      <c r="AP91" s="182">
        <f t="shared" si="28"/>
        <v>-1.3490368666839818</v>
      </c>
      <c r="BB91" s="127">
        <v>80</v>
      </c>
      <c r="BC91" s="12">
        <v>4.5660201524896236</v>
      </c>
      <c r="BD91" s="54"/>
      <c r="BE91" s="54">
        <f t="shared" si="19"/>
        <v>-8.357990323427952</v>
      </c>
      <c r="BF91" s="180">
        <f t="shared" si="29"/>
        <v>7.6408787010506213E-2</v>
      </c>
      <c r="BG91" s="181">
        <f t="shared" si="30"/>
        <v>9.2908118354500649E-2</v>
      </c>
      <c r="BH91" s="182">
        <f t="shared" si="31"/>
        <v>-0.36695468319288765</v>
      </c>
    </row>
    <row r="92" spans="1:60" ht="14.65" thickBot="1" x14ac:dyDescent="0.5">
      <c r="A92" s="127">
        <v>81</v>
      </c>
      <c r="B92" s="54">
        <v>-0.54675008261031355</v>
      </c>
      <c r="C92" s="54"/>
      <c r="D92" s="54">
        <f t="shared" si="16"/>
        <v>-6.8557319068914016</v>
      </c>
      <c r="E92" s="183">
        <f t="shared" si="20"/>
        <v>7.7363896848137534E-2</v>
      </c>
      <c r="F92" s="184">
        <f t="shared" si="21"/>
        <v>3.3406263941760383E-2</v>
      </c>
      <c r="G92" s="185">
        <f t="shared" si="22"/>
        <v>-0.48800262682771611</v>
      </c>
      <c r="S92" s="127">
        <v>81</v>
      </c>
      <c r="T92" s="54">
        <v>0.83515335159638393</v>
      </c>
      <c r="U92" s="54"/>
      <c r="V92" s="54">
        <f t="shared" si="17"/>
        <v>-5.2466707279053901</v>
      </c>
      <c r="W92" s="180">
        <f t="shared" si="23"/>
        <v>7.7363896848137534E-2</v>
      </c>
      <c r="X92" s="181">
        <f t="shared" si="24"/>
        <v>5.9916653455703357E-2</v>
      </c>
      <c r="Y92" s="182">
        <f t="shared" si="25"/>
        <v>-0.37196464226795617</v>
      </c>
      <c r="AJ92" s="127">
        <v>81</v>
      </c>
      <c r="AK92" s="54">
        <v>-1.6557248849193367</v>
      </c>
      <c r="AL92" s="54"/>
      <c r="AM92" s="54">
        <f t="shared" si="18"/>
        <v>-19.028561951856744</v>
      </c>
      <c r="AN92" s="180">
        <f t="shared" si="26"/>
        <v>7.7363896848137534E-2</v>
      </c>
      <c r="AO92" s="181">
        <f t="shared" si="27"/>
        <v>8.4349724797502334E-9</v>
      </c>
      <c r="AP92" s="182">
        <f t="shared" si="28"/>
        <v>-1.3490368666839818</v>
      </c>
      <c r="BB92" s="127">
        <v>81</v>
      </c>
      <c r="BC92" s="12">
        <v>4.5660201524896236</v>
      </c>
      <c r="BD92" s="54"/>
      <c r="BE92" s="54">
        <f t="shared" si="19"/>
        <v>-8.3573741678960918</v>
      </c>
      <c r="BF92" s="180">
        <f t="shared" si="29"/>
        <v>7.7363896848137534E-2</v>
      </c>
      <c r="BG92" s="181">
        <f t="shared" si="30"/>
        <v>9.2924336198848254E-2</v>
      </c>
      <c r="BH92" s="182">
        <f t="shared" si="31"/>
        <v>-0.36692763109672077</v>
      </c>
    </row>
    <row r="93" spans="1:60" ht="14.65" thickBot="1" x14ac:dyDescent="0.5">
      <c r="A93" s="127">
        <v>82</v>
      </c>
      <c r="B93" s="54">
        <v>0.22144181802997059</v>
      </c>
      <c r="C93" s="54"/>
      <c r="D93" s="54">
        <f t="shared" si="16"/>
        <v>-6.7882977249595973</v>
      </c>
      <c r="E93" s="183">
        <f t="shared" si="20"/>
        <v>7.8319006685768869E-2</v>
      </c>
      <c r="F93" s="184">
        <f t="shared" si="21"/>
        <v>3.4769331872040371E-2</v>
      </c>
      <c r="G93" s="185">
        <f t="shared" si="22"/>
        <v>-0.48320254736608792</v>
      </c>
      <c r="S93" s="127">
        <v>82</v>
      </c>
      <c r="T93" s="54">
        <v>1.6034514147436665</v>
      </c>
      <c r="U93" s="54"/>
      <c r="V93" s="54">
        <f t="shared" si="17"/>
        <v>-5.2049055933763544</v>
      </c>
      <c r="W93" s="180">
        <f t="shared" si="23"/>
        <v>7.8319006685768869E-2</v>
      </c>
      <c r="X93" s="181">
        <f t="shared" si="24"/>
        <v>6.1404277660135273E-2</v>
      </c>
      <c r="Y93" s="182">
        <f t="shared" si="25"/>
        <v>-0.369003687763657</v>
      </c>
      <c r="AJ93" s="127">
        <v>82</v>
      </c>
      <c r="AK93" s="54">
        <v>-0.81604448446731126</v>
      </c>
      <c r="AL93" s="54"/>
      <c r="AM93" s="54">
        <f t="shared" si="18"/>
        <v>-19.007688411545434</v>
      </c>
      <c r="AN93" s="180">
        <f t="shared" si="26"/>
        <v>7.8319006685768869E-2</v>
      </c>
      <c r="AO93" s="181">
        <f t="shared" si="27"/>
        <v>8.7435432081092506E-9</v>
      </c>
      <c r="AP93" s="182">
        <f t="shared" si="28"/>
        <v>-1.3475570294009851</v>
      </c>
      <c r="BB93" s="127">
        <v>82</v>
      </c>
      <c r="BC93" s="12">
        <v>5.4062230671920863</v>
      </c>
      <c r="BD93" s="54"/>
      <c r="BE93" s="54">
        <f t="shared" si="19"/>
        <v>-8.3341457931679042</v>
      </c>
      <c r="BF93" s="180">
        <f t="shared" si="29"/>
        <v>7.8319006685768869E-2</v>
      </c>
      <c r="BG93" s="181">
        <f t="shared" si="30"/>
        <v>9.3537258454736719E-2</v>
      </c>
      <c r="BH93" s="182">
        <f t="shared" si="31"/>
        <v>-0.36590779731376283</v>
      </c>
    </row>
    <row r="94" spans="1:60" ht="14.65" thickBot="1" x14ac:dyDescent="0.5">
      <c r="A94" s="127">
        <v>83</v>
      </c>
      <c r="B94" s="54">
        <v>-3.2537413504526391</v>
      </c>
      <c r="C94" s="54"/>
      <c r="D94" s="54">
        <f t="shared" si="16"/>
        <v>-6.7882977249595973</v>
      </c>
      <c r="E94" s="183">
        <f t="shared" si="20"/>
        <v>7.927411652340019E-2</v>
      </c>
      <c r="F94" s="184">
        <f t="shared" si="21"/>
        <v>3.4769331872040371E-2</v>
      </c>
      <c r="G94" s="185">
        <f t="shared" si="22"/>
        <v>-0.48320254736608792</v>
      </c>
      <c r="S94" s="127">
        <v>83</v>
      </c>
      <c r="T94" s="54">
        <v>-0.48991877410433371</v>
      </c>
      <c r="U94" s="54"/>
      <c r="V94" s="54">
        <f t="shared" si="17"/>
        <v>-5.2028825678723569</v>
      </c>
      <c r="W94" s="180">
        <f t="shared" si="23"/>
        <v>7.927411652340019E-2</v>
      </c>
      <c r="X94" s="181">
        <f t="shared" si="24"/>
        <v>6.1477061516060347E-2</v>
      </c>
      <c r="Y94" s="182">
        <f t="shared" si="25"/>
        <v>-0.36886026462984167</v>
      </c>
      <c r="AJ94" s="127">
        <v>83</v>
      </c>
      <c r="AK94" s="54">
        <v>-1.8402124569201241</v>
      </c>
      <c r="AL94" s="54"/>
      <c r="AM94" s="54">
        <f t="shared" si="18"/>
        <v>-18.981475497392342</v>
      </c>
      <c r="AN94" s="180">
        <f t="shared" si="26"/>
        <v>7.927411652340019E-2</v>
      </c>
      <c r="AO94" s="181">
        <f t="shared" si="27"/>
        <v>9.1466005963188982E-9</v>
      </c>
      <c r="AP94" s="182">
        <f t="shared" si="28"/>
        <v>-1.3456986552545198</v>
      </c>
      <c r="BB94" s="127">
        <v>83</v>
      </c>
      <c r="BC94" s="12">
        <v>4.3814177780171502</v>
      </c>
      <c r="BD94" s="54"/>
      <c r="BE94" s="54">
        <f t="shared" si="19"/>
        <v>-8.3302400479077274</v>
      </c>
      <c r="BF94" s="180">
        <f t="shared" si="29"/>
        <v>7.927411652340019E-2</v>
      </c>
      <c r="BG94" s="181">
        <f t="shared" si="30"/>
        <v>9.3640611083521827E-2</v>
      </c>
      <c r="BH94" s="182">
        <f t="shared" si="31"/>
        <v>-0.36573631691487279</v>
      </c>
    </row>
    <row r="95" spans="1:60" ht="14.65" thickBot="1" x14ac:dyDescent="0.5">
      <c r="A95" s="127">
        <v>84</v>
      </c>
      <c r="B95" s="54">
        <v>-1.8718300622784865</v>
      </c>
      <c r="C95" s="54"/>
      <c r="D95" s="54">
        <f t="shared" si="16"/>
        <v>-6.7549007259408853</v>
      </c>
      <c r="E95" s="183">
        <f t="shared" si="20"/>
        <v>8.0229226361031525E-2</v>
      </c>
      <c r="F95" s="184">
        <f t="shared" si="21"/>
        <v>3.5461118166656702E-2</v>
      </c>
      <c r="G95" s="185">
        <f t="shared" si="22"/>
        <v>-0.48082529232306159</v>
      </c>
      <c r="S95" s="127">
        <v>84</v>
      </c>
      <c r="T95" s="54">
        <v>-0.48991877410433371</v>
      </c>
      <c r="U95" s="54"/>
      <c r="V95" s="54">
        <f t="shared" si="17"/>
        <v>-5.1095731762290946</v>
      </c>
      <c r="W95" s="180">
        <f t="shared" si="23"/>
        <v>8.0229226361031525E-2</v>
      </c>
      <c r="X95" s="181">
        <f t="shared" si="24"/>
        <v>6.4907919129953973E-2</v>
      </c>
      <c r="Y95" s="182">
        <f t="shared" si="25"/>
        <v>-0.36224506114504385</v>
      </c>
      <c r="AJ95" s="127">
        <v>84</v>
      </c>
      <c r="AK95" s="54">
        <v>-1.8402124569201241</v>
      </c>
      <c r="AL95" s="54"/>
      <c r="AM95" s="54">
        <f t="shared" si="18"/>
        <v>-18.848416207785942</v>
      </c>
      <c r="AN95" s="180">
        <f t="shared" si="26"/>
        <v>8.0229226361031525E-2</v>
      </c>
      <c r="AO95" s="181">
        <f t="shared" si="27"/>
        <v>1.1487268356963404E-8</v>
      </c>
      <c r="AP95" s="182">
        <f t="shared" si="28"/>
        <v>-1.3362653681996197</v>
      </c>
      <c r="BB95" s="127">
        <v>84</v>
      </c>
      <c r="BC95" s="12">
        <v>4.3814177780171502</v>
      </c>
      <c r="BD95" s="54"/>
      <c r="BE95" s="54">
        <f t="shared" si="19"/>
        <v>-8.3223858487102333</v>
      </c>
      <c r="BF95" s="180">
        <f t="shared" si="29"/>
        <v>8.0229226361031525E-2</v>
      </c>
      <c r="BG95" s="181">
        <f t="shared" si="30"/>
        <v>9.3848701716160832E-2</v>
      </c>
      <c r="BH95" s="182">
        <f t="shared" si="31"/>
        <v>-0.36539148100734947</v>
      </c>
    </row>
    <row r="96" spans="1:60" ht="14.65" thickBot="1" x14ac:dyDescent="0.5">
      <c r="A96" s="127">
        <v>85</v>
      </c>
      <c r="B96" s="54">
        <v>-3.4339551822518781</v>
      </c>
      <c r="C96" s="54"/>
      <c r="D96" s="54">
        <f t="shared" si="16"/>
        <v>-6.7549007259408853</v>
      </c>
      <c r="E96" s="183">
        <f t="shared" si="20"/>
        <v>8.1184336198662846E-2</v>
      </c>
      <c r="F96" s="184">
        <f t="shared" si="21"/>
        <v>3.5461118166656702E-2</v>
      </c>
      <c r="G96" s="185">
        <f t="shared" si="22"/>
        <v>-0.48082529232306159</v>
      </c>
      <c r="S96" s="127">
        <v>85</v>
      </c>
      <c r="T96" s="54">
        <v>-2.0522598063265129</v>
      </c>
      <c r="U96" s="54"/>
      <c r="V96" s="54">
        <f t="shared" si="17"/>
        <v>-5.050463103142552</v>
      </c>
      <c r="W96" s="180">
        <f t="shared" si="23"/>
        <v>8.1184336198662846E-2</v>
      </c>
      <c r="X96" s="181">
        <f t="shared" si="24"/>
        <v>6.715705809056631E-2</v>
      </c>
      <c r="Y96" s="182">
        <f t="shared" si="25"/>
        <v>-0.3580544308710441</v>
      </c>
      <c r="AJ96" s="127">
        <v>85</v>
      </c>
      <c r="AK96" s="54">
        <v>-3.5462004382148908</v>
      </c>
      <c r="AL96" s="54"/>
      <c r="AM96" s="54">
        <f t="shared" si="18"/>
        <v>-18.823063261345141</v>
      </c>
      <c r="AN96" s="180">
        <f t="shared" si="26"/>
        <v>8.1184336198662846E-2</v>
      </c>
      <c r="AO96" s="181">
        <f t="shared" si="27"/>
        <v>1.1994919440659024E-8</v>
      </c>
      <c r="AP96" s="182">
        <f t="shared" si="28"/>
        <v>-1.3344679617789854</v>
      </c>
      <c r="BB96" s="127">
        <v>85</v>
      </c>
      <c r="BC96" s="12">
        <v>2.6743681987253112</v>
      </c>
      <c r="BD96" s="54"/>
      <c r="BE96" s="54">
        <f t="shared" si="19"/>
        <v>-8.2832200154018096</v>
      </c>
      <c r="BF96" s="180">
        <f t="shared" si="29"/>
        <v>8.1184336198662846E-2</v>
      </c>
      <c r="BG96" s="181">
        <f t="shared" si="30"/>
        <v>9.4891465123342261E-2</v>
      </c>
      <c r="BH96" s="182">
        <f t="shared" si="31"/>
        <v>-0.36367191860089487</v>
      </c>
    </row>
    <row r="97" spans="1:60" ht="14.65" thickBot="1" x14ac:dyDescent="0.5">
      <c r="A97" s="127">
        <v>86</v>
      </c>
      <c r="B97" s="54">
        <v>-3.4339551822518781</v>
      </c>
      <c r="C97" s="54"/>
      <c r="D97" s="54">
        <f t="shared" si="16"/>
        <v>-6.746011319526251</v>
      </c>
      <c r="E97" s="183">
        <f t="shared" si="20"/>
        <v>8.2139446036294167E-2</v>
      </c>
      <c r="F97" s="184">
        <f t="shared" si="21"/>
        <v>3.5647143405092334E-2</v>
      </c>
      <c r="G97" s="185">
        <f t="shared" si="22"/>
        <v>-0.48019252929495659</v>
      </c>
      <c r="S97" s="127">
        <v>86</v>
      </c>
      <c r="T97" s="54">
        <v>-0.67056443040114722</v>
      </c>
      <c r="U97" s="54"/>
      <c r="V97" s="54">
        <f t="shared" si="17"/>
        <v>-5.0026283544721792</v>
      </c>
      <c r="W97" s="180">
        <f t="shared" si="23"/>
        <v>8.2139446036294167E-2</v>
      </c>
      <c r="X97" s="181">
        <f t="shared" si="24"/>
        <v>6.9020904474052416E-2</v>
      </c>
      <c r="Y97" s="182">
        <f t="shared" si="25"/>
        <v>-0.3546631688498697</v>
      </c>
      <c r="AJ97" s="127">
        <v>86</v>
      </c>
      <c r="AK97" s="54">
        <v>-3.2539910335940929</v>
      </c>
      <c r="AL97" s="54"/>
      <c r="AM97" s="54">
        <f t="shared" si="18"/>
        <v>-18.735659777480169</v>
      </c>
      <c r="AN97" s="180">
        <f t="shared" si="26"/>
        <v>8.2139446036294167E-2</v>
      </c>
      <c r="AO97" s="181">
        <f t="shared" si="27"/>
        <v>1.3917453513062421E-8</v>
      </c>
      <c r="AP97" s="182">
        <f t="shared" si="28"/>
        <v>-1.3282714597885152</v>
      </c>
      <c r="BB97" s="127">
        <v>86</v>
      </c>
      <c r="BC97" s="12">
        <v>2.9667594386943481</v>
      </c>
      <c r="BD97" s="54"/>
      <c r="BE97" s="54">
        <f t="shared" si="19"/>
        <v>-8.2735823384824947</v>
      </c>
      <c r="BF97" s="180">
        <f t="shared" si="29"/>
        <v>8.2139446036294167E-2</v>
      </c>
      <c r="BG97" s="181">
        <f t="shared" si="30"/>
        <v>9.5149365474404737E-2</v>
      </c>
      <c r="BH97" s="182">
        <f t="shared" si="31"/>
        <v>-0.36324877971896424</v>
      </c>
    </row>
    <row r="98" spans="1:60" ht="14.65" thickBot="1" x14ac:dyDescent="0.5">
      <c r="A98" s="127">
        <v>87</v>
      </c>
      <c r="B98" s="54">
        <v>-3.4339551822518781</v>
      </c>
      <c r="C98" s="54"/>
      <c r="D98" s="54">
        <f t="shared" si="16"/>
        <v>-6.6680527614467344</v>
      </c>
      <c r="E98" s="183">
        <f t="shared" si="20"/>
        <v>8.3094555873925502E-2</v>
      </c>
      <c r="F98" s="184">
        <f t="shared" si="21"/>
        <v>3.7313049964961452E-2</v>
      </c>
      <c r="G98" s="185">
        <f t="shared" si="22"/>
        <v>-0.47464330688614809</v>
      </c>
      <c r="S98" s="127">
        <v>87</v>
      </c>
      <c r="T98" s="54">
        <v>-0.67056443040114722</v>
      </c>
      <c r="U98" s="54"/>
      <c r="V98" s="54">
        <f t="shared" si="17"/>
        <v>-4.98970613565064</v>
      </c>
      <c r="W98" s="180">
        <f t="shared" si="23"/>
        <v>8.3094555873925502E-2</v>
      </c>
      <c r="X98" s="181">
        <f t="shared" si="24"/>
        <v>6.9531187064980751E-2</v>
      </c>
      <c r="Y98" s="182">
        <f t="shared" si="25"/>
        <v>-0.3537470434151827</v>
      </c>
      <c r="AJ98" s="127">
        <v>87</v>
      </c>
      <c r="AK98" s="54">
        <v>-3.2539910335940929</v>
      </c>
      <c r="AL98" s="54"/>
      <c r="AM98" s="54">
        <f t="shared" si="18"/>
        <v>-18.644909884171312</v>
      </c>
      <c r="AN98" s="180">
        <f t="shared" si="26"/>
        <v>8.3094555873925502E-2</v>
      </c>
      <c r="AO98" s="181">
        <f t="shared" si="27"/>
        <v>1.6229083909639534E-8</v>
      </c>
      <c r="AP98" s="182">
        <f t="shared" si="28"/>
        <v>-1.3218377128752683</v>
      </c>
      <c r="BB98" s="127">
        <v>87</v>
      </c>
      <c r="BC98" s="12">
        <v>2.9667594386943481</v>
      </c>
      <c r="BD98" s="54"/>
      <c r="BE98" s="54">
        <f t="shared" si="19"/>
        <v>-8.2602315723995545</v>
      </c>
      <c r="BF98" s="180">
        <f t="shared" si="29"/>
        <v>8.3094555873925502E-2</v>
      </c>
      <c r="BG98" s="181">
        <f t="shared" si="30"/>
        <v>9.5507478896272716E-2</v>
      </c>
      <c r="BH98" s="182">
        <f t="shared" si="31"/>
        <v>-0.36266261893763202</v>
      </c>
    </row>
    <row r="99" spans="1:60" ht="14.65" thickBot="1" x14ac:dyDescent="0.5">
      <c r="A99" s="127">
        <v>88</v>
      </c>
      <c r="B99" s="54">
        <v>-3.0029495382912224</v>
      </c>
      <c r="C99" s="54"/>
      <c r="D99" s="54">
        <f t="shared" si="16"/>
        <v>-6.6680527614467344</v>
      </c>
      <c r="E99" s="183">
        <f t="shared" si="20"/>
        <v>8.4049665711556823E-2</v>
      </c>
      <c r="F99" s="184">
        <f t="shared" si="21"/>
        <v>3.7313049964961452E-2</v>
      </c>
      <c r="G99" s="185">
        <f t="shared" si="22"/>
        <v>-0.47464330688614809</v>
      </c>
      <c r="S99" s="127">
        <v>88</v>
      </c>
      <c r="T99" s="54">
        <v>-1.6173643615117379</v>
      </c>
      <c r="U99" s="54"/>
      <c r="V99" s="54">
        <f t="shared" si="17"/>
        <v>-4.884351022848163</v>
      </c>
      <c r="W99" s="180">
        <f t="shared" si="23"/>
        <v>8.4049665711556823E-2</v>
      </c>
      <c r="X99" s="181">
        <f t="shared" si="24"/>
        <v>7.3800528152344572E-2</v>
      </c>
      <c r="Y99" s="182">
        <f t="shared" si="25"/>
        <v>-0.34627785411838863</v>
      </c>
      <c r="AJ99" s="127">
        <v>88</v>
      </c>
      <c r="AK99" s="54">
        <v>-0.81904224939891157</v>
      </c>
      <c r="AL99" s="54"/>
      <c r="AM99" s="54">
        <f t="shared" si="18"/>
        <v>-18.644909884171312</v>
      </c>
      <c r="AN99" s="180">
        <f t="shared" si="26"/>
        <v>8.4049665711556823E-2</v>
      </c>
      <c r="AO99" s="181">
        <f t="shared" si="27"/>
        <v>1.6229083909639534E-8</v>
      </c>
      <c r="AP99" s="182">
        <f t="shared" si="28"/>
        <v>-1.3218377128752683</v>
      </c>
      <c r="BB99" s="127">
        <v>88</v>
      </c>
      <c r="BC99" s="12">
        <v>8.5493346629224316</v>
      </c>
      <c r="BD99" s="54"/>
      <c r="BE99" s="54">
        <f t="shared" si="19"/>
        <v>-8.1214982161686518</v>
      </c>
      <c r="BF99" s="180">
        <f t="shared" si="29"/>
        <v>8.4049665711556823E-2</v>
      </c>
      <c r="BG99" s="181">
        <f t="shared" si="30"/>
        <v>9.9287645752954942E-2</v>
      </c>
      <c r="BH99" s="182">
        <f t="shared" si="31"/>
        <v>-0.35657157876960305</v>
      </c>
    </row>
    <row r="100" spans="1:60" ht="14.65" thickBot="1" x14ac:dyDescent="0.5">
      <c r="A100" s="127">
        <v>89</v>
      </c>
      <c r="B100" s="54">
        <v>-2.2573945670423607</v>
      </c>
      <c r="C100" s="54"/>
      <c r="D100" s="54">
        <f t="shared" si="16"/>
        <v>-6.6327133474136932</v>
      </c>
      <c r="E100" s="183">
        <f t="shared" si="20"/>
        <v>8.5004775549188158E-2</v>
      </c>
      <c r="F100" s="184">
        <f t="shared" si="21"/>
        <v>3.8088899132726124E-2</v>
      </c>
      <c r="G100" s="185">
        <f t="shared" si="22"/>
        <v>-0.47212778744739337</v>
      </c>
      <c r="S100" s="127">
        <v>89</v>
      </c>
      <c r="T100" s="54">
        <v>-0.87189808624479537</v>
      </c>
      <c r="U100" s="54"/>
      <c r="V100" s="54">
        <f t="shared" si="17"/>
        <v>-4.8620791580208405</v>
      </c>
      <c r="W100" s="180">
        <f t="shared" si="23"/>
        <v>8.5004775549188158E-2</v>
      </c>
      <c r="X100" s="181">
        <f t="shared" si="24"/>
        <v>7.4728192275834701E-2</v>
      </c>
      <c r="Y100" s="182">
        <f t="shared" si="25"/>
        <v>-0.3446988821068474</v>
      </c>
      <c r="AJ100" s="127">
        <v>89</v>
      </c>
      <c r="AK100" s="54">
        <v>-3.1891412953965053</v>
      </c>
      <c r="AL100" s="54"/>
      <c r="AM100" s="54">
        <f t="shared" si="18"/>
        <v>-18.643667522823865</v>
      </c>
      <c r="AN100" s="180">
        <f t="shared" si="26"/>
        <v>8.5004775549188158E-2</v>
      </c>
      <c r="AO100" s="181">
        <f t="shared" si="27"/>
        <v>1.6263180144249194E-8</v>
      </c>
      <c r="AP100" s="182">
        <f t="shared" si="28"/>
        <v>-1.3217496352126636</v>
      </c>
      <c r="BB100" s="127">
        <v>89</v>
      </c>
      <c r="BC100" s="12">
        <v>6.1770150369317109</v>
      </c>
      <c r="BD100" s="54"/>
      <c r="BE100" s="54">
        <f t="shared" si="19"/>
        <v>-8.0172347280723031</v>
      </c>
      <c r="BF100" s="180">
        <f t="shared" si="29"/>
        <v>8.5004775549188158E-2</v>
      </c>
      <c r="BG100" s="181">
        <f t="shared" si="30"/>
        <v>0.102199766784868</v>
      </c>
      <c r="BH100" s="182">
        <f t="shared" si="31"/>
        <v>-0.35199392627630738</v>
      </c>
    </row>
    <row r="101" spans="1:60" ht="14.65" thickBot="1" x14ac:dyDescent="0.5">
      <c r="A101" s="127">
        <v>90</v>
      </c>
      <c r="B101" s="54">
        <v>-2.2573945670423607</v>
      </c>
      <c r="C101" s="54"/>
      <c r="D101" s="54">
        <f t="shared" si="16"/>
        <v>-6.5869292513421858</v>
      </c>
      <c r="E101" s="183">
        <f t="shared" si="20"/>
        <v>8.5959885386819479E-2</v>
      </c>
      <c r="F101" s="184">
        <f t="shared" si="21"/>
        <v>3.9113567506360615E-2</v>
      </c>
      <c r="G101" s="185">
        <f t="shared" si="22"/>
        <v>-0.46886879782334329</v>
      </c>
      <c r="S101" s="127">
        <v>90</v>
      </c>
      <c r="T101" s="54">
        <v>-0.87189808624479537</v>
      </c>
      <c r="U101" s="54"/>
      <c r="V101" s="54">
        <f t="shared" si="17"/>
        <v>-4.8395718505534164</v>
      </c>
      <c r="W101" s="180">
        <f t="shared" si="23"/>
        <v>8.5959885386819479E-2</v>
      </c>
      <c r="X101" s="181">
        <f t="shared" si="24"/>
        <v>7.567467577942498E-2</v>
      </c>
      <c r="Y101" s="182">
        <f t="shared" si="25"/>
        <v>-0.34310321830313134</v>
      </c>
      <c r="AJ101" s="127">
        <v>90</v>
      </c>
      <c r="AK101" s="54">
        <v>-1.3119415685307017</v>
      </c>
      <c r="AL101" s="54"/>
      <c r="AM101" s="54">
        <f t="shared" si="18"/>
        <v>-18.634955556197664</v>
      </c>
      <c r="AN101" s="180">
        <f t="shared" si="26"/>
        <v>8.5959885386819479E-2</v>
      </c>
      <c r="AO101" s="181">
        <f t="shared" si="27"/>
        <v>1.650423722110406E-8</v>
      </c>
      <c r="AP101" s="182">
        <f t="shared" si="28"/>
        <v>-1.3211319971489044</v>
      </c>
      <c r="BB101" s="127">
        <v>90</v>
      </c>
      <c r="BC101" s="12">
        <v>8.0559735393067573</v>
      </c>
      <c r="BD101" s="54"/>
      <c r="BE101" s="54">
        <f t="shared" si="19"/>
        <v>-8.0123115254999355</v>
      </c>
      <c r="BF101" s="180">
        <f t="shared" si="29"/>
        <v>8.5959885386819479E-2</v>
      </c>
      <c r="BG101" s="181">
        <f t="shared" si="30"/>
        <v>0.10233879398092136</v>
      </c>
      <c r="BH101" s="182">
        <f t="shared" si="31"/>
        <v>-0.35177777476495981</v>
      </c>
    </row>
    <row r="102" spans="1:60" ht="14.65" thickBot="1" x14ac:dyDescent="0.5">
      <c r="A102" s="127">
        <v>91</v>
      </c>
      <c r="B102" s="54">
        <v>-1.1757009048106815</v>
      </c>
      <c r="C102" s="54"/>
      <c r="D102" s="54">
        <f t="shared" si="16"/>
        <v>-6.4317441336703478</v>
      </c>
      <c r="E102" s="183">
        <f t="shared" si="20"/>
        <v>8.6914995224450814E-2</v>
      </c>
      <c r="F102" s="184">
        <f t="shared" si="21"/>
        <v>4.2754713225995472E-2</v>
      </c>
      <c r="G102" s="185">
        <f t="shared" si="22"/>
        <v>-0.45782245789976772</v>
      </c>
      <c r="S102" s="127">
        <v>91</v>
      </c>
      <c r="T102" s="54">
        <v>0.20994547810193806</v>
      </c>
      <c r="U102" s="54"/>
      <c r="V102" s="54">
        <f t="shared" si="17"/>
        <v>-4.8224685579694677</v>
      </c>
      <c r="W102" s="180">
        <f t="shared" si="23"/>
        <v>8.6914995224450814E-2</v>
      </c>
      <c r="X102" s="181">
        <f t="shared" si="24"/>
        <v>7.6399994038318111E-2</v>
      </c>
      <c r="Y102" s="182">
        <f t="shared" si="25"/>
        <v>-0.34189067411320223</v>
      </c>
      <c r="AJ102" s="127">
        <v>91</v>
      </c>
      <c r="AK102" s="54">
        <v>-0.48054783069195117</v>
      </c>
      <c r="AL102" s="54"/>
      <c r="AM102" s="54">
        <f t="shared" si="18"/>
        <v>-18.545429240577839</v>
      </c>
      <c r="AN102" s="180">
        <f t="shared" si="26"/>
        <v>8.6914995224450814E-2</v>
      </c>
      <c r="AO102" s="181">
        <f t="shared" si="27"/>
        <v>1.9190986865193494E-8</v>
      </c>
      <c r="AP102" s="182">
        <f t="shared" si="28"/>
        <v>-1.3147849962239215</v>
      </c>
      <c r="BB102" s="127">
        <v>91</v>
      </c>
      <c r="BC102" s="12">
        <v>8.8881462219342389</v>
      </c>
      <c r="BD102" s="54"/>
      <c r="BE102" s="54">
        <f t="shared" si="19"/>
        <v>-7.9916556493365123</v>
      </c>
      <c r="BF102" s="180">
        <f t="shared" si="29"/>
        <v>8.6914995224450814E-2</v>
      </c>
      <c r="BG102" s="181">
        <f t="shared" si="30"/>
        <v>0.10292359811900129</v>
      </c>
      <c r="BH102" s="182">
        <f t="shared" si="31"/>
        <v>-0.35087088564445268</v>
      </c>
    </row>
    <row r="103" spans="1:60" ht="14.65" thickBot="1" x14ac:dyDescent="0.5">
      <c r="A103" s="127">
        <v>92</v>
      </c>
      <c r="B103" s="54">
        <v>-1.1757009048106815</v>
      </c>
      <c r="C103" s="54"/>
      <c r="D103" s="54">
        <f t="shared" si="16"/>
        <v>-6.4112041085652871</v>
      </c>
      <c r="E103" s="183">
        <f t="shared" si="20"/>
        <v>8.7870105062082135E-2</v>
      </c>
      <c r="F103" s="184">
        <f t="shared" si="21"/>
        <v>4.3256548975365482E-2</v>
      </c>
      <c r="G103" s="185">
        <f t="shared" si="22"/>
        <v>-0.45636038406979473</v>
      </c>
      <c r="S103" s="127">
        <v>92</v>
      </c>
      <c r="T103" s="54">
        <v>0.20994547810193806</v>
      </c>
      <c r="U103" s="54"/>
      <c r="V103" s="54">
        <f t="shared" si="17"/>
        <v>-4.8224685579694677</v>
      </c>
      <c r="W103" s="180">
        <f t="shared" si="23"/>
        <v>8.7870105062082135E-2</v>
      </c>
      <c r="X103" s="181">
        <f t="shared" si="24"/>
        <v>7.6399994038318111E-2</v>
      </c>
      <c r="Y103" s="182">
        <f t="shared" si="25"/>
        <v>-0.34189067411320223</v>
      </c>
      <c r="AJ103" s="127">
        <v>92</v>
      </c>
      <c r="AK103" s="54">
        <v>-0.48054783069195117</v>
      </c>
      <c r="AL103" s="54"/>
      <c r="AM103" s="54">
        <f t="shared" si="18"/>
        <v>-18.47637731984668</v>
      </c>
      <c r="AN103" s="180">
        <f t="shared" si="26"/>
        <v>8.7870105062082135E-2</v>
      </c>
      <c r="AO103" s="181">
        <f t="shared" si="27"/>
        <v>2.1548444012987333E-8</v>
      </c>
      <c r="AP103" s="182">
        <f t="shared" si="28"/>
        <v>-1.3098895350210542</v>
      </c>
      <c r="BB103" s="127">
        <v>92</v>
      </c>
      <c r="BC103" s="12">
        <v>8.8881462219342389</v>
      </c>
      <c r="BD103" s="54"/>
      <c r="BE103" s="54">
        <f t="shared" si="19"/>
        <v>-7.98172186982098</v>
      </c>
      <c r="BF103" s="180">
        <f t="shared" si="29"/>
        <v>8.7870105062082135E-2</v>
      </c>
      <c r="BG103" s="181">
        <f t="shared" si="30"/>
        <v>0.10320570384142777</v>
      </c>
      <c r="BH103" s="182">
        <f t="shared" si="31"/>
        <v>-0.35043474648013556</v>
      </c>
    </row>
    <row r="104" spans="1:60" ht="14.65" thickBot="1" x14ac:dyDescent="0.5">
      <c r="A104" s="127">
        <v>93</v>
      </c>
      <c r="B104" s="54">
        <v>-1.1757009048106815</v>
      </c>
      <c r="C104" s="54"/>
      <c r="D104" s="54">
        <f t="shared" si="16"/>
        <v>-6.3887048170498799</v>
      </c>
      <c r="E104" s="183">
        <f t="shared" si="20"/>
        <v>8.882521489971347E-2</v>
      </c>
      <c r="F104" s="184">
        <f t="shared" si="21"/>
        <v>4.3811701487048237E-2</v>
      </c>
      <c r="G104" s="185">
        <f t="shared" si="22"/>
        <v>-0.45475884633313901</v>
      </c>
      <c r="S104" s="127">
        <v>93</v>
      </c>
      <c r="T104" s="54">
        <v>0.20994547810193806</v>
      </c>
      <c r="U104" s="54"/>
      <c r="V104" s="54">
        <f t="shared" si="17"/>
        <v>-4.7760206338427187</v>
      </c>
      <c r="W104" s="180">
        <f t="shared" si="23"/>
        <v>8.882521489971347E-2</v>
      </c>
      <c r="X104" s="181">
        <f t="shared" si="24"/>
        <v>7.8396444969943732E-2</v>
      </c>
      <c r="Y104" s="182">
        <f t="shared" si="25"/>
        <v>-0.33859773152581929</v>
      </c>
      <c r="AJ104" s="127">
        <v>93</v>
      </c>
      <c r="AK104" s="54">
        <v>-0.77401506981549528</v>
      </c>
      <c r="AL104" s="54"/>
      <c r="AM104" s="54">
        <f t="shared" si="18"/>
        <v>-18.441421519071035</v>
      </c>
      <c r="AN104" s="180">
        <f t="shared" si="26"/>
        <v>8.882521489971347E-2</v>
      </c>
      <c r="AO104" s="181">
        <f t="shared" si="27"/>
        <v>2.2846569688815333E-8</v>
      </c>
      <c r="AP104" s="182">
        <f t="shared" si="28"/>
        <v>-1.3074113307263673</v>
      </c>
      <c r="BB104" s="127">
        <v>93</v>
      </c>
      <c r="BC104" s="12">
        <v>8.5944040291200725</v>
      </c>
      <c r="BD104" s="54"/>
      <c r="BE104" s="54">
        <f t="shared" si="19"/>
        <v>-7.98172186982098</v>
      </c>
      <c r="BF104" s="180">
        <f t="shared" si="29"/>
        <v>8.882521489971347E-2</v>
      </c>
      <c r="BG104" s="181">
        <f t="shared" si="30"/>
        <v>0.10320570384142777</v>
      </c>
      <c r="BH104" s="182">
        <f t="shared" si="31"/>
        <v>-0.35043474648013556</v>
      </c>
    </row>
    <row r="105" spans="1:60" ht="14.65" thickBot="1" x14ac:dyDescent="0.5">
      <c r="A105" s="127">
        <v>94</v>
      </c>
      <c r="B105" s="54">
        <v>-1.1757009048106815</v>
      </c>
      <c r="C105" s="54"/>
      <c r="D105" s="54">
        <f t="shared" si="16"/>
        <v>-6.3723330956543229</v>
      </c>
      <c r="E105" s="183">
        <f t="shared" si="20"/>
        <v>8.9780324737344791E-2</v>
      </c>
      <c r="F105" s="184">
        <f t="shared" si="21"/>
        <v>4.4219262590235495E-2</v>
      </c>
      <c r="G105" s="185">
        <f t="shared" si="22"/>
        <v>-0.45359347943209488</v>
      </c>
      <c r="S105" s="127">
        <v>94</v>
      </c>
      <c r="T105" s="54">
        <v>0.20994547810193806</v>
      </c>
      <c r="U105" s="54"/>
      <c r="V105" s="54">
        <f t="shared" si="17"/>
        <v>-4.7421910933954559</v>
      </c>
      <c r="W105" s="180">
        <f t="shared" si="23"/>
        <v>8.9780324737344791E-2</v>
      </c>
      <c r="X105" s="181">
        <f t="shared" si="24"/>
        <v>7.9875244163380474E-2</v>
      </c>
      <c r="Y105" s="182">
        <f t="shared" si="25"/>
        <v>-0.33619937386948145</v>
      </c>
      <c r="AJ105" s="127">
        <v>94</v>
      </c>
      <c r="AK105" s="54">
        <v>-0.77401506981549528</v>
      </c>
      <c r="AL105" s="54"/>
      <c r="AM105" s="54">
        <f t="shared" si="18"/>
        <v>-18.408777145603825</v>
      </c>
      <c r="AN105" s="180">
        <f t="shared" si="26"/>
        <v>8.9780324737344791E-2</v>
      </c>
      <c r="AO105" s="181">
        <f t="shared" si="27"/>
        <v>2.4127107666530298E-8</v>
      </c>
      <c r="AP105" s="182">
        <f t="shared" si="28"/>
        <v>-1.3050969959170167</v>
      </c>
      <c r="BB105" s="127">
        <v>94</v>
      </c>
      <c r="BC105" s="12">
        <v>8.5944040291200725</v>
      </c>
      <c r="BD105" s="54"/>
      <c r="BE105" s="54">
        <f t="shared" si="19"/>
        <v>-7.9554533819679394</v>
      </c>
      <c r="BF105" s="180">
        <f t="shared" si="29"/>
        <v>8.9780324737344791E-2</v>
      </c>
      <c r="BG105" s="181">
        <f t="shared" si="30"/>
        <v>0.10395439744811802</v>
      </c>
      <c r="BH105" s="182">
        <f t="shared" si="31"/>
        <v>-0.34928143757870639</v>
      </c>
    </row>
    <row r="106" spans="1:60" ht="14.65" thickBot="1" x14ac:dyDescent="0.5">
      <c r="A106" s="127">
        <v>95</v>
      </c>
      <c r="B106" s="54">
        <v>-2.5613472877233012</v>
      </c>
      <c r="C106" s="54"/>
      <c r="D106" s="54">
        <f t="shared" si="16"/>
        <v>-6.2673751890276881</v>
      </c>
      <c r="E106" s="183">
        <f t="shared" si="20"/>
        <v>9.0735434574976126E-2</v>
      </c>
      <c r="F106" s="184">
        <f t="shared" si="21"/>
        <v>4.6905214707363752E-2</v>
      </c>
      <c r="G106" s="185">
        <f t="shared" si="22"/>
        <v>-0.44612239759345856</v>
      </c>
      <c r="S106" s="127">
        <v>95</v>
      </c>
      <c r="T106" s="54">
        <v>-1.1757009048106815</v>
      </c>
      <c r="U106" s="54"/>
      <c r="V106" s="54">
        <f t="shared" si="17"/>
        <v>-4.7268545508478335</v>
      </c>
      <c r="W106" s="180">
        <f t="shared" si="23"/>
        <v>9.0735434574976126E-2</v>
      </c>
      <c r="X106" s="181">
        <f t="shared" si="24"/>
        <v>8.0552563437695249E-2</v>
      </c>
      <c r="Y106" s="182">
        <f t="shared" si="25"/>
        <v>-0.33511208407025456</v>
      </c>
      <c r="AJ106" s="127">
        <v>95</v>
      </c>
      <c r="AK106" s="54">
        <v>-0.77401506981549528</v>
      </c>
      <c r="AL106" s="54"/>
      <c r="AM106" s="54">
        <f t="shared" si="18"/>
        <v>-18.377364007033279</v>
      </c>
      <c r="AN106" s="180">
        <f t="shared" si="26"/>
        <v>9.0735434574976126E-2</v>
      </c>
      <c r="AO106" s="181">
        <f t="shared" si="27"/>
        <v>2.542487997413833E-8</v>
      </c>
      <c r="AP106" s="182">
        <f t="shared" si="28"/>
        <v>-1.3028699499564687</v>
      </c>
      <c r="BB106" s="127">
        <v>95</v>
      </c>
      <c r="BC106" s="12">
        <v>8.5944040291200725</v>
      </c>
      <c r="BD106" s="54"/>
      <c r="BE106" s="54">
        <f t="shared" si="19"/>
        <v>-7.9086594614215509</v>
      </c>
      <c r="BF106" s="180">
        <f t="shared" si="29"/>
        <v>9.0735434574976126E-2</v>
      </c>
      <c r="BG106" s="181">
        <f t="shared" si="30"/>
        <v>0.10529784153932577</v>
      </c>
      <c r="BH106" s="182">
        <f t="shared" si="31"/>
        <v>-0.34722696663234487</v>
      </c>
    </row>
    <row r="107" spans="1:60" ht="14.65" thickBot="1" x14ac:dyDescent="0.5">
      <c r="A107" s="127">
        <v>96</v>
      </c>
      <c r="B107" s="54">
        <v>-2.6577005573517414</v>
      </c>
      <c r="C107" s="54"/>
      <c r="D107" s="54">
        <f t="shared" si="16"/>
        <v>-6.2439591415453659</v>
      </c>
      <c r="E107" s="183">
        <f t="shared" si="20"/>
        <v>9.1690544412607447E-2</v>
      </c>
      <c r="F107" s="184">
        <f t="shared" si="21"/>
        <v>4.7521952321477802E-2</v>
      </c>
      <c r="G107" s="185">
        <f t="shared" si="22"/>
        <v>-0.44445560361194225</v>
      </c>
      <c r="S107" s="127">
        <v>96</v>
      </c>
      <c r="T107" s="54">
        <v>-1.2720675290156473</v>
      </c>
      <c r="U107" s="54"/>
      <c r="V107" s="54">
        <f t="shared" si="17"/>
        <v>-4.7076954496066978</v>
      </c>
      <c r="W107" s="180">
        <f t="shared" si="23"/>
        <v>9.1690544412607447E-2</v>
      </c>
      <c r="X107" s="181">
        <f t="shared" si="24"/>
        <v>8.1404785421001061E-2</v>
      </c>
      <c r="Y107" s="182">
        <f t="shared" si="25"/>
        <v>-0.33375379257286159</v>
      </c>
      <c r="AJ107" s="127">
        <v>96</v>
      </c>
      <c r="AK107" s="54">
        <v>-0.85826115444346451</v>
      </c>
      <c r="AL107" s="54"/>
      <c r="AM107" s="54">
        <f t="shared" si="18"/>
        <v>-18.344084689317011</v>
      </c>
      <c r="AN107" s="180">
        <f t="shared" si="26"/>
        <v>9.1690544412607447E-2</v>
      </c>
      <c r="AO107" s="181">
        <f t="shared" si="27"/>
        <v>2.6873508706087371E-8</v>
      </c>
      <c r="AP107" s="182">
        <f t="shared" si="28"/>
        <v>-1.300510600542103</v>
      </c>
      <c r="BB107" s="127">
        <v>96</v>
      </c>
      <c r="BC107" s="12">
        <v>8.5100790131198725</v>
      </c>
      <c r="BD107" s="54"/>
      <c r="BE107" s="54">
        <f t="shared" si="19"/>
        <v>-7.9074752106033159</v>
      </c>
      <c r="BF107" s="180">
        <f t="shared" si="29"/>
        <v>9.1690544412607447E-2</v>
      </c>
      <c r="BG107" s="181">
        <f t="shared" si="30"/>
        <v>0.10533200335548942</v>
      </c>
      <c r="BH107" s="182">
        <f t="shared" si="31"/>
        <v>-0.34717497250851725</v>
      </c>
    </row>
    <row r="108" spans="1:60" ht="14.65" thickBot="1" x14ac:dyDescent="0.5">
      <c r="A108" s="127">
        <v>97</v>
      </c>
      <c r="B108" s="54">
        <v>-2.3282033323495233</v>
      </c>
      <c r="C108" s="54"/>
      <c r="D108" s="54">
        <f t="shared" si="16"/>
        <v>-6.2214549458306676</v>
      </c>
      <c r="E108" s="183">
        <f t="shared" si="20"/>
        <v>9.2645654250238782E-2</v>
      </c>
      <c r="F108" s="184">
        <f t="shared" si="21"/>
        <v>4.8120778593829565E-2</v>
      </c>
      <c r="G108" s="185">
        <f t="shared" si="22"/>
        <v>-0.44285371678606178</v>
      </c>
      <c r="S108" s="127">
        <v>97</v>
      </c>
      <c r="T108" s="54">
        <v>-0.9425246356523751</v>
      </c>
      <c r="U108" s="54"/>
      <c r="V108" s="54">
        <f t="shared" si="17"/>
        <v>-4.7076954496066978</v>
      </c>
      <c r="W108" s="180">
        <f t="shared" si="23"/>
        <v>9.2645654250238782E-2</v>
      </c>
      <c r="X108" s="181">
        <f t="shared" si="24"/>
        <v>8.1404785421001061E-2</v>
      </c>
      <c r="Y108" s="182">
        <f t="shared" si="25"/>
        <v>-0.33375379257286159</v>
      </c>
      <c r="AJ108" s="127">
        <v>97</v>
      </c>
      <c r="AK108" s="54">
        <v>-0.59290303939309896</v>
      </c>
      <c r="AL108" s="54"/>
      <c r="AM108" s="54">
        <f t="shared" si="18"/>
        <v>-18.111460183779034</v>
      </c>
      <c r="AN108" s="180">
        <f t="shared" si="26"/>
        <v>9.2645654250238782E-2</v>
      </c>
      <c r="AO108" s="181">
        <f t="shared" si="27"/>
        <v>3.9481770213228496E-8</v>
      </c>
      <c r="AP108" s="182">
        <f t="shared" si="28"/>
        <v>-1.2840186010489809</v>
      </c>
      <c r="BB108" s="127">
        <v>97</v>
      </c>
      <c r="BC108" s="12">
        <v>8.7756857460169435</v>
      </c>
      <c r="BD108" s="54"/>
      <c r="BE108" s="54">
        <f t="shared" si="19"/>
        <v>-7.9046758554196899</v>
      </c>
      <c r="BF108" s="180">
        <f t="shared" si="29"/>
        <v>9.2645654250238782E-2</v>
      </c>
      <c r="BG108" s="181">
        <f t="shared" si="30"/>
        <v>0.10541278759867177</v>
      </c>
      <c r="BH108" s="182">
        <f t="shared" si="31"/>
        <v>-0.34705206778443876</v>
      </c>
    </row>
    <row r="109" spans="1:60" ht="14.65" thickBot="1" x14ac:dyDescent="0.5">
      <c r="A109" s="127">
        <v>98</v>
      </c>
      <c r="B109" s="54">
        <v>-2.6677546624309869</v>
      </c>
      <c r="C109" s="54"/>
      <c r="D109" s="54">
        <f t="shared" si="16"/>
        <v>-6.2103021502277711</v>
      </c>
      <c r="E109" s="183">
        <f t="shared" si="20"/>
        <v>9.3600764087870103E-2</v>
      </c>
      <c r="F109" s="184">
        <f t="shared" si="21"/>
        <v>4.8419779064954198E-2</v>
      </c>
      <c r="G109" s="185">
        <f t="shared" si="22"/>
        <v>-0.44205984187604447</v>
      </c>
      <c r="S109" s="127">
        <v>98</v>
      </c>
      <c r="T109" s="54">
        <v>-1.2819309522369415</v>
      </c>
      <c r="U109" s="54"/>
      <c r="V109" s="54">
        <f t="shared" si="17"/>
        <v>-4.6307452267178721</v>
      </c>
      <c r="W109" s="180">
        <f t="shared" si="23"/>
        <v>9.3600764087870103E-2</v>
      </c>
      <c r="X109" s="181">
        <f t="shared" si="24"/>
        <v>8.4896224907030554E-2</v>
      </c>
      <c r="Y109" s="182">
        <f t="shared" si="25"/>
        <v>-0.32829837834664649</v>
      </c>
      <c r="AJ109" s="127">
        <v>98</v>
      </c>
      <c r="AK109" s="54">
        <v>1.2087694238604512</v>
      </c>
      <c r="AL109" s="54"/>
      <c r="AM109" s="54">
        <f t="shared" si="18"/>
        <v>-18.095410850882857</v>
      </c>
      <c r="AN109" s="180">
        <f t="shared" si="26"/>
        <v>9.3600764087870103E-2</v>
      </c>
      <c r="AO109" s="181">
        <f t="shared" si="27"/>
        <v>4.0536790629609582E-8</v>
      </c>
      <c r="AP109" s="182">
        <f t="shared" si="28"/>
        <v>-1.2828807777170126</v>
      </c>
      <c r="BB109" s="127">
        <v>98</v>
      </c>
      <c r="BC109" s="12">
        <v>7.4556206227517565</v>
      </c>
      <c r="BD109" s="54"/>
      <c r="BE109" s="54">
        <f t="shared" si="19"/>
        <v>-7.7574317328523303</v>
      </c>
      <c r="BF109" s="180">
        <f t="shared" si="29"/>
        <v>9.3600764087870103E-2</v>
      </c>
      <c r="BG109" s="181">
        <f t="shared" si="30"/>
        <v>0.10972535724971116</v>
      </c>
      <c r="BH109" s="182">
        <f t="shared" si="31"/>
        <v>-0.3405873653550443</v>
      </c>
    </row>
    <row r="110" spans="1:60" ht="14.65" thickBot="1" x14ac:dyDescent="0.5">
      <c r="A110" s="127">
        <v>99</v>
      </c>
      <c r="B110" s="54">
        <v>-2.6677546624309869</v>
      </c>
      <c r="C110" s="54"/>
      <c r="D110" s="54">
        <f t="shared" si="16"/>
        <v>-6.2103021502277711</v>
      </c>
      <c r="E110" s="183">
        <f t="shared" si="20"/>
        <v>9.4555873925501438E-2</v>
      </c>
      <c r="F110" s="184">
        <f t="shared" si="21"/>
        <v>4.8419779064954198E-2</v>
      </c>
      <c r="G110" s="185">
        <f t="shared" si="22"/>
        <v>-0.44205984187604447</v>
      </c>
      <c r="S110" s="127">
        <v>99</v>
      </c>
      <c r="T110" s="54">
        <v>-1.2819309522369415</v>
      </c>
      <c r="U110" s="54"/>
      <c r="V110" s="54">
        <f t="shared" si="17"/>
        <v>-4.6148574888621079</v>
      </c>
      <c r="W110" s="180">
        <f t="shared" si="23"/>
        <v>9.4555873925501438E-2</v>
      </c>
      <c r="X110" s="181">
        <f t="shared" si="24"/>
        <v>8.5630875211422153E-2</v>
      </c>
      <c r="Y110" s="182">
        <f t="shared" si="25"/>
        <v>-0.32717201135423457</v>
      </c>
      <c r="AJ110" s="127">
        <v>99</v>
      </c>
      <c r="AK110" s="54">
        <v>1.2087694238604512</v>
      </c>
      <c r="AL110" s="54"/>
      <c r="AM110" s="54">
        <f t="shared" si="18"/>
        <v>-17.998793052011028</v>
      </c>
      <c r="AN110" s="180">
        <f t="shared" si="26"/>
        <v>9.4555873925501438E-2</v>
      </c>
      <c r="AO110" s="181">
        <f t="shared" si="27"/>
        <v>4.7489080566695272E-8</v>
      </c>
      <c r="AP110" s="182">
        <f t="shared" si="28"/>
        <v>-1.2760310234904071</v>
      </c>
      <c r="BB110" s="127">
        <v>99</v>
      </c>
      <c r="BC110" s="12">
        <v>7.4556206227517565</v>
      </c>
      <c r="BD110" s="54"/>
      <c r="BE110" s="54">
        <f t="shared" si="19"/>
        <v>-7.6714598239090357</v>
      </c>
      <c r="BF110" s="180">
        <f t="shared" si="29"/>
        <v>9.4555873925501438E-2</v>
      </c>
      <c r="BG110" s="181">
        <f t="shared" si="30"/>
        <v>0.11230117317370573</v>
      </c>
      <c r="BH110" s="182">
        <f t="shared" si="31"/>
        <v>-0.33681279833725963</v>
      </c>
    </row>
    <row r="111" spans="1:60" ht="14.65" thickBot="1" x14ac:dyDescent="0.5">
      <c r="A111" s="127">
        <v>100</v>
      </c>
      <c r="B111" s="54">
        <v>0.68085762513722903</v>
      </c>
      <c r="C111" s="54"/>
      <c r="D111" s="54">
        <f t="shared" si="16"/>
        <v>-6.1989996856396905</v>
      </c>
      <c r="E111" s="183">
        <f t="shared" si="20"/>
        <v>9.5510983763132759E-2</v>
      </c>
      <c r="F111" s="184">
        <f t="shared" si="21"/>
        <v>4.8724306092164181E-2</v>
      </c>
      <c r="G111" s="185">
        <f t="shared" si="22"/>
        <v>-0.44125531327377138</v>
      </c>
      <c r="S111" s="127">
        <v>100</v>
      </c>
      <c r="T111" s="54">
        <v>2.0671455177942031</v>
      </c>
      <c r="U111" s="54"/>
      <c r="V111" s="54">
        <f t="shared" si="17"/>
        <v>-4.6148574888621079</v>
      </c>
      <c r="W111" s="180">
        <f t="shared" si="23"/>
        <v>9.5510983763132759E-2</v>
      </c>
      <c r="X111" s="181">
        <f t="shared" si="24"/>
        <v>8.5630875211422153E-2</v>
      </c>
      <c r="Y111" s="182">
        <f t="shared" si="25"/>
        <v>-0.32717201135423457</v>
      </c>
      <c r="AJ111" s="127">
        <v>100</v>
      </c>
      <c r="AK111" s="54">
        <v>3.640991626731767</v>
      </c>
      <c r="AL111" s="54"/>
      <c r="AM111" s="54">
        <f t="shared" si="18"/>
        <v>-17.937637763329768</v>
      </c>
      <c r="AN111" s="180">
        <f t="shared" si="26"/>
        <v>9.5510983763132759E-2</v>
      </c>
      <c r="AO111" s="181">
        <f t="shared" si="27"/>
        <v>5.2471988150623036E-8</v>
      </c>
      <c r="AP111" s="182">
        <f t="shared" si="28"/>
        <v>-1.2716953969079858</v>
      </c>
      <c r="BB111" s="127">
        <v>100</v>
      </c>
      <c r="BC111" s="12">
        <v>9.8893620150065029</v>
      </c>
      <c r="BD111" s="54"/>
      <c r="BE111" s="54">
        <f t="shared" si="19"/>
        <v>-7.6317704851209927</v>
      </c>
      <c r="BF111" s="180">
        <f t="shared" si="29"/>
        <v>9.5510983763132759E-2</v>
      </c>
      <c r="BG111" s="181">
        <f t="shared" si="30"/>
        <v>0.11350477883803864</v>
      </c>
      <c r="BH111" s="182">
        <f t="shared" si="31"/>
        <v>-0.33507025160323467</v>
      </c>
    </row>
    <row r="112" spans="1:60" ht="14.65" thickBot="1" x14ac:dyDescent="0.5">
      <c r="A112" s="127">
        <v>101</v>
      </c>
      <c r="B112" s="54">
        <v>-3.7365345116400519</v>
      </c>
      <c r="C112" s="54"/>
      <c r="D112" s="54">
        <f t="shared" si="16"/>
        <v>-6.161936327044109</v>
      </c>
      <c r="E112" s="183">
        <f t="shared" si="20"/>
        <v>9.6466093600764094E-2</v>
      </c>
      <c r="F112" s="184">
        <f t="shared" si="21"/>
        <v>4.973367315245162E-2</v>
      </c>
      <c r="G112" s="185">
        <f t="shared" si="22"/>
        <v>-0.43861708053664811</v>
      </c>
      <c r="S112" s="127">
        <v>101</v>
      </c>
      <c r="T112" s="54">
        <v>-2.3508589550153451</v>
      </c>
      <c r="U112" s="54"/>
      <c r="V112" s="54">
        <f t="shared" si="17"/>
        <v>-4.6101849747626389</v>
      </c>
      <c r="W112" s="180">
        <f t="shared" si="23"/>
        <v>9.6466093600764094E-2</v>
      </c>
      <c r="X112" s="181">
        <f t="shared" si="24"/>
        <v>8.5847835831600383E-2</v>
      </c>
      <c r="Y112" s="182">
        <f t="shared" si="25"/>
        <v>-0.32684075175636101</v>
      </c>
      <c r="AJ112" s="127">
        <v>101</v>
      </c>
      <c r="AK112" s="54">
        <v>7.30835759658304E-2</v>
      </c>
      <c r="AL112" s="54"/>
      <c r="AM112" s="54">
        <f t="shared" si="18"/>
        <v>-17.716381216036886</v>
      </c>
      <c r="AN112" s="180">
        <f t="shared" si="26"/>
        <v>9.6466093600764094E-2</v>
      </c>
      <c r="AO112" s="181">
        <f t="shared" si="27"/>
        <v>7.50843618564294E-8</v>
      </c>
      <c r="AP112" s="182">
        <f t="shared" si="28"/>
        <v>-1.2560093329769078</v>
      </c>
      <c r="BB112" s="127">
        <v>101</v>
      </c>
      <c r="BC112" s="12">
        <v>6.3192254145523918</v>
      </c>
      <c r="BD112" s="54"/>
      <c r="BE112" s="54">
        <f t="shared" si="19"/>
        <v>-7.5205333862411923</v>
      </c>
      <c r="BF112" s="180">
        <f t="shared" si="29"/>
        <v>9.6466093600764094E-2</v>
      </c>
      <c r="BG112" s="181">
        <f t="shared" si="30"/>
        <v>0.11692705467962131</v>
      </c>
      <c r="BH112" s="182">
        <f t="shared" si="31"/>
        <v>-0.33018642513309449</v>
      </c>
    </row>
    <row r="113" spans="1:60" ht="14.65" thickBot="1" x14ac:dyDescent="0.5">
      <c r="A113" s="127">
        <v>102</v>
      </c>
      <c r="B113" s="54">
        <v>-2.4970030841932416</v>
      </c>
      <c r="C113" s="54"/>
      <c r="D113" s="54">
        <f t="shared" si="16"/>
        <v>-6.1283036726367364</v>
      </c>
      <c r="E113" s="183">
        <f t="shared" si="20"/>
        <v>9.7421203438395415E-2</v>
      </c>
      <c r="F113" s="184">
        <f t="shared" si="21"/>
        <v>5.0663982732088046E-2</v>
      </c>
      <c r="G113" s="185">
        <f t="shared" si="22"/>
        <v>-0.43622305114330379</v>
      </c>
      <c r="S113" s="127">
        <v>102</v>
      </c>
      <c r="T113" s="54">
        <v>-1.1111557045261942</v>
      </c>
      <c r="U113" s="54"/>
      <c r="V113" s="54">
        <f t="shared" si="17"/>
        <v>-4.6101849747626389</v>
      </c>
      <c r="W113" s="180">
        <f t="shared" si="23"/>
        <v>9.7421203438395415E-2</v>
      </c>
      <c r="X113" s="181">
        <f t="shared" si="24"/>
        <v>8.5847835831600383E-2</v>
      </c>
      <c r="Y113" s="182">
        <f t="shared" si="25"/>
        <v>-0.32684075175636101</v>
      </c>
      <c r="AJ113" s="127">
        <v>102</v>
      </c>
      <c r="AK113" s="54">
        <v>0.61715610580293467</v>
      </c>
      <c r="AL113" s="54"/>
      <c r="AM113" s="54">
        <f t="shared" si="18"/>
        <v>-17.716381216036886</v>
      </c>
      <c r="AN113" s="180">
        <f t="shared" si="26"/>
        <v>9.7421203438395415E-2</v>
      </c>
      <c r="AO113" s="181">
        <f t="shared" si="27"/>
        <v>7.50843618564294E-8</v>
      </c>
      <c r="AP113" s="182">
        <f t="shared" si="28"/>
        <v>-1.2560093329769078</v>
      </c>
      <c r="BB113" s="127">
        <v>102</v>
      </c>
      <c r="BC113" s="12">
        <v>6.8636377773250592</v>
      </c>
      <c r="BD113" s="54"/>
      <c r="BE113" s="54">
        <f t="shared" si="19"/>
        <v>-7.4579994889103274</v>
      </c>
      <c r="BF113" s="180">
        <f t="shared" si="29"/>
        <v>9.7421203438395415E-2</v>
      </c>
      <c r="BG113" s="181">
        <f t="shared" si="30"/>
        <v>0.11888275218226359</v>
      </c>
      <c r="BH113" s="182">
        <f t="shared" si="31"/>
        <v>-0.3274408959333846</v>
      </c>
    </row>
    <row r="114" spans="1:60" ht="14.65" thickBot="1" x14ac:dyDescent="0.5">
      <c r="A114" s="127">
        <v>103</v>
      </c>
      <c r="B114" s="54">
        <v>-2.4970030841932416</v>
      </c>
      <c r="C114" s="54"/>
      <c r="D114" s="54">
        <f t="shared" si="16"/>
        <v>-6.1099005098144055</v>
      </c>
      <c r="E114" s="183">
        <f t="shared" si="20"/>
        <v>9.8376313276026736E-2</v>
      </c>
      <c r="F114" s="184">
        <f t="shared" si="21"/>
        <v>5.1178867307604264E-2</v>
      </c>
      <c r="G114" s="185">
        <f t="shared" si="22"/>
        <v>-0.4349130827954738</v>
      </c>
      <c r="S114" s="127">
        <v>103</v>
      </c>
      <c r="T114" s="54">
        <v>-1.1111557045261942</v>
      </c>
      <c r="U114" s="54"/>
      <c r="V114" s="54">
        <f t="shared" si="17"/>
        <v>-4.6101849747626389</v>
      </c>
      <c r="W114" s="180">
        <f t="shared" si="23"/>
        <v>9.8376313276026736E-2</v>
      </c>
      <c r="X114" s="181">
        <f t="shared" si="24"/>
        <v>8.5847835831600383E-2</v>
      </c>
      <c r="Y114" s="182">
        <f t="shared" si="25"/>
        <v>-0.32684075175636101</v>
      </c>
      <c r="AJ114" s="127">
        <v>103</v>
      </c>
      <c r="AK114" s="54">
        <v>0.61715610580293467</v>
      </c>
      <c r="AL114" s="54"/>
      <c r="AM114" s="54">
        <f t="shared" si="18"/>
        <v>-17.679755194250507</v>
      </c>
      <c r="AN114" s="180">
        <f t="shared" si="26"/>
        <v>9.8376313276026736E-2</v>
      </c>
      <c r="AO114" s="181">
        <f t="shared" si="27"/>
        <v>7.9640821294423402E-8</v>
      </c>
      <c r="AP114" s="182">
        <f t="shared" si="28"/>
        <v>-1.253412717752131</v>
      </c>
      <c r="BB114" s="127">
        <v>103</v>
      </c>
      <c r="BC114" s="12">
        <v>6.8636377773250592</v>
      </c>
      <c r="BD114" s="54"/>
      <c r="BE114" s="54">
        <f t="shared" si="19"/>
        <v>-7.4167348470263379</v>
      </c>
      <c r="BF114" s="180">
        <f t="shared" si="29"/>
        <v>9.8376313276026736E-2</v>
      </c>
      <c r="BG114" s="181">
        <f t="shared" si="30"/>
        <v>0.12018585646034022</v>
      </c>
      <c r="BH114" s="182">
        <f t="shared" si="31"/>
        <v>-0.32562918606011965</v>
      </c>
    </row>
    <row r="115" spans="1:60" ht="14.65" thickBot="1" x14ac:dyDescent="0.5">
      <c r="A115" s="127">
        <v>104</v>
      </c>
      <c r="B115" s="54">
        <v>-1.7604440470466574</v>
      </c>
      <c r="C115" s="54"/>
      <c r="D115" s="54">
        <f t="shared" si="16"/>
        <v>-6.0941973645120475</v>
      </c>
      <c r="E115" s="183">
        <f t="shared" si="20"/>
        <v>9.9331423113658071E-2</v>
      </c>
      <c r="F115" s="184">
        <f t="shared" si="21"/>
        <v>5.1621495148336451E-2</v>
      </c>
      <c r="G115" s="185">
        <f t="shared" si="22"/>
        <v>-0.43379530627488017</v>
      </c>
      <c r="S115" s="127">
        <v>104</v>
      </c>
      <c r="T115" s="54">
        <v>-0.37449456604371478</v>
      </c>
      <c r="U115" s="54"/>
      <c r="V115" s="54">
        <f t="shared" si="17"/>
        <v>-4.6101849747626389</v>
      </c>
      <c r="W115" s="180">
        <f t="shared" si="23"/>
        <v>9.9331423113658071E-2</v>
      </c>
      <c r="X115" s="181">
        <f t="shared" si="24"/>
        <v>8.5847835831600383E-2</v>
      </c>
      <c r="Y115" s="182">
        <f t="shared" si="25"/>
        <v>-0.32684075175636101</v>
      </c>
      <c r="AJ115" s="127">
        <v>104</v>
      </c>
      <c r="AK115" s="54">
        <v>1.5866389291058816</v>
      </c>
      <c r="AL115" s="54"/>
      <c r="AM115" s="54">
        <f t="shared" si="18"/>
        <v>-17.635841026308185</v>
      </c>
      <c r="AN115" s="180">
        <f t="shared" si="26"/>
        <v>9.9331423113658071E-2</v>
      </c>
      <c r="AO115" s="181">
        <f t="shared" si="27"/>
        <v>8.5457043115979847E-8</v>
      </c>
      <c r="AP115" s="182">
        <f t="shared" si="28"/>
        <v>-1.2502994067371511</v>
      </c>
      <c r="BB115" s="127">
        <v>104</v>
      </c>
      <c r="BC115" s="12">
        <v>10.957269758833693</v>
      </c>
      <c r="BD115" s="54"/>
      <c r="BE115" s="54">
        <f t="shared" si="19"/>
        <v>-7.3726001294101318</v>
      </c>
      <c r="BF115" s="180">
        <f t="shared" si="29"/>
        <v>9.9331423113658071E-2</v>
      </c>
      <c r="BG115" s="181">
        <f t="shared" si="30"/>
        <v>0.12159069888901433</v>
      </c>
      <c r="BH115" s="182">
        <f t="shared" si="31"/>
        <v>-0.32369146650147579</v>
      </c>
    </row>
    <row r="116" spans="1:60" ht="14.65" thickBot="1" x14ac:dyDescent="0.5">
      <c r="A116" s="127">
        <v>105</v>
      </c>
      <c r="B116" s="54">
        <v>-2.4970030841932416</v>
      </c>
      <c r="C116" s="54"/>
      <c r="D116" s="54">
        <f t="shared" si="16"/>
        <v>-6.0941973645120475</v>
      </c>
      <c r="E116" s="183">
        <f t="shared" si="20"/>
        <v>0.10028653295128939</v>
      </c>
      <c r="F116" s="184">
        <f t="shared" si="21"/>
        <v>5.1621495148336451E-2</v>
      </c>
      <c r="G116" s="185">
        <f t="shared" si="22"/>
        <v>-0.43379530627488017</v>
      </c>
      <c r="S116" s="127">
        <v>105</v>
      </c>
      <c r="T116" s="54">
        <v>-1.1111557045261942</v>
      </c>
      <c r="U116" s="54"/>
      <c r="V116" s="54">
        <f t="shared" si="17"/>
        <v>-4.5850328604027242</v>
      </c>
      <c r="W116" s="180">
        <f t="shared" si="23"/>
        <v>0.10028653295128939</v>
      </c>
      <c r="X116" s="181">
        <f t="shared" si="24"/>
        <v>8.7022806328702643E-2</v>
      </c>
      <c r="Y116" s="182">
        <f t="shared" si="25"/>
        <v>-0.32505758339963364</v>
      </c>
      <c r="AJ116" s="127">
        <v>105</v>
      </c>
      <c r="AK116" s="54">
        <v>1.171458139764862</v>
      </c>
      <c r="AL116" s="54"/>
      <c r="AM116" s="54">
        <f t="shared" si="18"/>
        <v>-17.621188003560235</v>
      </c>
      <c r="AN116" s="180">
        <f t="shared" si="26"/>
        <v>0.10028653295128939</v>
      </c>
      <c r="AO116" s="181">
        <f t="shared" si="27"/>
        <v>8.7487590609897343E-8</v>
      </c>
      <c r="AP116" s="182">
        <f t="shared" si="28"/>
        <v>-1.2492605753243855</v>
      </c>
      <c r="BB116" s="127">
        <v>105</v>
      </c>
      <c r="BC116" s="12">
        <v>10.541699980620711</v>
      </c>
      <c r="BD116" s="54"/>
      <c r="BE116" s="54">
        <f t="shared" si="19"/>
        <v>-7.3329272400408083</v>
      </c>
      <c r="BF116" s="180">
        <f t="shared" si="29"/>
        <v>0.10028653295128939</v>
      </c>
      <c r="BG116" s="181">
        <f t="shared" si="30"/>
        <v>0.12286333323873737</v>
      </c>
      <c r="BH116" s="182">
        <f t="shared" si="31"/>
        <v>-0.32194964197350773</v>
      </c>
    </row>
    <row r="117" spans="1:60" ht="14.65" thickBot="1" x14ac:dyDescent="0.5">
      <c r="A117" s="127">
        <v>106</v>
      </c>
      <c r="B117" s="54">
        <v>-2.4970030841932416</v>
      </c>
      <c r="C117" s="54"/>
      <c r="D117" s="54">
        <f t="shared" si="16"/>
        <v>-6.0168732609399713</v>
      </c>
      <c r="E117" s="183">
        <f t="shared" si="20"/>
        <v>0.10124164278892073</v>
      </c>
      <c r="F117" s="184">
        <f t="shared" si="21"/>
        <v>5.38456058918865E-2</v>
      </c>
      <c r="G117" s="185">
        <f t="shared" si="22"/>
        <v>-0.4282912454141658</v>
      </c>
      <c r="S117" s="127">
        <v>106</v>
      </c>
      <c r="T117" s="54">
        <v>-1.1111557045261942</v>
      </c>
      <c r="U117" s="54"/>
      <c r="V117" s="54">
        <f t="shared" si="17"/>
        <v>-4.5843406674786076</v>
      </c>
      <c r="W117" s="180">
        <f t="shared" si="23"/>
        <v>0.10124164278892073</v>
      </c>
      <c r="X117" s="181">
        <f t="shared" si="24"/>
        <v>8.7055310821268855E-2</v>
      </c>
      <c r="Y117" s="182">
        <f t="shared" si="25"/>
        <v>-0.3250085101288393</v>
      </c>
      <c r="AJ117" s="127">
        <v>106</v>
      </c>
      <c r="AK117" s="54">
        <v>0.53893482739384657</v>
      </c>
      <c r="AL117" s="54"/>
      <c r="AM117" s="54">
        <f t="shared" si="18"/>
        <v>-17.621188003560235</v>
      </c>
      <c r="AN117" s="180">
        <f t="shared" si="26"/>
        <v>0.10124164278892073</v>
      </c>
      <c r="AO117" s="181">
        <f t="shared" si="27"/>
        <v>8.7487590609897343E-8</v>
      </c>
      <c r="AP117" s="182">
        <f t="shared" si="28"/>
        <v>-1.2492605753243855</v>
      </c>
      <c r="BB117" s="127">
        <v>106</v>
      </c>
      <c r="BC117" s="12">
        <v>9.9085840480319831</v>
      </c>
      <c r="BD117" s="54"/>
      <c r="BE117" s="54">
        <f t="shared" si="19"/>
        <v>-7.2610775540475005</v>
      </c>
      <c r="BF117" s="180">
        <f t="shared" si="29"/>
        <v>0.10124164278892073</v>
      </c>
      <c r="BG117" s="181">
        <f t="shared" si="30"/>
        <v>0.12519185451987139</v>
      </c>
      <c r="BH117" s="182">
        <f t="shared" si="31"/>
        <v>-0.31879510628479335</v>
      </c>
    </row>
    <row r="118" spans="1:60" ht="14.65" thickBot="1" x14ac:dyDescent="0.5">
      <c r="A118" s="127">
        <v>107</v>
      </c>
      <c r="B118" s="54">
        <v>-1.1786905056556298</v>
      </c>
      <c r="C118" s="54"/>
      <c r="D118" s="54">
        <f t="shared" si="16"/>
        <v>-6.0021420332775719</v>
      </c>
      <c r="E118" s="183">
        <f t="shared" si="20"/>
        <v>0.10219675262655205</v>
      </c>
      <c r="F118" s="184">
        <f t="shared" si="21"/>
        <v>5.4277809087611928E-2</v>
      </c>
      <c r="G118" s="185">
        <f t="shared" si="22"/>
        <v>-0.42724265163989328</v>
      </c>
      <c r="S118" s="127">
        <v>107</v>
      </c>
      <c r="T118" s="54">
        <v>0.20733961764581441</v>
      </c>
      <c r="U118" s="54"/>
      <c r="V118" s="54">
        <f t="shared" si="17"/>
        <v>-4.5516782976707759</v>
      </c>
      <c r="W118" s="180">
        <f t="shared" si="23"/>
        <v>0.10219675262655205</v>
      </c>
      <c r="X118" s="181">
        <f t="shared" si="24"/>
        <v>8.8599422290304097E-2</v>
      </c>
      <c r="Y118" s="182">
        <f t="shared" si="25"/>
        <v>-0.32269289946233115</v>
      </c>
      <c r="AJ118" s="127">
        <v>107</v>
      </c>
      <c r="AK118" s="54">
        <v>1.268235874918151</v>
      </c>
      <c r="AL118" s="54"/>
      <c r="AM118" s="54">
        <f t="shared" si="18"/>
        <v>-17.621188003560235</v>
      </c>
      <c r="AN118" s="180">
        <f t="shared" si="26"/>
        <v>0.10219675262655205</v>
      </c>
      <c r="AO118" s="181">
        <f t="shared" si="27"/>
        <v>8.7487590609897343E-8</v>
      </c>
      <c r="AP118" s="182">
        <f t="shared" si="28"/>
        <v>-1.2492605753243855</v>
      </c>
      <c r="BB118" s="127">
        <v>107</v>
      </c>
      <c r="BC118" s="12">
        <v>10.638568388230423</v>
      </c>
      <c r="BD118" s="54"/>
      <c r="BE118" s="54">
        <f t="shared" si="19"/>
        <v>-7.2562218872827486</v>
      </c>
      <c r="BF118" s="180">
        <f t="shared" si="29"/>
        <v>0.10219675262655205</v>
      </c>
      <c r="BG118" s="181">
        <f t="shared" si="30"/>
        <v>0.12535032233347768</v>
      </c>
      <c r="BH118" s="182">
        <f t="shared" si="31"/>
        <v>-0.31858191990979179</v>
      </c>
    </row>
    <row r="119" spans="1:60" ht="14.65" thickBot="1" x14ac:dyDescent="0.5">
      <c r="A119" s="127">
        <v>108</v>
      </c>
      <c r="B119" s="54">
        <v>-1.6204761389739297</v>
      </c>
      <c r="C119" s="54"/>
      <c r="D119" s="54">
        <f t="shared" si="16"/>
        <v>-6.0021420332775719</v>
      </c>
      <c r="E119" s="183">
        <f t="shared" si="20"/>
        <v>0.10315186246418338</v>
      </c>
      <c r="F119" s="184">
        <f t="shared" si="21"/>
        <v>5.4277809087611928E-2</v>
      </c>
      <c r="G119" s="185">
        <f t="shared" si="22"/>
        <v>-0.42724265163989328</v>
      </c>
      <c r="S119" s="127">
        <v>108</v>
      </c>
      <c r="T119" s="54">
        <v>-0.23450725571037284</v>
      </c>
      <c r="U119" s="54"/>
      <c r="V119" s="54">
        <f t="shared" si="17"/>
        <v>-4.5516782976707759</v>
      </c>
      <c r="W119" s="180">
        <f t="shared" si="23"/>
        <v>0.10315186246418338</v>
      </c>
      <c r="X119" s="181">
        <f t="shared" si="24"/>
        <v>8.8599422290304097E-2</v>
      </c>
      <c r="Y119" s="182">
        <f t="shared" si="25"/>
        <v>-0.32269289946233115</v>
      </c>
      <c r="AJ119" s="127">
        <v>108</v>
      </c>
      <c r="AK119" s="54">
        <v>0.92962305146854396</v>
      </c>
      <c r="AL119" s="54"/>
      <c r="AM119" s="54">
        <f t="shared" si="18"/>
        <v>-17.612874101349302</v>
      </c>
      <c r="AN119" s="180">
        <f t="shared" si="26"/>
        <v>0.10315186246418338</v>
      </c>
      <c r="AO119" s="181">
        <f t="shared" si="27"/>
        <v>8.8660351774271193E-8</v>
      </c>
      <c r="AP119" s="182">
        <f t="shared" si="28"/>
        <v>-1.248671158183094</v>
      </c>
      <c r="BB119" s="127">
        <v>108</v>
      </c>
      <c r="BC119" s="12">
        <v>7.1762998928505475</v>
      </c>
      <c r="BD119" s="54"/>
      <c r="BE119" s="54">
        <f t="shared" si="19"/>
        <v>-7.2455209101261895</v>
      </c>
      <c r="BF119" s="180">
        <f t="shared" si="29"/>
        <v>0.10315186246418338</v>
      </c>
      <c r="BG119" s="181">
        <f t="shared" si="30"/>
        <v>0.1257000498089961</v>
      </c>
      <c r="BH119" s="182">
        <f t="shared" si="31"/>
        <v>-0.31811209719758637</v>
      </c>
    </row>
    <row r="120" spans="1:60" ht="14.65" thickBot="1" x14ac:dyDescent="0.5">
      <c r="A120" s="127">
        <v>109</v>
      </c>
      <c r="B120" s="54">
        <v>-1.6204761389739297</v>
      </c>
      <c r="C120" s="54"/>
      <c r="D120" s="54">
        <f t="shared" si="16"/>
        <v>-5.9967004158817279</v>
      </c>
      <c r="E120" s="183">
        <f t="shared" si="20"/>
        <v>0.1041069723018147</v>
      </c>
      <c r="F120" s="184">
        <f t="shared" si="21"/>
        <v>5.4438154579115862E-2</v>
      </c>
      <c r="G120" s="185">
        <f t="shared" si="22"/>
        <v>-0.42685530808278976</v>
      </c>
      <c r="S120" s="127">
        <v>109</v>
      </c>
      <c r="T120" s="54">
        <v>-0.23450725571037284</v>
      </c>
      <c r="U120" s="54"/>
      <c r="V120" s="54">
        <f t="shared" si="17"/>
        <v>-4.5264447478145877</v>
      </c>
      <c r="W120" s="180">
        <f t="shared" si="23"/>
        <v>0.1041069723018147</v>
      </c>
      <c r="X120" s="181">
        <f t="shared" si="24"/>
        <v>8.9806236303452275E-2</v>
      </c>
      <c r="Y120" s="182">
        <f t="shared" si="25"/>
        <v>-0.32090395770627878</v>
      </c>
      <c r="AJ120" s="127">
        <v>109</v>
      </c>
      <c r="AK120" s="54">
        <v>0.92962305146854396</v>
      </c>
      <c r="AL120" s="54"/>
      <c r="AM120" s="54">
        <f t="shared" si="18"/>
        <v>-17.515262244687644</v>
      </c>
      <c r="AN120" s="180">
        <f t="shared" si="26"/>
        <v>0.1041069723018147</v>
      </c>
      <c r="AO120" s="181">
        <f t="shared" si="27"/>
        <v>1.0361797438318317E-7</v>
      </c>
      <c r="AP120" s="182">
        <f t="shared" si="28"/>
        <v>-1.2417509298655147</v>
      </c>
      <c r="BB120" s="127">
        <v>109</v>
      </c>
      <c r="BC120" s="12">
        <v>7.1762998928505475</v>
      </c>
      <c r="BD120" s="54"/>
      <c r="BE120" s="54">
        <f t="shared" si="19"/>
        <v>-7.2452889893046617</v>
      </c>
      <c r="BF120" s="180">
        <f t="shared" si="29"/>
        <v>0.1041069723018147</v>
      </c>
      <c r="BG120" s="181">
        <f t="shared" si="30"/>
        <v>0.12570763693385925</v>
      </c>
      <c r="BH120" s="182">
        <f t="shared" si="31"/>
        <v>-0.31810191479388689</v>
      </c>
    </row>
    <row r="121" spans="1:60" ht="14.65" thickBot="1" x14ac:dyDescent="0.5">
      <c r="A121" s="127">
        <v>110</v>
      </c>
      <c r="B121" s="54">
        <v>-1.6204761389739297</v>
      </c>
      <c r="C121" s="54"/>
      <c r="D121" s="54">
        <f t="shared" si="16"/>
        <v>-5.9967004158817279</v>
      </c>
      <c r="E121" s="183">
        <f t="shared" si="20"/>
        <v>0.10506208213944604</v>
      </c>
      <c r="F121" s="184">
        <f t="shared" si="21"/>
        <v>5.4438154579115862E-2</v>
      </c>
      <c r="G121" s="185">
        <f t="shared" si="22"/>
        <v>-0.42685530808278976</v>
      </c>
      <c r="S121" s="127">
        <v>110</v>
      </c>
      <c r="T121" s="54">
        <v>-0.23450725571037284</v>
      </c>
      <c r="U121" s="54"/>
      <c r="V121" s="54">
        <f t="shared" si="17"/>
        <v>-4.5264447478145877</v>
      </c>
      <c r="W121" s="180">
        <f t="shared" si="23"/>
        <v>0.10506208213944604</v>
      </c>
      <c r="X121" s="181">
        <f t="shared" si="24"/>
        <v>8.9806236303452275E-2</v>
      </c>
      <c r="Y121" s="182">
        <f t="shared" si="25"/>
        <v>-0.32090395770627878</v>
      </c>
      <c r="AJ121" s="127">
        <v>110</v>
      </c>
      <c r="AK121" s="54">
        <v>0.92962305146854396</v>
      </c>
      <c r="AL121" s="54"/>
      <c r="AM121" s="54">
        <f t="shared" si="18"/>
        <v>-17.387351482554333</v>
      </c>
      <c r="AN121" s="180">
        <f t="shared" si="26"/>
        <v>0.10506208213944604</v>
      </c>
      <c r="AO121" s="181">
        <f t="shared" si="27"/>
        <v>1.2694718099156993E-7</v>
      </c>
      <c r="AP121" s="182">
        <f t="shared" si="28"/>
        <v>-1.2326826495508982</v>
      </c>
      <c r="BB121" s="127">
        <v>110</v>
      </c>
      <c r="BC121" s="12">
        <v>7.1762998928505475</v>
      </c>
      <c r="BD121" s="54"/>
      <c r="BE121" s="54">
        <f t="shared" si="19"/>
        <v>-7.2368381633767305</v>
      </c>
      <c r="BF121" s="180">
        <f t="shared" si="29"/>
        <v>0.10506208213944604</v>
      </c>
      <c r="BG121" s="181">
        <f t="shared" si="30"/>
        <v>0.12598431763712284</v>
      </c>
      <c r="BH121" s="182">
        <f t="shared" si="31"/>
        <v>-0.31773088419548934</v>
      </c>
    </row>
    <row r="122" spans="1:60" ht="14.65" thickBot="1" x14ac:dyDescent="0.5">
      <c r="A122" s="127">
        <v>111</v>
      </c>
      <c r="B122" s="54">
        <v>1.3283075197768215</v>
      </c>
      <c r="C122" s="54"/>
      <c r="D122" s="54">
        <f t="shared" si="16"/>
        <v>-5.9967004158817279</v>
      </c>
      <c r="E122" s="183">
        <f t="shared" si="20"/>
        <v>0.10601719197707736</v>
      </c>
      <c r="F122" s="184">
        <f t="shared" si="21"/>
        <v>5.4438154579115862E-2</v>
      </c>
      <c r="G122" s="185">
        <f t="shared" si="22"/>
        <v>-0.42685530808278976</v>
      </c>
      <c r="S122" s="127">
        <v>111</v>
      </c>
      <c r="T122" s="54">
        <v>2.7146851615181653</v>
      </c>
      <c r="U122" s="54"/>
      <c r="V122" s="54">
        <f t="shared" si="17"/>
        <v>-4.5264447478145877</v>
      </c>
      <c r="W122" s="180">
        <f t="shared" si="23"/>
        <v>0.10601719197707736</v>
      </c>
      <c r="X122" s="181">
        <f t="shared" si="24"/>
        <v>8.9806236303452275E-2</v>
      </c>
      <c r="Y122" s="182">
        <f t="shared" si="25"/>
        <v>-0.32090395770627878</v>
      </c>
      <c r="AJ122" s="127">
        <v>111</v>
      </c>
      <c r="AK122" s="54">
        <v>2.849586398804322</v>
      </c>
      <c r="AL122" s="54"/>
      <c r="AM122" s="54">
        <f t="shared" si="18"/>
        <v>-17.33462509428016</v>
      </c>
      <c r="AN122" s="180">
        <f t="shared" si="26"/>
        <v>0.10601719197707736</v>
      </c>
      <c r="AO122" s="181">
        <f t="shared" si="27"/>
        <v>1.3797457957355997E-7</v>
      </c>
      <c r="AP122" s="182">
        <f t="shared" si="28"/>
        <v>-1.2289445929489904</v>
      </c>
      <c r="BB122" s="127">
        <v>111</v>
      </c>
      <c r="BC122" s="12">
        <v>9.0974624677611775</v>
      </c>
      <c r="BD122" s="54"/>
      <c r="BE122" s="54">
        <f t="shared" si="19"/>
        <v>-7.2286798309981739</v>
      </c>
      <c r="BF122" s="180">
        <f t="shared" si="29"/>
        <v>0.10601719197707736</v>
      </c>
      <c r="BG122" s="181">
        <f t="shared" si="30"/>
        <v>0.12625182464019477</v>
      </c>
      <c r="BH122" s="182">
        <f t="shared" si="31"/>
        <v>-0.31737269542552105</v>
      </c>
    </row>
    <row r="123" spans="1:60" ht="14.65" thickBot="1" x14ac:dyDescent="0.5">
      <c r="A123" s="127">
        <v>112</v>
      </c>
      <c r="B123" s="54">
        <v>1.3283075197768215</v>
      </c>
      <c r="C123" s="54"/>
      <c r="D123" s="54">
        <f t="shared" si="16"/>
        <v>-5.9967004158817279</v>
      </c>
      <c r="E123" s="183">
        <f t="shared" si="20"/>
        <v>0.1069723018147087</v>
      </c>
      <c r="F123" s="184">
        <f t="shared" si="21"/>
        <v>5.4438154579115862E-2</v>
      </c>
      <c r="G123" s="185">
        <f t="shared" si="22"/>
        <v>-0.42685530808278976</v>
      </c>
      <c r="S123" s="127">
        <v>112</v>
      </c>
      <c r="T123" s="54">
        <v>2.7146851615181653</v>
      </c>
      <c r="U123" s="54"/>
      <c r="V123" s="54">
        <f t="shared" si="17"/>
        <v>-4.5264447478145877</v>
      </c>
      <c r="W123" s="180">
        <f t="shared" si="23"/>
        <v>0.1069723018147087</v>
      </c>
      <c r="X123" s="181">
        <f t="shared" si="24"/>
        <v>8.9806236303452275E-2</v>
      </c>
      <c r="Y123" s="182">
        <f t="shared" si="25"/>
        <v>-0.32090395770627878</v>
      </c>
      <c r="AJ123" s="127">
        <v>112</v>
      </c>
      <c r="AK123" s="54">
        <v>3.5165317051105163</v>
      </c>
      <c r="AL123" s="54"/>
      <c r="AM123" s="54">
        <f t="shared" si="18"/>
        <v>-17.266288065540838</v>
      </c>
      <c r="AN123" s="180">
        <f t="shared" si="26"/>
        <v>0.1069723018147087</v>
      </c>
      <c r="AO123" s="181">
        <f t="shared" si="27"/>
        <v>1.5365005653560439E-7</v>
      </c>
      <c r="AP123" s="182">
        <f t="shared" si="28"/>
        <v>-1.2240998142756343</v>
      </c>
      <c r="BB123" s="127">
        <v>112</v>
      </c>
      <c r="BC123" s="12">
        <v>9.7648243545210285</v>
      </c>
      <c r="BD123" s="54"/>
      <c r="BE123" s="54">
        <f t="shared" si="19"/>
        <v>-7.1935830212841054</v>
      </c>
      <c r="BF123" s="180">
        <f t="shared" si="29"/>
        <v>0.1069723018147087</v>
      </c>
      <c r="BG123" s="181">
        <f t="shared" si="30"/>
        <v>0.12740714218976124</v>
      </c>
      <c r="BH123" s="182">
        <f t="shared" si="31"/>
        <v>-0.31583178209691781</v>
      </c>
    </row>
    <row r="124" spans="1:60" ht="14.65" thickBot="1" x14ac:dyDescent="0.5">
      <c r="A124" s="127">
        <v>113</v>
      </c>
      <c r="B124" s="54">
        <v>-0.86022968752430395</v>
      </c>
      <c r="C124" s="54"/>
      <c r="D124" s="54">
        <f t="shared" si="16"/>
        <v>-5.9818942590329796</v>
      </c>
      <c r="E124" s="183">
        <f t="shared" si="20"/>
        <v>0.10792741165234002</v>
      </c>
      <c r="F124" s="184">
        <f t="shared" si="21"/>
        <v>5.4876337441812979E-2</v>
      </c>
      <c r="G124" s="185">
        <f t="shared" si="22"/>
        <v>-0.42580138072192703</v>
      </c>
      <c r="S124" s="127">
        <v>113</v>
      </c>
      <c r="T124" s="54">
        <v>0.52584458060915173</v>
      </c>
      <c r="U124" s="54"/>
      <c r="V124" s="54">
        <f t="shared" si="17"/>
        <v>-4.4890100622134401</v>
      </c>
      <c r="W124" s="180">
        <f t="shared" si="23"/>
        <v>0.10792741165234002</v>
      </c>
      <c r="X124" s="181">
        <f t="shared" si="24"/>
        <v>9.1619026091141212E-2</v>
      </c>
      <c r="Y124" s="182">
        <f t="shared" si="25"/>
        <v>-0.31825001196427044</v>
      </c>
      <c r="AJ124" s="127">
        <v>113</v>
      </c>
      <c r="AK124" s="54">
        <v>2.3856334236723469</v>
      </c>
      <c r="AL124" s="54"/>
      <c r="AM124" s="54">
        <f t="shared" si="18"/>
        <v>-17.183328630889513</v>
      </c>
      <c r="AN124" s="180">
        <f t="shared" si="26"/>
        <v>0.10792741165234002</v>
      </c>
      <c r="AO124" s="181">
        <f t="shared" si="27"/>
        <v>1.7499843904885852E-7</v>
      </c>
      <c r="AP124" s="182">
        <f t="shared" si="28"/>
        <v>-1.2182183747813073</v>
      </c>
      <c r="BB124" s="127">
        <v>113</v>
      </c>
      <c r="BC124" s="12">
        <v>8.6332197031381757</v>
      </c>
      <c r="BD124" s="54"/>
      <c r="BE124" s="54">
        <f t="shared" si="19"/>
        <v>-7.1522142385678933</v>
      </c>
      <c r="BF124" s="180">
        <f t="shared" si="29"/>
        <v>0.10792741165234002</v>
      </c>
      <c r="BG124" s="181">
        <f t="shared" si="30"/>
        <v>0.12877833637015632</v>
      </c>
      <c r="BH124" s="182">
        <f t="shared" si="31"/>
        <v>-0.31401549995632344</v>
      </c>
    </row>
    <row r="125" spans="1:60" ht="14.65" thickBot="1" x14ac:dyDescent="0.5">
      <c r="A125" s="127">
        <v>114</v>
      </c>
      <c r="B125" s="54">
        <v>-1.5005342837637115</v>
      </c>
      <c r="C125" s="54"/>
      <c r="D125" s="54">
        <f t="shared" si="16"/>
        <v>-5.9818942590329796</v>
      </c>
      <c r="E125" s="183">
        <f t="shared" si="20"/>
        <v>0.10888252148997135</v>
      </c>
      <c r="F125" s="184">
        <f t="shared" si="21"/>
        <v>5.4876337441812979E-2</v>
      </c>
      <c r="G125" s="185">
        <f t="shared" si="22"/>
        <v>-0.42580138072192703</v>
      </c>
      <c r="S125" s="127">
        <v>114</v>
      </c>
      <c r="T125" s="54">
        <v>-0.11454877423799616</v>
      </c>
      <c r="U125" s="54"/>
      <c r="V125" s="54">
        <f t="shared" si="17"/>
        <v>-4.4890100622134401</v>
      </c>
      <c r="W125" s="180">
        <f t="shared" si="23"/>
        <v>0.10888252148997135</v>
      </c>
      <c r="X125" s="181">
        <f t="shared" si="24"/>
        <v>9.1619026091141212E-2</v>
      </c>
      <c r="Y125" s="182">
        <f t="shared" si="25"/>
        <v>-0.31825001196427044</v>
      </c>
      <c r="AJ125" s="127">
        <v>114</v>
      </c>
      <c r="AK125" s="54">
        <v>1.2256893510652431</v>
      </c>
      <c r="AL125" s="54"/>
      <c r="AM125" s="54">
        <f t="shared" si="18"/>
        <v>-17.062326005861998</v>
      </c>
      <c r="AN125" s="180">
        <f t="shared" si="26"/>
        <v>0.10888252148997135</v>
      </c>
      <c r="AO125" s="181">
        <f t="shared" si="27"/>
        <v>2.1134390865837317E-7</v>
      </c>
      <c r="AP125" s="182">
        <f t="shared" si="28"/>
        <v>-1.2096398493761478</v>
      </c>
      <c r="BB125" s="127">
        <v>114</v>
      </c>
      <c r="BC125" s="12">
        <v>7.4725511183058337</v>
      </c>
      <c r="BD125" s="54"/>
      <c r="BE125" s="54">
        <f t="shared" si="19"/>
        <v>-6.9847666337025958</v>
      </c>
      <c r="BF125" s="180">
        <f t="shared" si="29"/>
        <v>0.10888252148997135</v>
      </c>
      <c r="BG125" s="181">
        <f t="shared" si="30"/>
        <v>0.13443289881405066</v>
      </c>
      <c r="BH125" s="182">
        <f t="shared" si="31"/>
        <v>-0.30666377060309397</v>
      </c>
    </row>
    <row r="126" spans="1:60" ht="14.65" thickBot="1" x14ac:dyDescent="0.5">
      <c r="A126" s="127">
        <v>115</v>
      </c>
      <c r="B126" s="54">
        <v>-1.6869817986596816</v>
      </c>
      <c r="C126" s="54"/>
      <c r="D126" s="54">
        <f t="shared" si="16"/>
        <v>-5.971359485526424</v>
      </c>
      <c r="E126" s="183">
        <f t="shared" si="20"/>
        <v>0.10983763132760267</v>
      </c>
      <c r="F126" s="184">
        <f t="shared" si="21"/>
        <v>5.5189804084414637E-2</v>
      </c>
      <c r="G126" s="185">
        <f t="shared" si="22"/>
        <v>-0.42505149767310679</v>
      </c>
      <c r="S126" s="127">
        <v>115</v>
      </c>
      <c r="T126" s="54">
        <v>-0.30102213436752551</v>
      </c>
      <c r="U126" s="54"/>
      <c r="V126" s="54">
        <f t="shared" si="17"/>
        <v>-4.4890100622134401</v>
      </c>
      <c r="W126" s="180">
        <f t="shared" si="23"/>
        <v>0.10983763132760267</v>
      </c>
      <c r="X126" s="181">
        <f t="shared" si="24"/>
        <v>9.1619026091141212E-2</v>
      </c>
      <c r="Y126" s="182">
        <f t="shared" si="25"/>
        <v>-0.31825001196427044</v>
      </c>
      <c r="AJ126" s="127">
        <v>115</v>
      </c>
      <c r="AK126" s="54">
        <v>1.0743116295075399</v>
      </c>
      <c r="AL126" s="54"/>
      <c r="AM126" s="54">
        <f t="shared" si="18"/>
        <v>-16.990841571147012</v>
      </c>
      <c r="AN126" s="180">
        <f t="shared" si="26"/>
        <v>0.10983763132760267</v>
      </c>
      <c r="AO126" s="181">
        <f t="shared" si="27"/>
        <v>2.3613057176808867E-7</v>
      </c>
      <c r="AP126" s="182">
        <f t="shared" si="28"/>
        <v>-1.2045719342037577</v>
      </c>
      <c r="BB126" s="127">
        <v>115</v>
      </c>
      <c r="BC126" s="12">
        <v>10.444462452396253</v>
      </c>
      <c r="BD126" s="54"/>
      <c r="BE126" s="54">
        <f t="shared" si="19"/>
        <v>-6.9390594303012714</v>
      </c>
      <c r="BF126" s="180">
        <f t="shared" si="29"/>
        <v>0.10983763132760267</v>
      </c>
      <c r="BG126" s="181">
        <f t="shared" si="30"/>
        <v>0.13600557141739791</v>
      </c>
      <c r="BH126" s="182">
        <f t="shared" si="31"/>
        <v>-0.30465701159827058</v>
      </c>
    </row>
    <row r="127" spans="1:60" ht="14.65" thickBot="1" x14ac:dyDescent="0.5">
      <c r="A127" s="127">
        <v>116</v>
      </c>
      <c r="B127" s="54">
        <v>-0.41837686608980257</v>
      </c>
      <c r="C127" s="54"/>
      <c r="D127" s="54">
        <f t="shared" si="16"/>
        <v>-5.970475136946753</v>
      </c>
      <c r="E127" s="183">
        <f t="shared" si="20"/>
        <v>0.11079274116523401</v>
      </c>
      <c r="F127" s="184">
        <f t="shared" si="21"/>
        <v>5.5216182469774576E-2</v>
      </c>
      <c r="G127" s="185">
        <f t="shared" si="22"/>
        <v>-0.42498854824104437</v>
      </c>
      <c r="S127" s="127">
        <v>116</v>
      </c>
      <c r="T127" s="54">
        <v>0.96775865139511352</v>
      </c>
      <c r="U127" s="54"/>
      <c r="V127" s="54">
        <f t="shared" si="17"/>
        <v>-4.4852758456523176</v>
      </c>
      <c r="W127" s="180">
        <f t="shared" si="23"/>
        <v>0.11079274116523401</v>
      </c>
      <c r="X127" s="181">
        <f t="shared" si="24"/>
        <v>9.1801333725827799E-2</v>
      </c>
      <c r="Y127" s="182">
        <f t="shared" si="25"/>
        <v>-0.31798527331392568</v>
      </c>
      <c r="AJ127" s="127">
        <v>116</v>
      </c>
      <c r="AK127" s="54">
        <v>2.0575051694679036</v>
      </c>
      <c r="AL127" s="54"/>
      <c r="AM127" s="54">
        <f t="shared" si="18"/>
        <v>-16.990802890666789</v>
      </c>
      <c r="AN127" s="180">
        <f t="shared" si="26"/>
        <v>0.11079274116523401</v>
      </c>
      <c r="AO127" s="181">
        <f t="shared" si="27"/>
        <v>2.36144713993293E-7</v>
      </c>
      <c r="AP127" s="182">
        <f t="shared" si="28"/>
        <v>-1.2045691919369499</v>
      </c>
      <c r="BB127" s="127">
        <v>116</v>
      </c>
      <c r="BC127" s="12">
        <v>11.428577160570196</v>
      </c>
      <c r="BD127" s="54"/>
      <c r="BE127" s="54">
        <f t="shared" si="19"/>
        <v>-6.9385609028922781</v>
      </c>
      <c r="BF127" s="180">
        <f t="shared" si="29"/>
        <v>0.11079274116523401</v>
      </c>
      <c r="BG127" s="181">
        <f t="shared" si="30"/>
        <v>0.13602279367121314</v>
      </c>
      <c r="BH127" s="182">
        <f t="shared" si="31"/>
        <v>-0.30463512392427827</v>
      </c>
    </row>
    <row r="128" spans="1:60" ht="14.65" thickBot="1" x14ac:dyDescent="0.5">
      <c r="A128" s="127">
        <v>117</v>
      </c>
      <c r="B128" s="54">
        <v>0.46557901563880844</v>
      </c>
      <c r="C128" s="54"/>
      <c r="D128" s="54">
        <f t="shared" si="16"/>
        <v>-5.9382018545725099</v>
      </c>
      <c r="E128" s="183">
        <f t="shared" si="20"/>
        <v>0.11174785100286533</v>
      </c>
      <c r="F128" s="184">
        <f t="shared" si="21"/>
        <v>5.6185662072201943E-2</v>
      </c>
      <c r="G128" s="185">
        <f t="shared" si="22"/>
        <v>-0.4226912812549839</v>
      </c>
      <c r="S128" s="127">
        <v>117</v>
      </c>
      <c r="T128" s="54">
        <v>1.8518370665145933</v>
      </c>
      <c r="U128" s="54"/>
      <c r="V128" s="54">
        <f t="shared" si="17"/>
        <v>-4.4484854705930159</v>
      </c>
      <c r="W128" s="180">
        <f t="shared" si="23"/>
        <v>0.11174785100286533</v>
      </c>
      <c r="X128" s="181">
        <f t="shared" si="24"/>
        <v>9.3611856152363143E-2</v>
      </c>
      <c r="Y128" s="182">
        <f t="shared" si="25"/>
        <v>-0.31537700620368903</v>
      </c>
      <c r="AJ128" s="127">
        <v>117</v>
      </c>
      <c r="AK128" s="54">
        <v>3.163664770804719</v>
      </c>
      <c r="AL128" s="54"/>
      <c r="AM128" s="54">
        <f t="shared" si="18"/>
        <v>-16.811392937126989</v>
      </c>
      <c r="AN128" s="180">
        <f t="shared" si="26"/>
        <v>0.11174785100286533</v>
      </c>
      <c r="AO128" s="181">
        <f t="shared" si="27"/>
        <v>3.1133200921037541E-7</v>
      </c>
      <c r="AP128" s="182">
        <f t="shared" si="28"/>
        <v>-1.1918498575916849</v>
      </c>
      <c r="BB128" s="127">
        <v>117</v>
      </c>
      <c r="BC128" s="12">
        <v>12.535773138797708</v>
      </c>
      <c r="BD128" s="54"/>
      <c r="BE128" s="54">
        <f t="shared" si="19"/>
        <v>-6.929626298667368</v>
      </c>
      <c r="BF128" s="180">
        <f t="shared" si="29"/>
        <v>0.11174785100286533</v>
      </c>
      <c r="BG128" s="181">
        <f t="shared" si="30"/>
        <v>0.13633170391734209</v>
      </c>
      <c r="BH128" s="182">
        <f t="shared" si="31"/>
        <v>-0.30424285320656569</v>
      </c>
    </row>
    <row r="129" spans="1:60" ht="14.65" thickBot="1" x14ac:dyDescent="0.5">
      <c r="A129" s="127">
        <v>118</v>
      </c>
      <c r="B129" s="54">
        <v>0.46557901563880844</v>
      </c>
      <c r="C129" s="54"/>
      <c r="D129" s="54">
        <f t="shared" si="16"/>
        <v>-5.9382018545725099</v>
      </c>
      <c r="E129" s="183">
        <f t="shared" si="20"/>
        <v>0.11270296084049666</v>
      </c>
      <c r="F129" s="184">
        <f t="shared" si="21"/>
        <v>5.6185662072201943E-2</v>
      </c>
      <c r="G129" s="185">
        <f t="shared" si="22"/>
        <v>-0.4226912812549839</v>
      </c>
      <c r="S129" s="127">
        <v>118</v>
      </c>
      <c r="T129" s="54">
        <v>1.8518370665145933</v>
      </c>
      <c r="U129" s="54"/>
      <c r="V129" s="54">
        <f t="shared" si="17"/>
        <v>-4.4241676274160895</v>
      </c>
      <c r="W129" s="180">
        <f t="shared" si="23"/>
        <v>0.11270296084049666</v>
      </c>
      <c r="X129" s="181">
        <f t="shared" si="24"/>
        <v>9.4822972125962329E-2</v>
      </c>
      <c r="Y129" s="182">
        <f t="shared" si="25"/>
        <v>-0.31365298380793921</v>
      </c>
      <c r="AJ129" s="127">
        <v>118</v>
      </c>
      <c r="AK129" s="54">
        <v>3.163664770804719</v>
      </c>
      <c r="AL129" s="54"/>
      <c r="AM129" s="54">
        <f t="shared" si="18"/>
        <v>-16.746643481100769</v>
      </c>
      <c r="AN129" s="180">
        <f t="shared" si="26"/>
        <v>0.11270296084049666</v>
      </c>
      <c r="AO129" s="181">
        <f t="shared" si="27"/>
        <v>3.4376102118918486E-7</v>
      </c>
      <c r="AP129" s="182">
        <f t="shared" si="28"/>
        <v>-1.1872594211993763</v>
      </c>
      <c r="BB129" s="127">
        <v>118</v>
      </c>
      <c r="BC129" s="12">
        <v>12.535773138797708</v>
      </c>
      <c r="BD129" s="54"/>
      <c r="BE129" s="54">
        <f t="shared" si="19"/>
        <v>-6.9233817778080038</v>
      </c>
      <c r="BF129" s="180">
        <f t="shared" si="29"/>
        <v>0.11270296084049666</v>
      </c>
      <c r="BG129" s="181">
        <f t="shared" si="30"/>
        <v>0.13654789039239584</v>
      </c>
      <c r="BH129" s="182">
        <f t="shared" si="31"/>
        <v>-0.30396868967143736</v>
      </c>
    </row>
    <row r="130" spans="1:60" ht="14.65" thickBot="1" x14ac:dyDescent="0.5">
      <c r="A130" s="127">
        <v>119</v>
      </c>
      <c r="B130" s="54">
        <v>0.46557901563880844</v>
      </c>
      <c r="C130" s="54"/>
      <c r="D130" s="54">
        <f t="shared" si="16"/>
        <v>-5.9133565773212418</v>
      </c>
      <c r="E130" s="183">
        <f t="shared" si="20"/>
        <v>0.11365807067812798</v>
      </c>
      <c r="F130" s="184">
        <f t="shared" si="21"/>
        <v>5.694111055242039E-2</v>
      </c>
      <c r="G130" s="185">
        <f t="shared" si="22"/>
        <v>-0.42092275227404546</v>
      </c>
      <c r="S130" s="127">
        <v>119</v>
      </c>
      <c r="T130" s="54">
        <v>1.8518370665145933</v>
      </c>
      <c r="U130" s="54"/>
      <c r="V130" s="54">
        <f t="shared" si="17"/>
        <v>-4.4213610257444591</v>
      </c>
      <c r="W130" s="180">
        <f t="shared" si="23"/>
        <v>0.11365807067812798</v>
      </c>
      <c r="X130" s="181">
        <f t="shared" si="24"/>
        <v>9.4963490762952046E-2</v>
      </c>
      <c r="Y130" s="182">
        <f t="shared" si="25"/>
        <v>-0.31345400875482143</v>
      </c>
      <c r="AJ130" s="127">
        <v>119</v>
      </c>
      <c r="AK130" s="54">
        <v>3.6926968890619158</v>
      </c>
      <c r="AL130" s="54"/>
      <c r="AM130" s="54">
        <f t="shared" si="18"/>
        <v>-16.738884342289172</v>
      </c>
      <c r="AN130" s="180">
        <f t="shared" si="26"/>
        <v>0.11365807067812798</v>
      </c>
      <c r="AO130" s="181">
        <f t="shared" si="27"/>
        <v>3.4785881670161114E-7</v>
      </c>
      <c r="AP130" s="182">
        <f t="shared" si="28"/>
        <v>-1.1867093342124013</v>
      </c>
      <c r="BB130" s="127">
        <v>119</v>
      </c>
      <c r="BC130" s="12">
        <v>13.06530091487963</v>
      </c>
      <c r="BD130" s="54"/>
      <c r="BE130" s="54">
        <f t="shared" si="19"/>
        <v>-6.8932809512474522</v>
      </c>
      <c r="BF130" s="180">
        <f t="shared" si="29"/>
        <v>0.11365807067812798</v>
      </c>
      <c r="BG130" s="181">
        <f t="shared" si="30"/>
        <v>0.13759327462298987</v>
      </c>
      <c r="BH130" s="182">
        <f t="shared" si="31"/>
        <v>-0.30264712326050125</v>
      </c>
    </row>
    <row r="131" spans="1:60" ht="14.65" thickBot="1" x14ac:dyDescent="0.5">
      <c r="A131" s="127">
        <v>120</v>
      </c>
      <c r="B131" s="54">
        <v>0.46557901563880844</v>
      </c>
      <c r="C131" s="54"/>
      <c r="D131" s="54">
        <f t="shared" si="16"/>
        <v>-5.9133565773212418</v>
      </c>
      <c r="E131" s="183">
        <f t="shared" si="20"/>
        <v>0.11461318051575932</v>
      </c>
      <c r="F131" s="184">
        <f t="shared" si="21"/>
        <v>5.694111055242039E-2</v>
      </c>
      <c r="G131" s="185">
        <f t="shared" si="22"/>
        <v>-0.42092275227404546</v>
      </c>
      <c r="S131" s="127">
        <v>120</v>
      </c>
      <c r="T131" s="54">
        <v>1.8518370665145933</v>
      </c>
      <c r="U131" s="54"/>
      <c r="V131" s="54">
        <f t="shared" si="17"/>
        <v>-4.3143737218734994</v>
      </c>
      <c r="W131" s="180">
        <f t="shared" si="23"/>
        <v>0.11461318051575932</v>
      </c>
      <c r="X131" s="181">
        <f t="shared" si="24"/>
        <v>0.10043501268366829</v>
      </c>
      <c r="Y131" s="182">
        <f t="shared" si="25"/>
        <v>-0.30586910467461775</v>
      </c>
      <c r="AJ131" s="127">
        <v>120</v>
      </c>
      <c r="AK131" s="54">
        <v>3.6926968890619158</v>
      </c>
      <c r="AL131" s="54"/>
      <c r="AM131" s="54">
        <f t="shared" si="18"/>
        <v>-16.705489763776754</v>
      </c>
      <c r="AN131" s="180">
        <f t="shared" si="26"/>
        <v>0.11461318051575932</v>
      </c>
      <c r="AO131" s="181">
        <f t="shared" si="27"/>
        <v>3.6603885872773063E-7</v>
      </c>
      <c r="AP131" s="182">
        <f t="shared" si="28"/>
        <v>-1.184341813341691</v>
      </c>
      <c r="BB131" s="127">
        <v>120</v>
      </c>
      <c r="BC131" s="12">
        <v>9.9410995729408551</v>
      </c>
      <c r="BD131" s="54"/>
      <c r="BE131" s="54">
        <f t="shared" si="19"/>
        <v>-6.8821023518416649</v>
      </c>
      <c r="BF131" s="180">
        <f t="shared" si="29"/>
        <v>0.11461318051575932</v>
      </c>
      <c r="BG131" s="181">
        <f t="shared" si="30"/>
        <v>0.13798288835382161</v>
      </c>
      <c r="BH131" s="182">
        <f t="shared" si="31"/>
        <v>-0.30215633070813464</v>
      </c>
    </row>
    <row r="132" spans="1:60" ht="14.65" thickBot="1" x14ac:dyDescent="0.5">
      <c r="A132" s="127">
        <v>121</v>
      </c>
      <c r="B132" s="54">
        <v>-3.9645132224085899</v>
      </c>
      <c r="C132" s="54"/>
      <c r="D132" s="54">
        <f t="shared" si="16"/>
        <v>-5.9133565773212418</v>
      </c>
      <c r="E132" s="183">
        <f t="shared" si="20"/>
        <v>0.11556829035339064</v>
      </c>
      <c r="F132" s="184">
        <f t="shared" si="21"/>
        <v>5.694111055242039E-2</v>
      </c>
      <c r="G132" s="185">
        <f t="shared" si="22"/>
        <v>-0.42092275227404546</v>
      </c>
      <c r="S132" s="127">
        <v>121</v>
      </c>
      <c r="T132" s="54">
        <v>-2.5788692680448713</v>
      </c>
      <c r="U132" s="54"/>
      <c r="V132" s="54">
        <f t="shared" si="17"/>
        <v>-4.2850212968649659</v>
      </c>
      <c r="W132" s="180">
        <f t="shared" si="23"/>
        <v>0.11556829035339064</v>
      </c>
      <c r="X132" s="181">
        <f t="shared" si="24"/>
        <v>0.10197559755690215</v>
      </c>
      <c r="Y132" s="182">
        <f t="shared" si="25"/>
        <v>-0.30378815375655721</v>
      </c>
      <c r="AJ132" s="127">
        <v>121</v>
      </c>
      <c r="AK132" s="54">
        <v>1.0953888065040009</v>
      </c>
      <c r="AL132" s="54"/>
      <c r="AM132" s="54">
        <f t="shared" si="18"/>
        <v>-16.705489763776754</v>
      </c>
      <c r="AN132" s="180">
        <f t="shared" si="26"/>
        <v>0.11556829035339064</v>
      </c>
      <c r="AO132" s="181">
        <f t="shared" si="27"/>
        <v>3.6603885872773063E-7</v>
      </c>
      <c r="AP132" s="182">
        <f t="shared" si="28"/>
        <v>-1.184341813341691</v>
      </c>
      <c r="BB132" s="127">
        <v>121</v>
      </c>
      <c r="BC132" s="12">
        <v>7.3421691867710983</v>
      </c>
      <c r="BD132" s="54"/>
      <c r="BE132" s="54">
        <f t="shared" si="19"/>
        <v>-6.8753487322594991</v>
      </c>
      <c r="BF132" s="180">
        <f t="shared" si="29"/>
        <v>0.11556829035339064</v>
      </c>
      <c r="BG132" s="181">
        <f t="shared" si="30"/>
        <v>0.13821864018923741</v>
      </c>
      <c r="BH132" s="182">
        <f t="shared" si="31"/>
        <v>-0.30185981536912637</v>
      </c>
    </row>
    <row r="133" spans="1:60" ht="14.65" thickBot="1" x14ac:dyDescent="0.5">
      <c r="A133" s="127">
        <v>122</v>
      </c>
      <c r="B133" s="54">
        <v>-3.9645132224085899</v>
      </c>
      <c r="C133" s="54"/>
      <c r="D133" s="54">
        <f t="shared" si="16"/>
        <v>-5.9133565773212418</v>
      </c>
      <c r="E133" s="183">
        <f t="shared" si="20"/>
        <v>0.11652340019102196</v>
      </c>
      <c r="F133" s="184">
        <f t="shared" si="21"/>
        <v>5.694111055242039E-2</v>
      </c>
      <c r="G133" s="185">
        <f t="shared" si="22"/>
        <v>-0.42092275227404546</v>
      </c>
      <c r="S133" s="127">
        <v>122</v>
      </c>
      <c r="T133" s="54">
        <v>-2.5788692680448713</v>
      </c>
      <c r="U133" s="54"/>
      <c r="V133" s="54">
        <f t="shared" si="17"/>
        <v>-4.2850212968649659</v>
      </c>
      <c r="W133" s="180">
        <f t="shared" si="23"/>
        <v>0.11652340019102196</v>
      </c>
      <c r="X133" s="181">
        <f t="shared" si="24"/>
        <v>0.10197559755690215</v>
      </c>
      <c r="Y133" s="182">
        <f t="shared" si="25"/>
        <v>-0.30378815375655721</v>
      </c>
      <c r="AJ133" s="127">
        <v>122</v>
      </c>
      <c r="AK133" s="54">
        <v>0.72230413607877608</v>
      </c>
      <c r="AL133" s="54"/>
      <c r="AM133" s="54">
        <f t="shared" si="18"/>
        <v>-16.695406955344719</v>
      </c>
      <c r="AN133" s="180">
        <f t="shared" si="26"/>
        <v>0.11652340019102196</v>
      </c>
      <c r="AO133" s="181">
        <f t="shared" si="27"/>
        <v>3.7170554971858377E-7</v>
      </c>
      <c r="AP133" s="182">
        <f t="shared" si="28"/>
        <v>-1.1836269889461881</v>
      </c>
      <c r="BB133" s="127">
        <v>122</v>
      </c>
      <c r="BC133" s="12">
        <v>6.9688514840720295</v>
      </c>
      <c r="BD133" s="54"/>
      <c r="BE133" s="54">
        <f t="shared" si="19"/>
        <v>-6.8745386148616419</v>
      </c>
      <c r="BF133" s="180">
        <f t="shared" si="29"/>
        <v>0.11652340019102196</v>
      </c>
      <c r="BG133" s="181">
        <f t="shared" si="30"/>
        <v>0.13824693778082167</v>
      </c>
      <c r="BH133" s="182">
        <f t="shared" si="31"/>
        <v>-0.30182424744411379</v>
      </c>
    </row>
    <row r="134" spans="1:60" ht="14.65" thickBot="1" x14ac:dyDescent="0.5">
      <c r="A134" s="127">
        <v>123</v>
      </c>
      <c r="B134" s="54">
        <v>-3.9062172113429177</v>
      </c>
      <c r="C134" s="54"/>
      <c r="D134" s="54">
        <f t="shared" si="16"/>
        <v>-5.8761195529073147</v>
      </c>
      <c r="E134" s="183">
        <f t="shared" si="20"/>
        <v>0.1174785100286533</v>
      </c>
      <c r="F134" s="184">
        <f t="shared" si="21"/>
        <v>5.8088293538735153E-2</v>
      </c>
      <c r="G134" s="185">
        <f t="shared" si="22"/>
        <v>-0.41827215770937498</v>
      </c>
      <c r="S134" s="127">
        <v>123</v>
      </c>
      <c r="T134" s="54">
        <v>-2.5205651760239647</v>
      </c>
      <c r="U134" s="54"/>
      <c r="V134" s="54">
        <f t="shared" si="17"/>
        <v>-4.2328667928759369</v>
      </c>
      <c r="W134" s="180">
        <f t="shared" si="23"/>
        <v>0.1174785100286533</v>
      </c>
      <c r="X134" s="181">
        <f t="shared" si="24"/>
        <v>0.10475526102543653</v>
      </c>
      <c r="Y134" s="182">
        <f t="shared" si="25"/>
        <v>-0.30009064110043387</v>
      </c>
      <c r="AJ134" s="127">
        <v>123</v>
      </c>
      <c r="AK134" s="54">
        <v>0.40584120458038703</v>
      </c>
      <c r="AL134" s="54"/>
      <c r="AM134" s="54">
        <f t="shared" si="18"/>
        <v>-16.604953765969562</v>
      </c>
      <c r="AN134" s="180">
        <f t="shared" si="26"/>
        <v>0.1174785100286533</v>
      </c>
      <c r="AO134" s="181">
        <f t="shared" si="27"/>
        <v>4.2646625017449576E-7</v>
      </c>
      <c r="AP134" s="182">
        <f t="shared" si="28"/>
        <v>-1.1772142769669558</v>
      </c>
      <c r="BB134" s="127">
        <v>123</v>
      </c>
      <c r="BC134" s="12">
        <v>9.7753657278829724</v>
      </c>
      <c r="BD134" s="54"/>
      <c r="BE134" s="54">
        <f t="shared" si="19"/>
        <v>-6.8397544927457874</v>
      </c>
      <c r="BF134" s="180">
        <f t="shared" si="29"/>
        <v>0.1174785100286533</v>
      </c>
      <c r="BG134" s="181">
        <f t="shared" si="30"/>
        <v>0.13946568176433874</v>
      </c>
      <c r="BH134" s="182">
        <f t="shared" si="31"/>
        <v>-0.30029706255669086</v>
      </c>
    </row>
    <row r="135" spans="1:60" ht="14.65" thickBot="1" x14ac:dyDescent="0.5">
      <c r="A135" s="127">
        <v>124</v>
      </c>
      <c r="B135" s="54">
        <v>-3.9062172113429177</v>
      </c>
      <c r="C135" s="54"/>
      <c r="D135" s="54">
        <f t="shared" si="16"/>
        <v>-5.8761195529073147</v>
      </c>
      <c r="E135" s="183">
        <f t="shared" si="20"/>
        <v>0.11843361986628462</v>
      </c>
      <c r="F135" s="184">
        <f t="shared" si="21"/>
        <v>5.8088293538735153E-2</v>
      </c>
      <c r="G135" s="185">
        <f t="shared" si="22"/>
        <v>-0.41827215770937498</v>
      </c>
      <c r="S135" s="127">
        <v>124</v>
      </c>
      <c r="T135" s="54">
        <v>-2.5205651760239647</v>
      </c>
      <c r="U135" s="54"/>
      <c r="V135" s="54">
        <f t="shared" si="17"/>
        <v>-4.2242707755117772</v>
      </c>
      <c r="W135" s="180">
        <f t="shared" si="23"/>
        <v>0.11843361986628462</v>
      </c>
      <c r="X135" s="181">
        <f t="shared" si="24"/>
        <v>0.10521861801330558</v>
      </c>
      <c r="Y135" s="182">
        <f t="shared" si="25"/>
        <v>-0.29948122330206078</v>
      </c>
      <c r="AJ135" s="127">
        <v>124</v>
      </c>
      <c r="AK135" s="54">
        <v>-0.51572892879045085</v>
      </c>
      <c r="AL135" s="54"/>
      <c r="AM135" s="54">
        <f t="shared" si="18"/>
        <v>-16.604722062370158</v>
      </c>
      <c r="AN135" s="180">
        <f t="shared" si="26"/>
        <v>0.11843361986628462</v>
      </c>
      <c r="AO135" s="181">
        <f t="shared" si="27"/>
        <v>4.2661602981112313E-7</v>
      </c>
      <c r="AP135" s="182">
        <f t="shared" si="28"/>
        <v>-1.1771978502554403</v>
      </c>
      <c r="BB135" s="127">
        <v>124</v>
      </c>
      <c r="BC135" s="12">
        <v>5.7300451318418588</v>
      </c>
      <c r="BD135" s="54"/>
      <c r="BE135" s="54">
        <f t="shared" si="19"/>
        <v>-6.8146994660332005</v>
      </c>
      <c r="BF135" s="180">
        <f t="shared" si="29"/>
        <v>0.11843361986628462</v>
      </c>
      <c r="BG135" s="181">
        <f t="shared" si="30"/>
        <v>0.14034805864467773</v>
      </c>
      <c r="BH135" s="182">
        <f t="shared" si="31"/>
        <v>-0.29919703024821415</v>
      </c>
    </row>
    <row r="136" spans="1:60" ht="14.65" thickBot="1" x14ac:dyDescent="0.5">
      <c r="A136" s="127">
        <v>125</v>
      </c>
      <c r="B136" s="54">
        <v>-3.0131126699759587</v>
      </c>
      <c r="C136" s="54"/>
      <c r="D136" s="54">
        <f t="shared" si="16"/>
        <v>-5.8761195529073147</v>
      </c>
      <c r="E136" s="183">
        <f t="shared" si="20"/>
        <v>0.11938872970391595</v>
      </c>
      <c r="F136" s="184">
        <f t="shared" si="21"/>
        <v>5.8088293538735153E-2</v>
      </c>
      <c r="G136" s="185">
        <f t="shared" si="22"/>
        <v>-0.41827215770937498</v>
      </c>
      <c r="S136" s="127">
        <v>125</v>
      </c>
      <c r="T136" s="54">
        <v>-1.6273368330848723</v>
      </c>
      <c r="U136" s="54"/>
      <c r="V136" s="54">
        <f t="shared" si="17"/>
        <v>-4.2242707755117772</v>
      </c>
      <c r="W136" s="180">
        <f t="shared" si="23"/>
        <v>0.11938872970391595</v>
      </c>
      <c r="X136" s="181">
        <f t="shared" si="24"/>
        <v>0.10521861801330558</v>
      </c>
      <c r="Y136" s="182">
        <f t="shared" si="25"/>
        <v>-0.29948122330206078</v>
      </c>
      <c r="AJ136" s="127">
        <v>125</v>
      </c>
      <c r="AK136" s="54">
        <v>7.4126345844977237E-2</v>
      </c>
      <c r="AL136" s="54"/>
      <c r="AM136" s="54">
        <f t="shared" si="18"/>
        <v>-16.57713790014056</v>
      </c>
      <c r="AN136" s="180">
        <f t="shared" si="26"/>
        <v>0.11938872970391595</v>
      </c>
      <c r="AO136" s="181">
        <f t="shared" si="27"/>
        <v>4.4481385580765812E-7</v>
      </c>
      <c r="AP136" s="182">
        <f t="shared" si="28"/>
        <v>-1.175242260974523</v>
      </c>
      <c r="BB136" s="127">
        <v>125</v>
      </c>
      <c r="BC136" s="12">
        <v>9.4433400807102714</v>
      </c>
      <c r="BD136" s="54"/>
      <c r="BE136" s="54">
        <f t="shared" si="19"/>
        <v>-6.8146994660332005</v>
      </c>
      <c r="BF136" s="180">
        <f t="shared" si="29"/>
        <v>0.11938872970391595</v>
      </c>
      <c r="BG136" s="181">
        <f t="shared" si="30"/>
        <v>0.14034805864467773</v>
      </c>
      <c r="BH136" s="182">
        <f t="shared" si="31"/>
        <v>-0.29919703024821415</v>
      </c>
    </row>
    <row r="137" spans="1:60" ht="14.65" thickBot="1" x14ac:dyDescent="0.5">
      <c r="A137" s="127">
        <v>126</v>
      </c>
      <c r="B137" s="54">
        <v>-3.0131126699759587</v>
      </c>
      <c r="C137" s="54"/>
      <c r="D137" s="54">
        <f t="shared" si="16"/>
        <v>-5.8698879420862582</v>
      </c>
      <c r="E137" s="183">
        <f t="shared" si="20"/>
        <v>0.12034383954154727</v>
      </c>
      <c r="F137" s="184">
        <f t="shared" si="21"/>
        <v>5.8282036243299362E-2</v>
      </c>
      <c r="G137" s="185">
        <f t="shared" si="22"/>
        <v>-0.41782858108016246</v>
      </c>
      <c r="S137" s="127">
        <v>126</v>
      </c>
      <c r="T137" s="54">
        <v>-1.6273368330848723</v>
      </c>
      <c r="U137" s="54"/>
      <c r="V137" s="54">
        <f t="shared" si="17"/>
        <v>-4.2159760418670151</v>
      </c>
      <c r="W137" s="180">
        <f t="shared" si="23"/>
        <v>0.12034383954154727</v>
      </c>
      <c r="X137" s="181">
        <f t="shared" si="24"/>
        <v>0.10566713892341842</v>
      </c>
      <c r="Y137" s="182">
        <f t="shared" si="25"/>
        <v>-0.29889316512328623</v>
      </c>
      <c r="AJ137" s="127">
        <v>126</v>
      </c>
      <c r="AK137" s="54">
        <v>-0.45452312506835085</v>
      </c>
      <c r="AL137" s="54"/>
      <c r="AM137" s="54">
        <f t="shared" si="18"/>
        <v>-16.292938625842684</v>
      </c>
      <c r="AN137" s="180">
        <f t="shared" si="26"/>
        <v>0.12034383954154727</v>
      </c>
      <c r="AO137" s="181">
        <f t="shared" si="27"/>
        <v>6.8147890942670936E-7</v>
      </c>
      <c r="AP137" s="182">
        <f t="shared" si="28"/>
        <v>-1.1550938493666107</v>
      </c>
      <c r="BB137" s="127">
        <v>126</v>
      </c>
      <c r="BC137" s="12">
        <v>8.9141953104800358</v>
      </c>
      <c r="BD137" s="54"/>
      <c r="BE137" s="54">
        <f t="shared" si="19"/>
        <v>-6.7397101553569367</v>
      </c>
      <c r="BF137" s="180">
        <f t="shared" si="29"/>
        <v>0.12034383954154727</v>
      </c>
      <c r="BG137" s="181">
        <f t="shared" si="30"/>
        <v>0.14301161521832301</v>
      </c>
      <c r="BH137" s="182">
        <f t="shared" si="31"/>
        <v>-0.29590465042038305</v>
      </c>
    </row>
    <row r="138" spans="1:60" ht="14.65" thickBot="1" x14ac:dyDescent="0.5">
      <c r="A138" s="127">
        <v>127</v>
      </c>
      <c r="B138" s="54">
        <v>-2.2766296816926608</v>
      </c>
      <c r="C138" s="54"/>
      <c r="D138" s="54">
        <f t="shared" si="16"/>
        <v>-5.8234948650598382</v>
      </c>
      <c r="E138" s="183">
        <f t="shared" si="20"/>
        <v>0.12129894937917861</v>
      </c>
      <c r="F138" s="184">
        <f t="shared" si="21"/>
        <v>5.9740409300787785E-2</v>
      </c>
      <c r="G138" s="185">
        <f t="shared" si="22"/>
        <v>-0.41452624315869913</v>
      </c>
      <c r="S138" s="127">
        <v>127</v>
      </c>
      <c r="T138" s="54">
        <v>-0.89075175400752304</v>
      </c>
      <c r="U138" s="54"/>
      <c r="V138" s="54">
        <f t="shared" si="17"/>
        <v>-4.2159760418670151</v>
      </c>
      <c r="W138" s="180">
        <f t="shared" si="23"/>
        <v>0.12129894937917861</v>
      </c>
      <c r="X138" s="181">
        <f t="shared" si="24"/>
        <v>0.10566713892341842</v>
      </c>
      <c r="Y138" s="182">
        <f t="shared" si="25"/>
        <v>-0.29889316512328623</v>
      </c>
      <c r="AJ138" s="127">
        <v>127</v>
      </c>
      <c r="AK138" s="54">
        <v>0.78930364426484567</v>
      </c>
      <c r="AL138" s="54"/>
      <c r="AM138" s="54">
        <f t="shared" si="18"/>
        <v>-16.29244056507401</v>
      </c>
      <c r="AN138" s="180">
        <f t="shared" si="26"/>
        <v>0.12129894937917861</v>
      </c>
      <c r="AO138" s="181">
        <f t="shared" si="27"/>
        <v>6.8198449351431053E-7</v>
      </c>
      <c r="AP138" s="182">
        <f t="shared" si="28"/>
        <v>-1.1550585391660559</v>
      </c>
      <c r="BB138" s="127">
        <v>127</v>
      </c>
      <c r="BC138" s="12">
        <v>7.0358928407953787</v>
      </c>
      <c r="BD138" s="54"/>
      <c r="BE138" s="54">
        <f t="shared" si="19"/>
        <v>-6.7397101553569367</v>
      </c>
      <c r="BF138" s="180">
        <f t="shared" si="29"/>
        <v>0.12129894937917861</v>
      </c>
      <c r="BG138" s="181">
        <f t="shared" si="30"/>
        <v>0.14301161521832301</v>
      </c>
      <c r="BH138" s="182">
        <f t="shared" si="31"/>
        <v>-0.29590465042038305</v>
      </c>
    </row>
    <row r="139" spans="1:60" ht="14.65" thickBot="1" x14ac:dyDescent="0.5">
      <c r="A139" s="127">
        <v>128</v>
      </c>
      <c r="B139" s="54">
        <v>-2.2766296816926608</v>
      </c>
      <c r="C139" s="54"/>
      <c r="D139" s="54">
        <f t="shared" si="16"/>
        <v>-5.8095558231714399</v>
      </c>
      <c r="E139" s="183">
        <f t="shared" si="20"/>
        <v>0.12225405921680993</v>
      </c>
      <c r="F139" s="184">
        <f t="shared" si="21"/>
        <v>6.0184125999899744E-2</v>
      </c>
      <c r="G139" s="185">
        <f t="shared" si="22"/>
        <v>-0.41353403851164133</v>
      </c>
      <c r="S139" s="127">
        <v>128</v>
      </c>
      <c r="T139" s="54">
        <v>-0.89075175400752304</v>
      </c>
      <c r="U139" s="54"/>
      <c r="V139" s="54">
        <f t="shared" si="17"/>
        <v>-4.1850169055034616</v>
      </c>
      <c r="W139" s="180">
        <f t="shared" si="23"/>
        <v>0.12225405921680993</v>
      </c>
      <c r="X139" s="181">
        <f t="shared" si="24"/>
        <v>0.10735339763064825</v>
      </c>
      <c r="Y139" s="182">
        <f t="shared" si="25"/>
        <v>-0.29669830581543111</v>
      </c>
      <c r="AJ139" s="127">
        <v>128</v>
      </c>
      <c r="AK139" s="54">
        <v>0.78930364426484567</v>
      </c>
      <c r="AL139" s="54"/>
      <c r="AM139" s="54">
        <f t="shared" si="18"/>
        <v>-16.283514323973183</v>
      </c>
      <c r="AN139" s="180">
        <f t="shared" si="26"/>
        <v>0.12225405921680993</v>
      </c>
      <c r="AO139" s="181">
        <f t="shared" si="27"/>
        <v>6.9110696792481853E-7</v>
      </c>
      <c r="AP139" s="182">
        <f t="shared" si="28"/>
        <v>-1.154425710034964</v>
      </c>
      <c r="BB139" s="127">
        <v>128</v>
      </c>
      <c r="BC139" s="12">
        <v>7.0358928407953787</v>
      </c>
      <c r="BD139" s="54"/>
      <c r="BE139" s="54">
        <f t="shared" si="19"/>
        <v>-6.735496793449637</v>
      </c>
      <c r="BF139" s="180">
        <f t="shared" si="29"/>
        <v>0.12225405921680993</v>
      </c>
      <c r="BG139" s="181">
        <f t="shared" si="30"/>
        <v>0.14316227703127532</v>
      </c>
      <c r="BH139" s="182">
        <f t="shared" si="31"/>
        <v>-0.29571966421867185</v>
      </c>
    </row>
    <row r="140" spans="1:60" ht="14.65" thickBot="1" x14ac:dyDescent="0.5">
      <c r="A140" s="127">
        <v>129</v>
      </c>
      <c r="B140" s="54">
        <v>-5.8095558231714399</v>
      </c>
      <c r="C140" s="54"/>
      <c r="D140" s="54">
        <f t="shared" ref="D140:D203" si="32">SMALL(B$12:B$1058,A140)</f>
        <v>-5.8073258952642215</v>
      </c>
      <c r="E140" s="183">
        <f t="shared" si="20"/>
        <v>0.12320916905444126</v>
      </c>
      <c r="F140" s="184">
        <f t="shared" si="21"/>
        <v>6.0255349298894714E-2</v>
      </c>
      <c r="G140" s="185">
        <f t="shared" si="22"/>
        <v>-0.41337530846047571</v>
      </c>
      <c r="S140" s="127">
        <v>129</v>
      </c>
      <c r="T140" s="54">
        <v>-4.4241676274160895</v>
      </c>
      <c r="U140" s="54"/>
      <c r="V140" s="54">
        <f t="shared" ref="V140:V203" si="33">SMALL(T$12:T$1058,S140)</f>
        <v>-4.1850169055034616</v>
      </c>
      <c r="W140" s="180">
        <f t="shared" si="23"/>
        <v>0.12320916905444126</v>
      </c>
      <c r="X140" s="181">
        <f t="shared" si="24"/>
        <v>0.10735339763064825</v>
      </c>
      <c r="Y140" s="182">
        <f t="shared" si="25"/>
        <v>-0.29669830581543111</v>
      </c>
      <c r="AJ140" s="127">
        <v>129</v>
      </c>
      <c r="AK140" s="54">
        <v>-1.7928231804557564</v>
      </c>
      <c r="AL140" s="54"/>
      <c r="AM140" s="54">
        <f t="shared" ref="AM140:AM203" si="34">SMALL(AK$12:AK$1058,AJ140)</f>
        <v>-16.283116356223015</v>
      </c>
      <c r="AN140" s="180">
        <f t="shared" si="26"/>
        <v>0.12320916905444126</v>
      </c>
      <c r="AO140" s="181">
        <f t="shared" si="27"/>
        <v>6.9151640512829899E-7</v>
      </c>
      <c r="AP140" s="182">
        <f t="shared" si="28"/>
        <v>-1.154397495965604</v>
      </c>
      <c r="BB140" s="127">
        <v>129</v>
      </c>
      <c r="BC140" s="12">
        <v>4.4521531948226087</v>
      </c>
      <c r="BD140" s="54"/>
      <c r="BE140" s="54">
        <f t="shared" ref="BE140:BE203" si="35">SMALL(BC$12:BC$1058,BB140)</f>
        <v>-6.6476430648969558</v>
      </c>
      <c r="BF140" s="180">
        <f t="shared" si="29"/>
        <v>0.12320916905444126</v>
      </c>
      <c r="BG140" s="181">
        <f t="shared" si="30"/>
        <v>0.1463281891908858</v>
      </c>
      <c r="BH140" s="182">
        <f t="shared" si="31"/>
        <v>-0.29186247655981595</v>
      </c>
    </row>
    <row r="141" spans="1:60" ht="14.65" thickBot="1" x14ac:dyDescent="0.5">
      <c r="A141" s="127">
        <v>130</v>
      </c>
      <c r="B141" s="54">
        <v>-4.0947868341907521</v>
      </c>
      <c r="C141" s="54"/>
      <c r="D141" s="54">
        <f t="shared" si="32"/>
        <v>-5.6963294285331205</v>
      </c>
      <c r="E141" s="183">
        <f t="shared" ref="E141:E204" si="36">A141/$B$6</f>
        <v>0.12416427889207259</v>
      </c>
      <c r="F141" s="184">
        <f t="shared" ref="F141:F204" si="37">NORMDIST(D141,$F$2,$F$3,TRUE)</f>
        <v>6.3884630009295257E-2</v>
      </c>
      <c r="G141" s="185">
        <f t="shared" ref="G141:G204" si="38">(D141-$G$4)/($G$5-$G$4)</f>
        <v>-0.40547439167011462</v>
      </c>
      <c r="S141" s="127">
        <v>130</v>
      </c>
      <c r="T141" s="54">
        <v>-2.7093529862118082</v>
      </c>
      <c r="U141" s="54"/>
      <c r="V141" s="54">
        <f t="shared" si="33"/>
        <v>-4.1662494135431194</v>
      </c>
      <c r="W141" s="180">
        <f t="shared" ref="W141:W204" si="39">S141/$T$6</f>
        <v>0.12416427889207259</v>
      </c>
      <c r="X141" s="181">
        <f t="shared" ref="X141:X204" si="40">NORMDIST(V141,$X$2,$X$3,TRUE)</f>
        <v>0.10838500837652958</v>
      </c>
      <c r="Y141" s="182">
        <f t="shared" ref="Y141:Y204" si="41">(V141-$Y$4)/($Y$5-$Y$4)</f>
        <v>-0.29536777760138355</v>
      </c>
      <c r="AJ141" s="127">
        <v>130</v>
      </c>
      <c r="AK141" s="54">
        <v>-1.5275146667275414</v>
      </c>
      <c r="AL141" s="54"/>
      <c r="AM141" s="54">
        <f t="shared" si="34"/>
        <v>-16.249540612994974</v>
      </c>
      <c r="AN141" s="180">
        <f t="shared" ref="AN141:AN204" si="42">AJ141/$AK$6</f>
        <v>0.12416427889207259</v>
      </c>
      <c r="AO141" s="181">
        <f t="shared" ref="AO141:AO204" si="43">NORMDIST(AM141,$AO$2,$AO$3,TRUE)</f>
        <v>7.2691270306645122E-7</v>
      </c>
      <c r="AP141" s="182">
        <f t="shared" ref="AP141:AP204" si="44">(AM141-$AP$4)/($AP$5-$AP$4)</f>
        <v>-1.1520171313560481</v>
      </c>
      <c r="BB141" s="127">
        <v>130</v>
      </c>
      <c r="BC141" s="12">
        <v>7.840198467563825</v>
      </c>
      <c r="BD141" s="54"/>
      <c r="BE141" s="54">
        <f t="shared" si="35"/>
        <v>-6.6246422869580828</v>
      </c>
      <c r="BF141" s="180">
        <f t="shared" ref="BF141:BF204" si="45">BB141/$BC$6</f>
        <v>0.12416427889207259</v>
      </c>
      <c r="BG141" s="181">
        <f t="shared" ref="BG141:BG204" si="46">NORMDIST(BE141,$BG$2,$BG$3,TRUE)</f>
        <v>0.14716475560482364</v>
      </c>
      <c r="BH141" s="182">
        <f t="shared" ref="BH141:BH204" si="47">(BE141-$BH$4)/($BH$5-$BH$4)</f>
        <v>-0.29085263533541411</v>
      </c>
    </row>
    <row r="142" spans="1:60" ht="14.65" thickBot="1" x14ac:dyDescent="0.5">
      <c r="A142" s="127">
        <v>131</v>
      </c>
      <c r="B142" s="54">
        <v>-5.2195699758876488</v>
      </c>
      <c r="C142" s="54"/>
      <c r="D142" s="54">
        <f t="shared" si="32"/>
        <v>-5.6725441978512796</v>
      </c>
      <c r="E142" s="183">
        <f t="shared" si="36"/>
        <v>0.12511938872970391</v>
      </c>
      <c r="F142" s="184">
        <f t="shared" si="37"/>
        <v>6.4684023426659604E-2</v>
      </c>
      <c r="G142" s="185">
        <f t="shared" si="38"/>
        <v>-0.40378131860219402</v>
      </c>
      <c r="S142" s="127">
        <v>131</v>
      </c>
      <c r="T142" s="54">
        <v>-3.8340999966768941</v>
      </c>
      <c r="U142" s="54"/>
      <c r="V142" s="54">
        <f t="shared" si="33"/>
        <v>-4.1594800507762972</v>
      </c>
      <c r="W142" s="180">
        <f t="shared" si="39"/>
        <v>0.12511938872970391</v>
      </c>
      <c r="X142" s="181">
        <f t="shared" si="40"/>
        <v>0.1087588513397308</v>
      </c>
      <c r="Y142" s="182">
        <f t="shared" si="41"/>
        <v>-0.294887861149499</v>
      </c>
      <c r="AJ142" s="127">
        <v>131</v>
      </c>
      <c r="AK142" s="54">
        <v>-1.9532877238368587</v>
      </c>
      <c r="AL142" s="54"/>
      <c r="AM142" s="54">
        <f t="shared" si="34"/>
        <v>-16.236034861341075</v>
      </c>
      <c r="AN142" s="180">
        <f t="shared" si="42"/>
        <v>0.12511938872970391</v>
      </c>
      <c r="AO142" s="181">
        <f t="shared" si="43"/>
        <v>7.4163663175840611E-7</v>
      </c>
      <c r="AP142" s="182">
        <f t="shared" si="44"/>
        <v>-1.1510596361475565</v>
      </c>
      <c r="BB142" s="127">
        <v>131</v>
      </c>
      <c r="BC142" s="12">
        <v>4.2915884237442041</v>
      </c>
      <c r="BD142" s="54"/>
      <c r="BE142" s="54">
        <f t="shared" si="35"/>
        <v>-6.5904509553660473</v>
      </c>
      <c r="BF142" s="180">
        <f t="shared" si="45"/>
        <v>0.12511938872970391</v>
      </c>
      <c r="BG142" s="181">
        <f t="shared" si="46"/>
        <v>0.1484142510559158</v>
      </c>
      <c r="BH142" s="182">
        <f t="shared" si="47"/>
        <v>-0.28935147671153666</v>
      </c>
    </row>
    <row r="143" spans="1:60" ht="14.65" thickBot="1" x14ac:dyDescent="0.5">
      <c r="A143" s="127">
        <v>132</v>
      </c>
      <c r="B143" s="54">
        <v>-4.5797416409072484</v>
      </c>
      <c r="C143" s="54"/>
      <c r="D143" s="54">
        <f t="shared" si="32"/>
        <v>-5.6725441978512796</v>
      </c>
      <c r="E143" s="183">
        <f t="shared" si="36"/>
        <v>0.12607449856733524</v>
      </c>
      <c r="F143" s="184">
        <f t="shared" si="37"/>
        <v>6.4684023426659604E-2</v>
      </c>
      <c r="G143" s="185">
        <f t="shared" si="38"/>
        <v>-0.40378131860219402</v>
      </c>
      <c r="S143" s="127">
        <v>132</v>
      </c>
      <c r="T143" s="54">
        <v>-3.1941829691077799</v>
      </c>
      <c r="U143" s="54"/>
      <c r="V143" s="54">
        <f t="shared" si="33"/>
        <v>-4.1594800507762972</v>
      </c>
      <c r="W143" s="180">
        <f t="shared" si="39"/>
        <v>0.12607449856733524</v>
      </c>
      <c r="X143" s="181">
        <f t="shared" si="40"/>
        <v>0.1087588513397308</v>
      </c>
      <c r="Y143" s="182">
        <f t="shared" si="41"/>
        <v>-0.294887861149499</v>
      </c>
      <c r="AJ143" s="127">
        <v>132</v>
      </c>
      <c r="AK143" s="54">
        <v>-1.4604516363478159</v>
      </c>
      <c r="AL143" s="54"/>
      <c r="AM143" s="54">
        <f t="shared" si="34"/>
        <v>-16.186332022106388</v>
      </c>
      <c r="AN143" s="180">
        <f t="shared" si="42"/>
        <v>0.12607449856733524</v>
      </c>
      <c r="AO143" s="181">
        <f t="shared" si="43"/>
        <v>7.9833135257808004E-7</v>
      </c>
      <c r="AP143" s="182">
        <f t="shared" si="44"/>
        <v>-1.1475359351618435</v>
      </c>
      <c r="BB143" s="127">
        <v>132</v>
      </c>
      <c r="BC143" s="12">
        <v>4.7847323413940774</v>
      </c>
      <c r="BD143" s="54"/>
      <c r="BE143" s="54">
        <f t="shared" si="35"/>
        <v>-6.5672205869349698</v>
      </c>
      <c r="BF143" s="180">
        <f t="shared" si="45"/>
        <v>0.12607449856733524</v>
      </c>
      <c r="BG143" s="181">
        <f t="shared" si="46"/>
        <v>0.14926722309043622</v>
      </c>
      <c r="BH143" s="182">
        <f t="shared" si="47"/>
        <v>-0.28833155539574074</v>
      </c>
    </row>
    <row r="144" spans="1:60" ht="14.65" thickBot="1" x14ac:dyDescent="0.5">
      <c r="A144" s="127">
        <v>133</v>
      </c>
      <c r="B144" s="54">
        <v>-3.8434894717042356</v>
      </c>
      <c r="C144" s="54"/>
      <c r="D144" s="54">
        <f t="shared" si="32"/>
        <v>-5.6161725129436633</v>
      </c>
      <c r="E144" s="183">
        <f t="shared" si="36"/>
        <v>0.12702960840496658</v>
      </c>
      <c r="F144" s="184">
        <f t="shared" si="37"/>
        <v>6.6609623080836358E-2</v>
      </c>
      <c r="G144" s="185">
        <f t="shared" si="38"/>
        <v>-0.39976868644457297</v>
      </c>
      <c r="S144" s="127">
        <v>133</v>
      </c>
      <c r="T144" s="54">
        <v>-2.4578287411067068</v>
      </c>
      <c r="U144" s="54"/>
      <c r="V144" s="54">
        <f t="shared" si="33"/>
        <v>-4.1594800507762972</v>
      </c>
      <c r="W144" s="180">
        <f t="shared" si="39"/>
        <v>0.12702960840496658</v>
      </c>
      <c r="X144" s="181">
        <f t="shared" si="40"/>
        <v>0.1087588513397308</v>
      </c>
      <c r="Y144" s="182">
        <f t="shared" si="41"/>
        <v>-0.294887861149499</v>
      </c>
      <c r="AJ144" s="127">
        <v>133</v>
      </c>
      <c r="AK144" s="54">
        <v>-0.88332271673641016</v>
      </c>
      <c r="AL144" s="54"/>
      <c r="AM144" s="54">
        <f t="shared" si="34"/>
        <v>-16.16767286366089</v>
      </c>
      <c r="AN144" s="180">
        <f t="shared" si="42"/>
        <v>0.12702960840496658</v>
      </c>
      <c r="AO144" s="181">
        <f t="shared" si="43"/>
        <v>8.2067263255754956E-7</v>
      </c>
      <c r="AP144" s="182">
        <f t="shared" si="44"/>
        <v>-1.146213087291996</v>
      </c>
      <c r="BB144" s="127">
        <v>133</v>
      </c>
      <c r="BC144" s="12">
        <v>5.3622217412800683</v>
      </c>
      <c r="BD144" s="54"/>
      <c r="BE144" s="54">
        <f t="shared" si="35"/>
        <v>-6.5672205869349698</v>
      </c>
      <c r="BF144" s="180">
        <f t="shared" si="45"/>
        <v>0.12702960840496658</v>
      </c>
      <c r="BG144" s="181">
        <f t="shared" si="46"/>
        <v>0.14926722309043622</v>
      </c>
      <c r="BH144" s="182">
        <f t="shared" si="47"/>
        <v>-0.28833155539574074</v>
      </c>
    </row>
    <row r="145" spans="1:60" ht="14.65" thickBot="1" x14ac:dyDescent="0.5">
      <c r="A145" s="127">
        <v>134</v>
      </c>
      <c r="B145" s="54">
        <v>-3.8434894717042356</v>
      </c>
      <c r="C145" s="54"/>
      <c r="D145" s="54">
        <f t="shared" si="32"/>
        <v>-5.6108397489098571</v>
      </c>
      <c r="E145" s="183">
        <f t="shared" si="36"/>
        <v>0.12798471824259791</v>
      </c>
      <c r="F145" s="184">
        <f t="shared" si="37"/>
        <v>6.6794058067528278E-2</v>
      </c>
      <c r="G145" s="185">
        <f t="shared" si="38"/>
        <v>-0.39938909125443234</v>
      </c>
      <c r="S145" s="127">
        <v>134</v>
      </c>
      <c r="T145" s="54">
        <v>-2.4578287411067068</v>
      </c>
      <c r="U145" s="54"/>
      <c r="V145" s="54">
        <f t="shared" si="33"/>
        <v>-4.138833954556917</v>
      </c>
      <c r="W145" s="180">
        <f t="shared" si="39"/>
        <v>0.12798471824259791</v>
      </c>
      <c r="X145" s="181">
        <f t="shared" si="40"/>
        <v>0.10990477134926342</v>
      </c>
      <c r="Y145" s="182">
        <f t="shared" si="41"/>
        <v>-0.29342414859867583</v>
      </c>
      <c r="AJ145" s="127">
        <v>134</v>
      </c>
      <c r="AK145" s="54">
        <v>-0.88332271673641016</v>
      </c>
      <c r="AL145" s="54"/>
      <c r="AM145" s="54">
        <f t="shared" si="34"/>
        <v>-15.950144135687175</v>
      </c>
      <c r="AN145" s="180">
        <f t="shared" si="42"/>
        <v>0.12798471824259791</v>
      </c>
      <c r="AO145" s="181">
        <f t="shared" si="43"/>
        <v>1.1297070586921292E-6</v>
      </c>
      <c r="AP145" s="182">
        <f t="shared" si="44"/>
        <v>-1.1307913084764518</v>
      </c>
      <c r="BB145" s="127">
        <v>134</v>
      </c>
      <c r="BC145" s="12">
        <v>5.3622217412800683</v>
      </c>
      <c r="BD145" s="54"/>
      <c r="BE145" s="54">
        <f t="shared" si="35"/>
        <v>-6.5672205869349698</v>
      </c>
      <c r="BF145" s="180">
        <f t="shared" si="45"/>
        <v>0.12798471824259791</v>
      </c>
      <c r="BG145" s="181">
        <f t="shared" si="46"/>
        <v>0.14926722309043622</v>
      </c>
      <c r="BH145" s="182">
        <f t="shared" si="47"/>
        <v>-0.28833155539574074</v>
      </c>
    </row>
    <row r="146" spans="1:60" ht="14.65" thickBot="1" x14ac:dyDescent="0.5">
      <c r="A146" s="127">
        <v>135</v>
      </c>
      <c r="B146" s="54">
        <v>-4.5797416409072484</v>
      </c>
      <c r="C146" s="54"/>
      <c r="D146" s="54">
        <f t="shared" si="32"/>
        <v>-5.6108397489098571</v>
      </c>
      <c r="E146" s="183">
        <f t="shared" si="36"/>
        <v>0.12893982808022922</v>
      </c>
      <c r="F146" s="184">
        <f t="shared" si="37"/>
        <v>6.6794058067528278E-2</v>
      </c>
      <c r="G146" s="185">
        <f t="shared" si="38"/>
        <v>-0.39938909125443234</v>
      </c>
      <c r="S146" s="127">
        <v>135</v>
      </c>
      <c r="T146" s="54">
        <v>-3.1941829691077799</v>
      </c>
      <c r="U146" s="54"/>
      <c r="V146" s="54">
        <f t="shared" si="33"/>
        <v>-4.138833954556917</v>
      </c>
      <c r="W146" s="180">
        <f t="shared" si="39"/>
        <v>0.12893982808022922</v>
      </c>
      <c r="X146" s="181">
        <f t="shared" si="40"/>
        <v>0.10990477134926342</v>
      </c>
      <c r="Y146" s="182">
        <f t="shared" si="41"/>
        <v>-0.29342414859867583</v>
      </c>
      <c r="AJ146" s="127">
        <v>135</v>
      </c>
      <c r="AK146" s="54">
        <v>-1.4604516363478159</v>
      </c>
      <c r="AL146" s="54"/>
      <c r="AM146" s="54">
        <f t="shared" si="34"/>
        <v>-15.927288753727321</v>
      </c>
      <c r="AN146" s="180">
        <f t="shared" si="42"/>
        <v>0.12893982808022922</v>
      </c>
      <c r="AO146" s="181">
        <f t="shared" si="43"/>
        <v>1.168013249861064E-6</v>
      </c>
      <c r="AP146" s="182">
        <f t="shared" si="44"/>
        <v>-1.1291709678041513</v>
      </c>
      <c r="BB146" s="127">
        <v>135</v>
      </c>
      <c r="BC146" s="12">
        <v>4.7847323413940774</v>
      </c>
      <c r="BD146" s="54"/>
      <c r="BE146" s="54">
        <f t="shared" si="35"/>
        <v>-6.5402985015088815</v>
      </c>
      <c r="BF146" s="180">
        <f t="shared" si="45"/>
        <v>0.12893982808022922</v>
      </c>
      <c r="BG146" s="181">
        <f t="shared" si="46"/>
        <v>0.1502598346451203</v>
      </c>
      <c r="BH146" s="182">
        <f t="shared" si="47"/>
        <v>-0.28714955051823687</v>
      </c>
    </row>
    <row r="147" spans="1:60" ht="14.65" thickBot="1" x14ac:dyDescent="0.5">
      <c r="A147" s="127">
        <v>136</v>
      </c>
      <c r="B147" s="54">
        <v>-2.4578287411067068</v>
      </c>
      <c r="C147" s="54"/>
      <c r="D147" s="54">
        <f t="shared" si="32"/>
        <v>-5.6023538537894018</v>
      </c>
      <c r="E147" s="183">
        <f t="shared" si="36"/>
        <v>0.12989493791786055</v>
      </c>
      <c r="F147" s="184">
        <f t="shared" si="37"/>
        <v>6.7088359223410443E-2</v>
      </c>
      <c r="G147" s="185">
        <f t="shared" si="38"/>
        <v>-0.39878505084474186</v>
      </c>
      <c r="S147" s="127">
        <v>136</v>
      </c>
      <c r="T147" s="54">
        <v>-1.0721680105091786</v>
      </c>
      <c r="U147" s="54"/>
      <c r="V147" s="54">
        <f t="shared" si="33"/>
        <v>-4.1234321278125874</v>
      </c>
      <c r="W147" s="180">
        <f t="shared" si="39"/>
        <v>0.12989493791786055</v>
      </c>
      <c r="X147" s="181">
        <f t="shared" si="40"/>
        <v>0.1107652436115603</v>
      </c>
      <c r="Y147" s="182">
        <f t="shared" si="41"/>
        <v>-0.29233223045242029</v>
      </c>
      <c r="AJ147" s="127">
        <v>136</v>
      </c>
      <c r="AK147" s="54">
        <v>-0.88332271673641016</v>
      </c>
      <c r="AL147" s="54"/>
      <c r="AM147" s="54">
        <f t="shared" si="34"/>
        <v>-15.927288753727321</v>
      </c>
      <c r="AN147" s="180">
        <f t="shared" si="42"/>
        <v>0.12989493791786055</v>
      </c>
      <c r="AO147" s="181">
        <f t="shared" si="43"/>
        <v>1.168013249861064E-6</v>
      </c>
      <c r="AP147" s="182">
        <f t="shared" si="44"/>
        <v>-1.1291709678041513</v>
      </c>
      <c r="BB147" s="127">
        <v>136</v>
      </c>
      <c r="BC147" s="12">
        <v>8.4849939702876149</v>
      </c>
      <c r="BD147" s="54"/>
      <c r="BE147" s="54">
        <f t="shared" si="35"/>
        <v>-6.5090999591197827</v>
      </c>
      <c r="BF147" s="180">
        <f t="shared" si="45"/>
        <v>0.12989493791786055</v>
      </c>
      <c r="BG147" s="181">
        <f t="shared" si="46"/>
        <v>0.15141560887120939</v>
      </c>
      <c r="BH147" s="182">
        <f t="shared" si="47"/>
        <v>-0.28577978927235687</v>
      </c>
    </row>
    <row r="148" spans="1:60" ht="14.65" thickBot="1" x14ac:dyDescent="0.5">
      <c r="A148" s="127">
        <v>137</v>
      </c>
      <c r="B148" s="54">
        <v>1.0808358954328148</v>
      </c>
      <c r="C148" s="54"/>
      <c r="D148" s="54">
        <f t="shared" si="32"/>
        <v>-5.6023538537894018</v>
      </c>
      <c r="E148" s="183">
        <f t="shared" si="36"/>
        <v>0.13085004775549189</v>
      </c>
      <c r="F148" s="184">
        <f t="shared" si="37"/>
        <v>6.7088359223410443E-2</v>
      </c>
      <c r="G148" s="185">
        <f t="shared" si="38"/>
        <v>-0.39878505084474186</v>
      </c>
      <c r="S148" s="127">
        <v>137</v>
      </c>
      <c r="T148" s="54">
        <v>2.4669870854394271</v>
      </c>
      <c r="U148" s="54"/>
      <c r="V148" s="54">
        <f t="shared" si="33"/>
        <v>-4.1197628243930762</v>
      </c>
      <c r="W148" s="180">
        <f t="shared" si="39"/>
        <v>0.13085004775549189</v>
      </c>
      <c r="X148" s="181">
        <f t="shared" si="40"/>
        <v>0.11097095107134058</v>
      </c>
      <c r="Y148" s="182">
        <f t="shared" si="41"/>
        <v>-0.29207209384301736</v>
      </c>
      <c r="AJ148" s="127">
        <v>137</v>
      </c>
      <c r="AK148" s="54">
        <v>1.7070217610850436</v>
      </c>
      <c r="AL148" s="54"/>
      <c r="AM148" s="54">
        <f t="shared" si="34"/>
        <v>-15.927288753727321</v>
      </c>
      <c r="AN148" s="180">
        <f t="shared" si="42"/>
        <v>0.13085004775549189</v>
      </c>
      <c r="AO148" s="181">
        <f t="shared" si="43"/>
        <v>1.168013249861064E-6</v>
      </c>
      <c r="AP148" s="182">
        <f t="shared" si="44"/>
        <v>-1.1291709678041513</v>
      </c>
      <c r="BB148" s="127">
        <v>137</v>
      </c>
      <c r="BC148" s="12">
        <v>11.077765379225079</v>
      </c>
      <c r="BD148" s="54"/>
      <c r="BE148" s="54">
        <f t="shared" si="35"/>
        <v>-6.5002779620163302</v>
      </c>
      <c r="BF148" s="180">
        <f t="shared" si="45"/>
        <v>0.13085004775549189</v>
      </c>
      <c r="BG148" s="181">
        <f t="shared" si="46"/>
        <v>0.15174349592300027</v>
      </c>
      <c r="BH148" s="182">
        <f t="shared" si="47"/>
        <v>-0.28539246253148332</v>
      </c>
    </row>
    <row r="149" spans="1:60" ht="14.65" thickBot="1" x14ac:dyDescent="0.5">
      <c r="A149" s="127">
        <v>138</v>
      </c>
      <c r="B149" s="54">
        <v>1.0808358954328148</v>
      </c>
      <c r="C149" s="54"/>
      <c r="D149" s="54">
        <f t="shared" si="32"/>
        <v>-5.5426045173532312</v>
      </c>
      <c r="E149" s="183">
        <f t="shared" si="36"/>
        <v>0.1318051575931232</v>
      </c>
      <c r="F149" s="184">
        <f t="shared" si="37"/>
        <v>6.9189005590990074E-2</v>
      </c>
      <c r="G149" s="185">
        <f t="shared" si="38"/>
        <v>-0.39453199172165176</v>
      </c>
      <c r="S149" s="127">
        <v>138</v>
      </c>
      <c r="T149" s="54">
        <v>2.4669870854394271</v>
      </c>
      <c r="U149" s="54"/>
      <c r="V149" s="54">
        <f t="shared" si="33"/>
        <v>-4.1197628243930762</v>
      </c>
      <c r="W149" s="180">
        <f t="shared" si="39"/>
        <v>0.1318051575931232</v>
      </c>
      <c r="X149" s="181">
        <f t="shared" si="40"/>
        <v>0.11097095107134058</v>
      </c>
      <c r="Y149" s="182">
        <f t="shared" si="41"/>
        <v>-0.29207209384301736</v>
      </c>
      <c r="AJ149" s="127">
        <v>138</v>
      </c>
      <c r="AK149" s="54">
        <v>1.7070217610850436</v>
      </c>
      <c r="AL149" s="54"/>
      <c r="AM149" s="54">
        <f t="shared" si="34"/>
        <v>-15.917555718559724</v>
      </c>
      <c r="AN149" s="180">
        <f t="shared" si="42"/>
        <v>0.1318051575931232</v>
      </c>
      <c r="AO149" s="181">
        <f t="shared" si="43"/>
        <v>1.1847019586556717E-6</v>
      </c>
      <c r="AP149" s="182">
        <f t="shared" si="44"/>
        <v>-1.1284809407122962</v>
      </c>
      <c r="BB149" s="127">
        <v>138</v>
      </c>
      <c r="BC149" s="12">
        <v>11.077765379225079</v>
      </c>
      <c r="BD149" s="54"/>
      <c r="BE149" s="54">
        <f t="shared" si="35"/>
        <v>-6.4515382356628717</v>
      </c>
      <c r="BF149" s="180">
        <f t="shared" si="45"/>
        <v>0.1318051575931232</v>
      </c>
      <c r="BG149" s="181">
        <f t="shared" si="46"/>
        <v>0.15356350414833853</v>
      </c>
      <c r="BH149" s="182">
        <f t="shared" si="47"/>
        <v>-0.28325256165210472</v>
      </c>
    </row>
    <row r="150" spans="1:60" ht="14.65" thickBot="1" x14ac:dyDescent="0.5">
      <c r="A150" s="127">
        <v>139</v>
      </c>
      <c r="B150" s="54">
        <v>-0.49180738752915726</v>
      </c>
      <c r="C150" s="54"/>
      <c r="D150" s="54">
        <f t="shared" si="32"/>
        <v>-5.5426045173532312</v>
      </c>
      <c r="E150" s="183">
        <f t="shared" si="36"/>
        <v>0.13276026743075453</v>
      </c>
      <c r="F150" s="184">
        <f t="shared" si="37"/>
        <v>6.9189005590990074E-2</v>
      </c>
      <c r="G150" s="185">
        <f t="shared" si="38"/>
        <v>-0.39453199172165176</v>
      </c>
      <c r="S150" s="127">
        <v>139</v>
      </c>
      <c r="T150" s="54">
        <v>0.89431795106451395</v>
      </c>
      <c r="U150" s="54"/>
      <c r="V150" s="54">
        <f t="shared" si="33"/>
        <v>-4.1126783258425679</v>
      </c>
      <c r="W150" s="180">
        <f t="shared" si="39"/>
        <v>0.13276026743075453</v>
      </c>
      <c r="X150" s="181">
        <f t="shared" si="40"/>
        <v>0.11136889414331562</v>
      </c>
      <c r="Y150" s="182">
        <f t="shared" si="41"/>
        <v>-0.29156983572436468</v>
      </c>
      <c r="AJ150" s="127">
        <v>139</v>
      </c>
      <c r="AK150" s="54">
        <v>1.5556294684722161</v>
      </c>
      <c r="AL150" s="54"/>
      <c r="AM150" s="54">
        <f t="shared" si="34"/>
        <v>-15.791591914517415</v>
      </c>
      <c r="AN150" s="180">
        <f t="shared" si="42"/>
        <v>0.13276026743075453</v>
      </c>
      <c r="AO150" s="181">
        <f t="shared" si="43"/>
        <v>1.4224399885856014E-6</v>
      </c>
      <c r="AP150" s="182">
        <f t="shared" si="44"/>
        <v>-1.1195506907043997</v>
      </c>
      <c r="BB150" s="127">
        <v>139</v>
      </c>
      <c r="BC150" s="12">
        <v>7.8026973194838289</v>
      </c>
      <c r="BD150" s="54"/>
      <c r="BE150" s="54">
        <f t="shared" si="35"/>
        <v>-6.4491953779590503</v>
      </c>
      <c r="BF150" s="180">
        <f t="shared" si="45"/>
        <v>0.13276026743075453</v>
      </c>
      <c r="BG150" s="181">
        <f t="shared" si="46"/>
        <v>0.15365135229619617</v>
      </c>
      <c r="BH150" s="182">
        <f t="shared" si="47"/>
        <v>-0.28314969929247003</v>
      </c>
    </row>
    <row r="151" spans="1:60" ht="14.65" thickBot="1" x14ac:dyDescent="0.5">
      <c r="A151" s="127">
        <v>140</v>
      </c>
      <c r="B151" s="54">
        <v>-4.6502414968635328</v>
      </c>
      <c r="C151" s="54"/>
      <c r="D151" s="54">
        <f t="shared" si="32"/>
        <v>-5.5426045173532312</v>
      </c>
      <c r="E151" s="183">
        <f t="shared" si="36"/>
        <v>0.13371537726838587</v>
      </c>
      <c r="F151" s="184">
        <f t="shared" si="37"/>
        <v>6.9189005590990074E-2</v>
      </c>
      <c r="G151" s="185">
        <f t="shared" si="38"/>
        <v>-0.39453199172165176</v>
      </c>
      <c r="S151" s="127">
        <v>140</v>
      </c>
      <c r="T151" s="54">
        <v>-3.2646925977083612</v>
      </c>
      <c r="U151" s="54"/>
      <c r="V151" s="54">
        <f t="shared" si="33"/>
        <v>-4.0925725785909037</v>
      </c>
      <c r="W151" s="180">
        <f t="shared" si="39"/>
        <v>0.13371537726838587</v>
      </c>
      <c r="X151" s="181">
        <f t="shared" si="40"/>
        <v>0.11250381323971019</v>
      </c>
      <c r="Y151" s="182">
        <f t="shared" si="41"/>
        <v>-0.29014443141145085</v>
      </c>
      <c r="AJ151" s="127">
        <v>140</v>
      </c>
      <c r="AK151" s="54">
        <v>-0.87557891969830315</v>
      </c>
      <c r="AL151" s="54"/>
      <c r="AM151" s="54">
        <f t="shared" si="34"/>
        <v>-15.760149661051535</v>
      </c>
      <c r="AN151" s="180">
        <f t="shared" si="42"/>
        <v>0.13371537726838587</v>
      </c>
      <c r="AO151" s="181">
        <f t="shared" si="43"/>
        <v>1.4885671410321167E-6</v>
      </c>
      <c r="AP151" s="182">
        <f t="shared" si="44"/>
        <v>-1.1173215806326868</v>
      </c>
      <c r="BB151" s="127">
        <v>140</v>
      </c>
      <c r="BC151" s="12">
        <v>5.3699703751682941</v>
      </c>
      <c r="BD151" s="54"/>
      <c r="BE151" s="54">
        <f t="shared" si="35"/>
        <v>-6.4391158934025592</v>
      </c>
      <c r="BF151" s="180">
        <f t="shared" si="45"/>
        <v>0.13371537726838587</v>
      </c>
      <c r="BG151" s="181">
        <f t="shared" si="46"/>
        <v>0.15402967362169429</v>
      </c>
      <c r="BH151" s="182">
        <f t="shared" si="47"/>
        <v>-0.28270716299857085</v>
      </c>
    </row>
    <row r="152" spans="1:60" ht="14.65" thickBot="1" x14ac:dyDescent="0.5">
      <c r="A152" s="127">
        <v>141</v>
      </c>
      <c r="B152" s="54">
        <v>-4.6540957974308466</v>
      </c>
      <c r="C152" s="54"/>
      <c r="D152" s="54">
        <f t="shared" si="32"/>
        <v>-5.5198592607238623</v>
      </c>
      <c r="E152" s="183">
        <f t="shared" si="36"/>
        <v>0.1346704871060172</v>
      </c>
      <c r="F152" s="184">
        <f t="shared" si="37"/>
        <v>7.0001863775160211E-2</v>
      </c>
      <c r="G152" s="185">
        <f t="shared" si="38"/>
        <v>-0.39291294577094227</v>
      </c>
      <c r="S152" s="127">
        <v>141</v>
      </c>
      <c r="T152" s="54">
        <v>-3.2685474325563191</v>
      </c>
      <c r="U152" s="54"/>
      <c r="V152" s="54">
        <f t="shared" si="33"/>
        <v>-4.0925725785909037</v>
      </c>
      <c r="W152" s="180">
        <f t="shared" si="39"/>
        <v>0.1346704871060172</v>
      </c>
      <c r="X152" s="181">
        <f t="shared" si="40"/>
        <v>0.11250381323971019</v>
      </c>
      <c r="Y152" s="182">
        <f t="shared" si="41"/>
        <v>-0.29014443141145085</v>
      </c>
      <c r="AJ152" s="127">
        <v>141</v>
      </c>
      <c r="AK152" s="54">
        <v>-0.49137160686347481</v>
      </c>
      <c r="AL152" s="54"/>
      <c r="AM152" s="54">
        <f t="shared" si="34"/>
        <v>-15.727086153247754</v>
      </c>
      <c r="AN152" s="180">
        <f t="shared" si="42"/>
        <v>0.1346704871060172</v>
      </c>
      <c r="AO152" s="181">
        <f t="shared" si="43"/>
        <v>1.5612816356694114E-6</v>
      </c>
      <c r="AP152" s="182">
        <f t="shared" si="44"/>
        <v>-1.1149775311410834</v>
      </c>
      <c r="BB152" s="127">
        <v>141</v>
      </c>
      <c r="BC152" s="12">
        <v>5.7544176675864041</v>
      </c>
      <c r="BD152" s="54"/>
      <c r="BE152" s="54">
        <f t="shared" si="35"/>
        <v>-6.4372430000084888</v>
      </c>
      <c r="BF152" s="180">
        <f t="shared" si="45"/>
        <v>0.1346704871060172</v>
      </c>
      <c r="BG152" s="181">
        <f t="shared" si="46"/>
        <v>0.15410003826182964</v>
      </c>
      <c r="BH152" s="182">
        <f t="shared" si="47"/>
        <v>-0.2826249342599052</v>
      </c>
    </row>
    <row r="153" spans="1:60" ht="14.65" thickBot="1" x14ac:dyDescent="0.5">
      <c r="A153" s="127">
        <v>142</v>
      </c>
      <c r="B153" s="54">
        <v>-3.4321969479781207</v>
      </c>
      <c r="C153" s="54"/>
      <c r="D153" s="54">
        <f t="shared" si="32"/>
        <v>-5.5198592607238623</v>
      </c>
      <c r="E153" s="183">
        <f t="shared" si="36"/>
        <v>0.13562559694364851</v>
      </c>
      <c r="F153" s="184">
        <f t="shared" si="37"/>
        <v>7.0001863775160211E-2</v>
      </c>
      <c r="G153" s="185">
        <f t="shared" si="38"/>
        <v>-0.39291294577094227</v>
      </c>
      <c r="S153" s="127">
        <v>142</v>
      </c>
      <c r="T153" s="54">
        <v>-2.0464792042777749</v>
      </c>
      <c r="U153" s="54"/>
      <c r="V153" s="54">
        <f t="shared" si="33"/>
        <v>-4.0925725785909037</v>
      </c>
      <c r="W153" s="180">
        <f t="shared" si="39"/>
        <v>0.13562559694364851</v>
      </c>
      <c r="X153" s="181">
        <f t="shared" si="40"/>
        <v>0.11250381323971019</v>
      </c>
      <c r="Y153" s="182">
        <f t="shared" si="41"/>
        <v>-0.29014443141145085</v>
      </c>
      <c r="AJ153" s="127">
        <v>142</v>
      </c>
      <c r="AK153" s="54">
        <v>0.32141907522425145</v>
      </c>
      <c r="AL153" s="54"/>
      <c r="AM153" s="54">
        <f t="shared" si="34"/>
        <v>-15.701331552067796</v>
      </c>
      <c r="AN153" s="180">
        <f t="shared" si="42"/>
        <v>0.13562559694364851</v>
      </c>
      <c r="AO153" s="181">
        <f t="shared" si="43"/>
        <v>1.6202704670837492E-6</v>
      </c>
      <c r="AP153" s="182">
        <f t="shared" si="44"/>
        <v>-1.1131516492606548</v>
      </c>
      <c r="BB153" s="127">
        <v>142</v>
      </c>
      <c r="BC153" s="12">
        <v>6.5677160265523868</v>
      </c>
      <c r="BD153" s="54"/>
      <c r="BE153" s="54">
        <f t="shared" si="35"/>
        <v>-6.3999248013598029</v>
      </c>
      <c r="BF153" s="180">
        <f t="shared" si="45"/>
        <v>0.13562559694364851</v>
      </c>
      <c r="BG153" s="181">
        <f t="shared" si="46"/>
        <v>0.15550651637454241</v>
      </c>
      <c r="BH153" s="182">
        <f t="shared" si="47"/>
        <v>-0.28098649161609496</v>
      </c>
    </row>
    <row r="154" spans="1:60" ht="14.65" thickBot="1" x14ac:dyDescent="0.5">
      <c r="A154" s="127">
        <v>143</v>
      </c>
      <c r="B154" s="54">
        <v>-2.3627680138145224</v>
      </c>
      <c r="C154" s="54"/>
      <c r="D154" s="54">
        <f t="shared" si="32"/>
        <v>-5.5054142331441369</v>
      </c>
      <c r="E154" s="183">
        <f t="shared" si="36"/>
        <v>0.13658070678127984</v>
      </c>
      <c r="F154" s="184">
        <f t="shared" si="37"/>
        <v>7.0521894992975134E-2</v>
      </c>
      <c r="G154" s="185">
        <f t="shared" si="38"/>
        <v>-0.39188472420404891</v>
      </c>
      <c r="S154" s="127">
        <v>143</v>
      </c>
      <c r="T154" s="54">
        <v>-0.97690202656910241</v>
      </c>
      <c r="U154" s="54"/>
      <c r="V154" s="54">
        <f t="shared" si="33"/>
        <v>-4.0611459432204331</v>
      </c>
      <c r="W154" s="180">
        <f t="shared" si="39"/>
        <v>0.13658070678127984</v>
      </c>
      <c r="X154" s="181">
        <f t="shared" si="40"/>
        <v>0.1142942765018089</v>
      </c>
      <c r="Y154" s="182">
        <f t="shared" si="41"/>
        <v>-0.28791642859033051</v>
      </c>
      <c r="AJ154" s="127">
        <v>143</v>
      </c>
      <c r="AK154" s="54">
        <v>2.631001466400964</v>
      </c>
      <c r="AL154" s="54"/>
      <c r="AM154" s="54">
        <f t="shared" si="34"/>
        <v>-15.685018471245753</v>
      </c>
      <c r="AN154" s="180">
        <f t="shared" si="42"/>
        <v>0.13658070678127984</v>
      </c>
      <c r="AO154" s="181">
        <f t="shared" si="43"/>
        <v>1.6587337471553611E-6</v>
      </c>
      <c r="AP154" s="182">
        <f t="shared" si="44"/>
        <v>-1.1119951274229138</v>
      </c>
      <c r="BB154" s="127">
        <v>143</v>
      </c>
      <c r="BC154" s="12">
        <v>8.8787410051064732</v>
      </c>
      <c r="BD154" s="54"/>
      <c r="BE154" s="54">
        <f t="shared" si="35"/>
        <v>-6.3733818124056061</v>
      </c>
      <c r="BF154" s="180">
        <f t="shared" si="45"/>
        <v>0.13658070678127984</v>
      </c>
      <c r="BG154" s="181">
        <f t="shared" si="46"/>
        <v>0.15651202772866496</v>
      </c>
      <c r="BH154" s="182">
        <f t="shared" si="47"/>
        <v>-0.27982113083847149</v>
      </c>
    </row>
    <row r="155" spans="1:60" ht="14.65" thickBot="1" x14ac:dyDescent="0.5">
      <c r="A155" s="127">
        <v>144</v>
      </c>
      <c r="B155" s="54">
        <v>-2.3627680138145224</v>
      </c>
      <c r="C155" s="54"/>
      <c r="D155" s="54">
        <f t="shared" si="32"/>
        <v>-5.5030841968228961</v>
      </c>
      <c r="E155" s="183">
        <f t="shared" si="36"/>
        <v>0.13753581661891118</v>
      </c>
      <c r="F155" s="184">
        <f t="shared" si="37"/>
        <v>7.0606055375235871E-2</v>
      </c>
      <c r="G155" s="185">
        <f t="shared" si="38"/>
        <v>-0.3917188682661546</v>
      </c>
      <c r="S155" s="127">
        <v>144</v>
      </c>
      <c r="T155" s="54">
        <v>-0.97690202656910241</v>
      </c>
      <c r="U155" s="54"/>
      <c r="V155" s="54">
        <f t="shared" si="33"/>
        <v>-4.0611459432204331</v>
      </c>
      <c r="W155" s="180">
        <f t="shared" si="39"/>
        <v>0.13753581661891118</v>
      </c>
      <c r="X155" s="181">
        <f t="shared" si="40"/>
        <v>0.1142942765018089</v>
      </c>
      <c r="Y155" s="182">
        <f t="shared" si="41"/>
        <v>-0.28791642859033051</v>
      </c>
      <c r="AJ155" s="127">
        <v>144</v>
      </c>
      <c r="AK155" s="54">
        <v>1.964174229458947</v>
      </c>
      <c r="AL155" s="54"/>
      <c r="AM155" s="54">
        <f t="shared" si="34"/>
        <v>-15.641234938510477</v>
      </c>
      <c r="AN155" s="180">
        <f t="shared" si="42"/>
        <v>0.13753581661891118</v>
      </c>
      <c r="AO155" s="181">
        <f t="shared" si="43"/>
        <v>1.766345044255584E-6</v>
      </c>
      <c r="AP155" s="182">
        <f t="shared" si="44"/>
        <v>-1.1088910778387682</v>
      </c>
      <c r="BB155" s="127">
        <v>144</v>
      </c>
      <c r="BC155" s="12">
        <v>8.2114972614580584</v>
      </c>
      <c r="BD155" s="54"/>
      <c r="BE155" s="54">
        <f t="shared" si="35"/>
        <v>-6.372676802360373</v>
      </c>
      <c r="BF155" s="180">
        <f t="shared" si="45"/>
        <v>0.13753581661891118</v>
      </c>
      <c r="BG155" s="181">
        <f t="shared" si="46"/>
        <v>0.15653879341391277</v>
      </c>
      <c r="BH155" s="182">
        <f t="shared" si="47"/>
        <v>-0.27979017761553326</v>
      </c>
    </row>
    <row r="156" spans="1:60" ht="14.65" thickBot="1" x14ac:dyDescent="0.5">
      <c r="A156" s="127">
        <v>145</v>
      </c>
      <c r="B156" s="54">
        <v>-0.88183282487044157</v>
      </c>
      <c r="C156" s="54"/>
      <c r="D156" s="54">
        <f t="shared" si="32"/>
        <v>-5.5030841968228961</v>
      </c>
      <c r="E156" s="183">
        <f t="shared" si="36"/>
        <v>0.13849092645654251</v>
      </c>
      <c r="F156" s="184">
        <f t="shared" si="37"/>
        <v>7.0606055375235871E-2</v>
      </c>
      <c r="G156" s="185">
        <f t="shared" si="38"/>
        <v>-0.3917188682661546</v>
      </c>
      <c r="S156" s="127">
        <v>145</v>
      </c>
      <c r="T156" s="54">
        <v>0.50423844865013012</v>
      </c>
      <c r="U156" s="54"/>
      <c r="V156" s="54">
        <f t="shared" si="33"/>
        <v>-4.0533106294806895</v>
      </c>
      <c r="W156" s="180">
        <f t="shared" si="39"/>
        <v>0.13849092645654251</v>
      </c>
      <c r="X156" s="181">
        <f t="shared" si="40"/>
        <v>0.11474381912115181</v>
      </c>
      <c r="Y156" s="182">
        <f t="shared" si="41"/>
        <v>-0.28736094115393401</v>
      </c>
      <c r="AJ156" s="127">
        <v>145</v>
      </c>
      <c r="AK156" s="54">
        <v>2.0063521205992934</v>
      </c>
      <c r="AL156" s="54"/>
      <c r="AM156" s="54">
        <f t="shared" si="34"/>
        <v>-15.616826937426321</v>
      </c>
      <c r="AN156" s="180">
        <f t="shared" si="42"/>
        <v>0.13849092645654251</v>
      </c>
      <c r="AO156" s="181">
        <f t="shared" si="43"/>
        <v>1.8292086478032161E-6</v>
      </c>
      <c r="AP156" s="182">
        <f t="shared" si="44"/>
        <v>-1.107160663665175</v>
      </c>
      <c r="BB156" s="127">
        <v>145</v>
      </c>
      <c r="BC156" s="12">
        <v>8.2537014973149212</v>
      </c>
      <c r="BD156" s="54"/>
      <c r="BE156" s="54">
        <f t="shared" si="35"/>
        <v>-6.369927535201068</v>
      </c>
      <c r="BF156" s="180">
        <f t="shared" si="45"/>
        <v>0.13849092645654251</v>
      </c>
      <c r="BG156" s="181">
        <f t="shared" si="46"/>
        <v>0.15664319804835852</v>
      </c>
      <c r="BH156" s="182">
        <f t="shared" si="47"/>
        <v>-0.27966947198889147</v>
      </c>
    </row>
    <row r="157" spans="1:60" ht="14.65" thickBot="1" x14ac:dyDescent="0.5">
      <c r="A157" s="127">
        <v>146</v>
      </c>
      <c r="B157" s="54">
        <v>-0.88183282487044157</v>
      </c>
      <c r="C157" s="54"/>
      <c r="D157" s="54">
        <f t="shared" si="32"/>
        <v>-5.4984938425020804</v>
      </c>
      <c r="E157" s="183">
        <f t="shared" si="36"/>
        <v>0.13944603629417382</v>
      </c>
      <c r="F157" s="184">
        <f t="shared" si="37"/>
        <v>7.0772083744310835E-2</v>
      </c>
      <c r="G157" s="185">
        <f t="shared" si="38"/>
        <v>-0.39139211905876853</v>
      </c>
      <c r="S157" s="127">
        <v>146</v>
      </c>
      <c r="T157" s="54">
        <v>0.50423844865013012</v>
      </c>
      <c r="U157" s="54"/>
      <c r="V157" s="54">
        <f t="shared" si="33"/>
        <v>-4.0336737601238317</v>
      </c>
      <c r="W157" s="180">
        <f t="shared" si="39"/>
        <v>0.13944603629417382</v>
      </c>
      <c r="X157" s="181">
        <f t="shared" si="40"/>
        <v>0.11587598662043402</v>
      </c>
      <c r="Y157" s="182">
        <f t="shared" si="41"/>
        <v>-0.28596877811104715</v>
      </c>
      <c r="AJ157" s="127">
        <v>146</v>
      </c>
      <c r="AK157" s="54">
        <v>2.0063521205992934</v>
      </c>
      <c r="AL157" s="54"/>
      <c r="AM157" s="54">
        <f t="shared" si="34"/>
        <v>-15.584516736736207</v>
      </c>
      <c r="AN157" s="180">
        <f t="shared" si="42"/>
        <v>0.13944603629417382</v>
      </c>
      <c r="AO157" s="181">
        <f t="shared" si="43"/>
        <v>1.9157302410618398E-6</v>
      </c>
      <c r="AP157" s="182">
        <f t="shared" si="44"/>
        <v>-1.1048700201572104</v>
      </c>
      <c r="BB157" s="127">
        <v>146</v>
      </c>
      <c r="BC157" s="12">
        <v>8.2537014973149212</v>
      </c>
      <c r="BD157" s="54"/>
      <c r="BE157" s="54">
        <f t="shared" si="35"/>
        <v>-6.3623136393221991</v>
      </c>
      <c r="BF157" s="180">
        <f t="shared" si="45"/>
        <v>0.13944603629417382</v>
      </c>
      <c r="BG157" s="181">
        <f t="shared" si="46"/>
        <v>0.15693257830457197</v>
      </c>
      <c r="BH157" s="182">
        <f t="shared" si="47"/>
        <v>-0.27933518651571232</v>
      </c>
    </row>
    <row r="158" spans="1:60" ht="14.65" thickBot="1" x14ac:dyDescent="0.5">
      <c r="A158" s="127">
        <v>147</v>
      </c>
      <c r="B158" s="54">
        <v>-0.88183282487044157</v>
      </c>
      <c r="C158" s="54"/>
      <c r="D158" s="54">
        <f t="shared" si="32"/>
        <v>-5.4785830371909698</v>
      </c>
      <c r="E158" s="183">
        <f t="shared" si="36"/>
        <v>0.14040114613180515</v>
      </c>
      <c r="F158" s="184">
        <f t="shared" si="37"/>
        <v>7.1495711305284163E-2</v>
      </c>
      <c r="G158" s="185">
        <f t="shared" si="38"/>
        <v>-0.38997483416110351</v>
      </c>
      <c r="S158" s="127">
        <v>147</v>
      </c>
      <c r="T158" s="54">
        <v>0.50423844865013012</v>
      </c>
      <c r="U158" s="54"/>
      <c r="V158" s="54">
        <f t="shared" si="33"/>
        <v>-4.0272527081258618</v>
      </c>
      <c r="W158" s="180">
        <f t="shared" si="39"/>
        <v>0.14040114613180515</v>
      </c>
      <c r="X158" s="181">
        <f t="shared" si="40"/>
        <v>0.11624790883807802</v>
      </c>
      <c r="Y158" s="182">
        <f t="shared" si="41"/>
        <v>-0.28551355527865063</v>
      </c>
      <c r="AJ158" s="127">
        <v>147</v>
      </c>
      <c r="AK158" s="54">
        <v>0.92369130268835253</v>
      </c>
      <c r="AL158" s="54"/>
      <c r="AM158" s="54">
        <f t="shared" si="34"/>
        <v>-15.477172989435967</v>
      </c>
      <c r="AN158" s="180">
        <f t="shared" si="42"/>
        <v>0.14040114613180515</v>
      </c>
      <c r="AO158" s="181">
        <f t="shared" si="43"/>
        <v>2.2322400095157009E-6</v>
      </c>
      <c r="AP158" s="182">
        <f t="shared" si="44"/>
        <v>-1.0972598458895799</v>
      </c>
      <c r="BB158" s="127">
        <v>147</v>
      </c>
      <c r="BC158" s="12">
        <v>7.170364439043011</v>
      </c>
      <c r="BD158" s="54"/>
      <c r="BE158" s="54">
        <f t="shared" si="35"/>
        <v>-6.3605313203608898</v>
      </c>
      <c r="BF158" s="180">
        <f t="shared" si="45"/>
        <v>0.14040114613180515</v>
      </c>
      <c r="BG158" s="181">
        <f t="shared" si="46"/>
        <v>0.15700036941673751</v>
      </c>
      <c r="BH158" s="182">
        <f t="shared" si="47"/>
        <v>-0.27925693441628568</v>
      </c>
    </row>
    <row r="159" spans="1:60" ht="14.65" thickBot="1" x14ac:dyDescent="0.5">
      <c r="A159" s="127">
        <v>148</v>
      </c>
      <c r="B159" s="54">
        <v>-0.88183282487044157</v>
      </c>
      <c r="C159" s="54"/>
      <c r="D159" s="54">
        <f t="shared" si="32"/>
        <v>-5.4785830371909698</v>
      </c>
      <c r="E159" s="183">
        <f t="shared" si="36"/>
        <v>0.14135625596943649</v>
      </c>
      <c r="F159" s="184">
        <f t="shared" si="37"/>
        <v>7.1495711305284163E-2</v>
      </c>
      <c r="G159" s="185">
        <f t="shared" si="38"/>
        <v>-0.38997483416110351</v>
      </c>
      <c r="S159" s="127">
        <v>148</v>
      </c>
      <c r="T159" s="54">
        <v>0.50423844865013012</v>
      </c>
      <c r="U159" s="54"/>
      <c r="V159" s="54">
        <f t="shared" si="33"/>
        <v>-4.0271581765210964</v>
      </c>
      <c r="W159" s="180">
        <f t="shared" si="39"/>
        <v>0.14135625596943649</v>
      </c>
      <c r="X159" s="181">
        <f t="shared" si="40"/>
        <v>0.11625339064766969</v>
      </c>
      <c r="Y159" s="182">
        <f t="shared" si="41"/>
        <v>-0.28550685342591903</v>
      </c>
      <c r="AJ159" s="127">
        <v>148</v>
      </c>
      <c r="AK159" s="54">
        <v>2.5087761398473849</v>
      </c>
      <c r="AL159" s="54"/>
      <c r="AM159" s="54">
        <f t="shared" si="34"/>
        <v>-15.381505381386772</v>
      </c>
      <c r="AN159" s="180">
        <f t="shared" si="42"/>
        <v>0.14135625596943649</v>
      </c>
      <c r="AO159" s="181">
        <f t="shared" si="43"/>
        <v>2.5560386747597628E-6</v>
      </c>
      <c r="AP159" s="182">
        <f t="shared" si="44"/>
        <v>-1.0904774557892474</v>
      </c>
      <c r="BB159" s="127">
        <v>148</v>
      </c>
      <c r="BC159" s="12">
        <v>8.7564393354382446</v>
      </c>
      <c r="BD159" s="54"/>
      <c r="BE159" s="54">
        <f t="shared" si="35"/>
        <v>-6.3504897696379707</v>
      </c>
      <c r="BF159" s="180">
        <f t="shared" si="45"/>
        <v>0.14135625596943649</v>
      </c>
      <c r="BG159" s="181">
        <f t="shared" si="46"/>
        <v>0.15738266317697172</v>
      </c>
      <c r="BH159" s="182">
        <f t="shared" si="47"/>
        <v>-0.27881606359426936</v>
      </c>
    </row>
    <row r="160" spans="1:60" ht="14.65" thickBot="1" x14ac:dyDescent="0.5">
      <c r="A160" s="127">
        <v>149</v>
      </c>
      <c r="B160" s="54">
        <v>-2.5021088185325193</v>
      </c>
      <c r="C160" s="54"/>
      <c r="D160" s="54">
        <f t="shared" si="32"/>
        <v>-5.4785830371909698</v>
      </c>
      <c r="E160" s="183">
        <f t="shared" si="36"/>
        <v>0.14231136580706782</v>
      </c>
      <c r="F160" s="184">
        <f t="shared" si="37"/>
        <v>7.1495711305284163E-2</v>
      </c>
      <c r="G160" s="185">
        <f t="shared" si="38"/>
        <v>-0.38997483416110351</v>
      </c>
      <c r="S160" s="127">
        <v>149</v>
      </c>
      <c r="T160" s="54">
        <v>-1.1162621466190537</v>
      </c>
      <c r="U160" s="54"/>
      <c r="V160" s="54">
        <f t="shared" si="33"/>
        <v>-4.0271581765210964</v>
      </c>
      <c r="W160" s="180">
        <f t="shared" si="39"/>
        <v>0.14231136580706782</v>
      </c>
      <c r="X160" s="181">
        <f t="shared" si="40"/>
        <v>0.11625339064766969</v>
      </c>
      <c r="Y160" s="182">
        <f t="shared" si="41"/>
        <v>-0.28550685342591903</v>
      </c>
      <c r="AJ160" s="127">
        <v>149</v>
      </c>
      <c r="AK160" s="54">
        <v>1.0039378745712007</v>
      </c>
      <c r="AL160" s="54"/>
      <c r="AM160" s="54">
        <f t="shared" si="34"/>
        <v>-15.381505381386772</v>
      </c>
      <c r="AN160" s="180">
        <f t="shared" si="42"/>
        <v>0.14231136580706782</v>
      </c>
      <c r="AO160" s="181">
        <f t="shared" si="43"/>
        <v>2.5560386747597628E-6</v>
      </c>
      <c r="AP160" s="182">
        <f t="shared" si="44"/>
        <v>-1.0904774557892474</v>
      </c>
      <c r="BB160" s="127">
        <v>149</v>
      </c>
      <c r="BC160" s="12">
        <v>7.2506611337065481</v>
      </c>
      <c r="BD160" s="54"/>
      <c r="BE160" s="54">
        <f t="shared" si="35"/>
        <v>-6.3503763381107152</v>
      </c>
      <c r="BF160" s="180">
        <f t="shared" si="45"/>
        <v>0.14231136580706782</v>
      </c>
      <c r="BG160" s="181">
        <f t="shared" si="46"/>
        <v>0.15738698514199861</v>
      </c>
      <c r="BH160" s="182">
        <f t="shared" si="47"/>
        <v>-0.27881108342217803</v>
      </c>
    </row>
    <row r="161" spans="1:60" ht="14.65" thickBot="1" x14ac:dyDescent="0.5">
      <c r="A161" s="127">
        <v>150</v>
      </c>
      <c r="B161" s="54">
        <v>-2.5021088185325193</v>
      </c>
      <c r="C161" s="54"/>
      <c r="D161" s="54">
        <f t="shared" si="32"/>
        <v>-5.4477375445602929</v>
      </c>
      <c r="E161" s="183">
        <f t="shared" si="36"/>
        <v>0.14326647564469913</v>
      </c>
      <c r="F161" s="184">
        <f t="shared" si="37"/>
        <v>7.2627936460068973E-2</v>
      </c>
      <c r="G161" s="185">
        <f t="shared" si="38"/>
        <v>-0.38777919967101587</v>
      </c>
      <c r="S161" s="127">
        <v>150</v>
      </c>
      <c r="T161" s="54">
        <v>-1.1162621466190537</v>
      </c>
      <c r="U161" s="54"/>
      <c r="V161" s="54">
        <f t="shared" si="33"/>
        <v>-4.0271581765210964</v>
      </c>
      <c r="W161" s="180">
        <f t="shared" si="39"/>
        <v>0.14326647564469913</v>
      </c>
      <c r="X161" s="181">
        <f t="shared" si="40"/>
        <v>0.11625339064766969</v>
      </c>
      <c r="Y161" s="182">
        <f t="shared" si="41"/>
        <v>-0.28550685342591903</v>
      </c>
      <c r="AJ161" s="127">
        <v>150</v>
      </c>
      <c r="AK161" s="54">
        <v>1.3960369571551947</v>
      </c>
      <c r="AL161" s="54"/>
      <c r="AM161" s="54">
        <f t="shared" si="34"/>
        <v>-15.277721479095797</v>
      </c>
      <c r="AN161" s="180">
        <f t="shared" si="42"/>
        <v>0.14326647564469913</v>
      </c>
      <c r="AO161" s="181">
        <f t="shared" si="43"/>
        <v>2.958044126272206E-6</v>
      </c>
      <c r="AP161" s="182">
        <f t="shared" si="44"/>
        <v>-1.0831196580369484</v>
      </c>
      <c r="BB161" s="127">
        <v>150</v>
      </c>
      <c r="BC161" s="12">
        <v>10.766489209145391</v>
      </c>
      <c r="BD161" s="54"/>
      <c r="BE161" s="54">
        <f t="shared" si="35"/>
        <v>-6.330569706540131</v>
      </c>
      <c r="BF161" s="180">
        <f t="shared" si="45"/>
        <v>0.14326647564469913</v>
      </c>
      <c r="BG161" s="181">
        <f t="shared" si="46"/>
        <v>0.15814285302431649</v>
      </c>
      <c r="BH161" s="182">
        <f t="shared" si="47"/>
        <v>-0.2779414800926876</v>
      </c>
    </row>
    <row r="162" spans="1:60" ht="14.65" thickBot="1" x14ac:dyDescent="0.5">
      <c r="A162" s="127">
        <v>151</v>
      </c>
      <c r="B162" s="54">
        <v>-2.5021088185325193</v>
      </c>
      <c r="C162" s="54"/>
      <c r="D162" s="54">
        <f t="shared" si="32"/>
        <v>-5.4477375445602929</v>
      </c>
      <c r="E162" s="183">
        <f t="shared" si="36"/>
        <v>0.14422158548233047</v>
      </c>
      <c r="F162" s="184">
        <f t="shared" si="37"/>
        <v>7.2627936460068973E-2</v>
      </c>
      <c r="G162" s="185">
        <f t="shared" si="38"/>
        <v>-0.38777919967101587</v>
      </c>
      <c r="S162" s="127">
        <v>151</v>
      </c>
      <c r="T162" s="54">
        <v>-1.1162621466190537</v>
      </c>
      <c r="U162" s="54"/>
      <c r="V162" s="54">
        <f t="shared" si="33"/>
        <v>-4.02299004740245</v>
      </c>
      <c r="W162" s="180">
        <f t="shared" si="39"/>
        <v>0.14422158548233047</v>
      </c>
      <c r="X162" s="181">
        <f t="shared" si="40"/>
        <v>0.11649527938336583</v>
      </c>
      <c r="Y162" s="182">
        <f t="shared" si="41"/>
        <v>-0.28521135238593615</v>
      </c>
      <c r="AJ162" s="127">
        <v>151</v>
      </c>
      <c r="AK162" s="54">
        <v>1.3960369571551947</v>
      </c>
      <c r="AL162" s="54"/>
      <c r="AM162" s="54">
        <f t="shared" si="34"/>
        <v>-15.244252895580257</v>
      </c>
      <c r="AN162" s="180">
        <f t="shared" si="42"/>
        <v>0.14422158548233047</v>
      </c>
      <c r="AO162" s="181">
        <f t="shared" si="43"/>
        <v>3.1001148644217973E-6</v>
      </c>
      <c r="AP162" s="182">
        <f t="shared" si="44"/>
        <v>-1.0807468905544455</v>
      </c>
      <c r="BB162" s="127">
        <v>151</v>
      </c>
      <c r="BC162" s="12">
        <v>10.766489209145391</v>
      </c>
      <c r="BD162" s="54"/>
      <c r="BE162" s="54">
        <f t="shared" si="35"/>
        <v>-6.2854433159931276</v>
      </c>
      <c r="BF162" s="180">
        <f t="shared" si="45"/>
        <v>0.14422158548233047</v>
      </c>
      <c r="BG162" s="181">
        <f t="shared" si="46"/>
        <v>0.15987386619003335</v>
      </c>
      <c r="BH162" s="182">
        <f t="shared" si="47"/>
        <v>-0.27596022147596039</v>
      </c>
    </row>
    <row r="163" spans="1:60" ht="14.65" thickBot="1" x14ac:dyDescent="0.5">
      <c r="A163" s="127">
        <v>152</v>
      </c>
      <c r="B163" s="54">
        <v>0.8466144548860618</v>
      </c>
      <c r="C163" s="54"/>
      <c r="D163" s="54">
        <f t="shared" si="32"/>
        <v>-5.4345385815841567</v>
      </c>
      <c r="E163" s="183">
        <f t="shared" si="36"/>
        <v>0.1451766953199618</v>
      </c>
      <c r="F163" s="184">
        <f t="shared" si="37"/>
        <v>7.3116596802096312E-2</v>
      </c>
      <c r="G163" s="185">
        <f t="shared" si="38"/>
        <v>-0.38683967509636297</v>
      </c>
      <c r="S163" s="127">
        <v>152</v>
      </c>
      <c r="T163" s="54">
        <v>2.2329253246472431</v>
      </c>
      <c r="U163" s="54"/>
      <c r="V163" s="54">
        <f t="shared" si="33"/>
        <v>-4.02299004740245</v>
      </c>
      <c r="W163" s="180">
        <f t="shared" si="39"/>
        <v>0.1451766953199618</v>
      </c>
      <c r="X163" s="181">
        <f t="shared" si="40"/>
        <v>0.11649527938336583</v>
      </c>
      <c r="Y163" s="182">
        <f t="shared" si="41"/>
        <v>-0.28521135238593615</v>
      </c>
      <c r="AJ163" s="127">
        <v>152</v>
      </c>
      <c r="AK163" s="54">
        <v>3.8283502561956815</v>
      </c>
      <c r="AL163" s="54"/>
      <c r="AM163" s="54">
        <f t="shared" si="34"/>
        <v>-15.244252895580257</v>
      </c>
      <c r="AN163" s="180">
        <f t="shared" si="42"/>
        <v>0.1451766953199618</v>
      </c>
      <c r="AO163" s="181">
        <f t="shared" si="43"/>
        <v>3.1001148644217973E-6</v>
      </c>
      <c r="AP163" s="182">
        <f t="shared" si="44"/>
        <v>-1.0807468905544455</v>
      </c>
      <c r="BB163" s="127">
        <v>152</v>
      </c>
      <c r="BC163" s="12">
        <v>13.201081377610336</v>
      </c>
      <c r="BD163" s="54"/>
      <c r="BE163" s="54">
        <f t="shared" si="35"/>
        <v>-6.2808985962663622</v>
      </c>
      <c r="BF163" s="180">
        <f t="shared" si="45"/>
        <v>0.1451766953199618</v>
      </c>
      <c r="BG163" s="181">
        <f t="shared" si="46"/>
        <v>0.16004888246870941</v>
      </c>
      <c r="BH163" s="182">
        <f t="shared" si="47"/>
        <v>-0.27576068712344254</v>
      </c>
    </row>
    <row r="164" spans="1:60" ht="14.65" thickBot="1" x14ac:dyDescent="0.5">
      <c r="A164" s="127">
        <v>153</v>
      </c>
      <c r="B164" s="54">
        <v>3.4782856292594646</v>
      </c>
      <c r="C164" s="54"/>
      <c r="D164" s="54">
        <f t="shared" si="32"/>
        <v>-5.4198845944383711</v>
      </c>
      <c r="E164" s="183">
        <f t="shared" si="36"/>
        <v>0.14613180515759314</v>
      </c>
      <c r="F164" s="184">
        <f t="shared" si="37"/>
        <v>7.3662068823246926E-2</v>
      </c>
      <c r="G164" s="185">
        <f t="shared" si="38"/>
        <v>-0.38579657943308965</v>
      </c>
      <c r="S164" s="127">
        <v>153</v>
      </c>
      <c r="T164" s="54">
        <v>4.8649612995715703</v>
      </c>
      <c r="U164" s="54"/>
      <c r="V164" s="54">
        <f t="shared" si="33"/>
        <v>-4.0167269040958029</v>
      </c>
      <c r="W164" s="180">
        <f t="shared" si="39"/>
        <v>0.14613180515759314</v>
      </c>
      <c r="X164" s="181">
        <f t="shared" si="40"/>
        <v>0.11685941878697555</v>
      </c>
      <c r="Y164" s="182">
        <f t="shared" si="41"/>
        <v>-0.28476732454802756</v>
      </c>
      <c r="AJ164" s="127">
        <v>153</v>
      </c>
      <c r="AK164" s="54">
        <v>5.7374831066654783</v>
      </c>
      <c r="AL164" s="54"/>
      <c r="AM164" s="54">
        <f t="shared" si="34"/>
        <v>-15.230527294845693</v>
      </c>
      <c r="AN164" s="180">
        <f t="shared" si="42"/>
        <v>0.14613180515759314</v>
      </c>
      <c r="AO164" s="181">
        <f t="shared" si="43"/>
        <v>3.1602468273952658E-6</v>
      </c>
      <c r="AP164" s="182">
        <f t="shared" si="44"/>
        <v>-1.0797738090648847</v>
      </c>
      <c r="BB164" s="127">
        <v>153</v>
      </c>
      <c r="BC164" s="12">
        <v>15.112002922193627</v>
      </c>
      <c r="BD164" s="54"/>
      <c r="BE164" s="54">
        <f t="shared" si="35"/>
        <v>-6.2564677126811894</v>
      </c>
      <c r="BF164" s="180">
        <f t="shared" si="45"/>
        <v>0.14613180515759314</v>
      </c>
      <c r="BG164" s="181">
        <f t="shared" si="46"/>
        <v>0.16099185711524996</v>
      </c>
      <c r="BH164" s="182">
        <f t="shared" si="47"/>
        <v>-0.27468805760376125</v>
      </c>
    </row>
    <row r="165" spans="1:60" ht="14.65" thickBot="1" x14ac:dyDescent="0.5">
      <c r="A165" s="127">
        <v>154</v>
      </c>
      <c r="B165" s="54">
        <v>4.6658988740115799</v>
      </c>
      <c r="C165" s="54"/>
      <c r="D165" s="54">
        <f t="shared" si="32"/>
        <v>-5.4130800680707924</v>
      </c>
      <c r="E165" s="183">
        <f t="shared" si="36"/>
        <v>0.14708691499522444</v>
      </c>
      <c r="F165" s="184">
        <f t="shared" si="37"/>
        <v>7.3916412066056883E-2</v>
      </c>
      <c r="G165" s="185">
        <f t="shared" si="38"/>
        <v>-0.38531222170341256</v>
      </c>
      <c r="S165" s="127">
        <v>154</v>
      </c>
      <c r="T165" s="54">
        <v>6.0527391705012228</v>
      </c>
      <c r="U165" s="54"/>
      <c r="V165" s="54">
        <f t="shared" si="33"/>
        <v>-3.9976099534224452</v>
      </c>
      <c r="W165" s="180">
        <f t="shared" si="39"/>
        <v>0.14708691499522444</v>
      </c>
      <c r="X165" s="181">
        <f t="shared" si="40"/>
        <v>0.11797586630092971</v>
      </c>
      <c r="Y165" s="182">
        <f t="shared" si="41"/>
        <v>-0.2834120213305702</v>
      </c>
      <c r="AJ165" s="127">
        <v>154</v>
      </c>
      <c r="AK165" s="54">
        <v>6.2404585431562873</v>
      </c>
      <c r="AL165" s="54"/>
      <c r="AM165" s="54">
        <f t="shared" si="34"/>
        <v>-15.217447374351675</v>
      </c>
      <c r="AN165" s="180">
        <f t="shared" si="42"/>
        <v>0.14708691499522444</v>
      </c>
      <c r="AO165" s="181">
        <f t="shared" si="43"/>
        <v>3.2185874021283435E-6</v>
      </c>
      <c r="AP165" s="182">
        <f t="shared" si="44"/>
        <v>-1.0788465033123866</v>
      </c>
      <c r="BB165" s="127">
        <v>154</v>
      </c>
      <c r="BC165" s="12">
        <v>15.615449603628058</v>
      </c>
      <c r="BD165" s="54"/>
      <c r="BE165" s="54">
        <f t="shared" si="35"/>
        <v>-6.2488048023225211</v>
      </c>
      <c r="BF165" s="180">
        <f t="shared" si="45"/>
        <v>0.14708691499522444</v>
      </c>
      <c r="BG165" s="181">
        <f t="shared" si="46"/>
        <v>0.16128837296686382</v>
      </c>
      <c r="BH165" s="182">
        <f t="shared" si="47"/>
        <v>-0.27435162016674741</v>
      </c>
    </row>
    <row r="166" spans="1:60" ht="14.65" thickBot="1" x14ac:dyDescent="0.5">
      <c r="A166" s="127">
        <v>155</v>
      </c>
      <c r="B166" s="54">
        <v>5.3640433330622761</v>
      </c>
      <c r="C166" s="54"/>
      <c r="D166" s="54">
        <f t="shared" si="32"/>
        <v>-5.4105493214106231</v>
      </c>
      <c r="E166" s="183">
        <f t="shared" si="36"/>
        <v>0.14804202483285578</v>
      </c>
      <c r="F166" s="184">
        <f t="shared" si="37"/>
        <v>7.4011178693665497E-2</v>
      </c>
      <c r="G166" s="185">
        <f t="shared" si="38"/>
        <v>-0.38513207886311907</v>
      </c>
      <c r="S166" s="127">
        <v>155</v>
      </c>
      <c r="T166" s="54">
        <v>6.7509804058839205</v>
      </c>
      <c r="U166" s="54"/>
      <c r="V166" s="54">
        <f t="shared" si="33"/>
        <v>-3.9929369948169096</v>
      </c>
      <c r="W166" s="180">
        <f t="shared" si="39"/>
        <v>0.14804202483285578</v>
      </c>
      <c r="X166" s="181">
        <f t="shared" si="40"/>
        <v>0.11824991526156353</v>
      </c>
      <c r="Y166" s="182">
        <f t="shared" si="41"/>
        <v>-0.28308073021927627</v>
      </c>
      <c r="AJ166" s="127">
        <v>155</v>
      </c>
      <c r="AK166" s="54">
        <v>6.7232824811403198</v>
      </c>
      <c r="AL166" s="54"/>
      <c r="AM166" s="54">
        <f t="shared" si="34"/>
        <v>-15.209965030581172</v>
      </c>
      <c r="AN166" s="180">
        <f t="shared" si="42"/>
        <v>0.14804202483285578</v>
      </c>
      <c r="AO166" s="181">
        <f t="shared" si="43"/>
        <v>3.2524228808476322E-6</v>
      </c>
      <c r="AP166" s="182">
        <f t="shared" si="44"/>
        <v>-1.0783160398111955</v>
      </c>
      <c r="BB166" s="127">
        <v>155</v>
      </c>
      <c r="BC166" s="12">
        <v>12.97357809793124</v>
      </c>
      <c r="BD166" s="54"/>
      <c r="BE166" s="54">
        <f t="shared" si="35"/>
        <v>-6.2435348489967417</v>
      </c>
      <c r="BF166" s="180">
        <f t="shared" si="45"/>
        <v>0.14804202483285578</v>
      </c>
      <c r="BG166" s="181">
        <f t="shared" si="46"/>
        <v>0.16149250009491059</v>
      </c>
      <c r="BH166" s="182">
        <f t="shared" si="47"/>
        <v>-0.27412024468313601</v>
      </c>
    </row>
    <row r="167" spans="1:60" ht="14.65" thickBot="1" x14ac:dyDescent="0.5">
      <c r="A167" s="127">
        <v>156</v>
      </c>
      <c r="B167" s="54">
        <v>5.3640433330622761</v>
      </c>
      <c r="C167" s="54"/>
      <c r="D167" s="54">
        <f t="shared" si="32"/>
        <v>-5.4105493214106231</v>
      </c>
      <c r="E167" s="183">
        <f t="shared" si="36"/>
        <v>0.14899713467048711</v>
      </c>
      <c r="F167" s="184">
        <f t="shared" si="37"/>
        <v>7.4011178693665497E-2</v>
      </c>
      <c r="G167" s="185">
        <f t="shared" si="38"/>
        <v>-0.38513207886311907</v>
      </c>
      <c r="S167" s="127">
        <v>156</v>
      </c>
      <c r="T167" s="54">
        <v>6.7509804058839205</v>
      </c>
      <c r="U167" s="54"/>
      <c r="V167" s="54">
        <f t="shared" si="33"/>
        <v>-3.9813106345529725</v>
      </c>
      <c r="W167" s="180">
        <f t="shared" si="39"/>
        <v>0.14899713467048711</v>
      </c>
      <c r="X167" s="181">
        <f t="shared" si="40"/>
        <v>0.11893370358735868</v>
      </c>
      <c r="Y167" s="182">
        <f t="shared" si="41"/>
        <v>-0.28225647515149538</v>
      </c>
      <c r="AJ167" s="127">
        <v>156</v>
      </c>
      <c r="AK167" s="54">
        <v>6.7232824811403198</v>
      </c>
      <c r="AL167" s="54"/>
      <c r="AM167" s="54">
        <f t="shared" si="34"/>
        <v>-15.204116861474004</v>
      </c>
      <c r="AN167" s="180">
        <f t="shared" si="42"/>
        <v>0.14899713467048711</v>
      </c>
      <c r="AO167" s="181">
        <f t="shared" si="43"/>
        <v>3.2791052144708272E-6</v>
      </c>
      <c r="AP167" s="182">
        <f t="shared" si="44"/>
        <v>-1.0779014317210975</v>
      </c>
      <c r="BB167" s="127">
        <v>156</v>
      </c>
      <c r="BC167" s="12">
        <v>12.97357809793124</v>
      </c>
      <c r="BD167" s="54"/>
      <c r="BE167" s="54">
        <f t="shared" si="35"/>
        <v>-6.2103227830408816</v>
      </c>
      <c r="BF167" s="180">
        <f t="shared" si="45"/>
        <v>0.14899713467048711</v>
      </c>
      <c r="BG167" s="181">
        <f t="shared" si="46"/>
        <v>0.16278281506337103</v>
      </c>
      <c r="BH167" s="182">
        <f t="shared" si="47"/>
        <v>-0.27266208037934969</v>
      </c>
    </row>
    <row r="168" spans="1:60" ht="14.65" thickBot="1" x14ac:dyDescent="0.5">
      <c r="A168" s="127">
        <v>157</v>
      </c>
      <c r="B168" s="54">
        <v>5.5507539167267899</v>
      </c>
      <c r="C168" s="54"/>
      <c r="D168" s="54">
        <f t="shared" si="32"/>
        <v>-5.4091535922288783</v>
      </c>
      <c r="E168" s="183">
        <f t="shared" si="36"/>
        <v>0.14995224450811842</v>
      </c>
      <c r="F168" s="184">
        <f t="shared" si="37"/>
        <v>7.4063483027224805E-2</v>
      </c>
      <c r="G168" s="185">
        <f t="shared" si="38"/>
        <v>-0.38503272849232251</v>
      </c>
      <c r="S168" s="127">
        <v>157</v>
      </c>
      <c r="T168" s="54">
        <v>6.9377168712484156</v>
      </c>
      <c r="U168" s="54"/>
      <c r="V168" s="54">
        <f t="shared" si="33"/>
        <v>-3.9813106345529725</v>
      </c>
      <c r="W168" s="180">
        <f t="shared" si="39"/>
        <v>0.14995224450811842</v>
      </c>
      <c r="X168" s="181">
        <f t="shared" si="40"/>
        <v>0.11893370358735868</v>
      </c>
      <c r="Y168" s="182">
        <f t="shared" si="41"/>
        <v>-0.28225647515149538</v>
      </c>
      <c r="AJ168" s="127">
        <v>157</v>
      </c>
      <c r="AK168" s="54">
        <v>6.4823024816961512</v>
      </c>
      <c r="AL168" s="54"/>
      <c r="AM168" s="54">
        <f t="shared" si="34"/>
        <v>-15.066947027789158</v>
      </c>
      <c r="AN168" s="180">
        <f t="shared" si="42"/>
        <v>0.14995224450811842</v>
      </c>
      <c r="AO168" s="181">
        <f t="shared" si="43"/>
        <v>3.9684647406206073E-6</v>
      </c>
      <c r="AP168" s="182">
        <f t="shared" si="44"/>
        <v>-1.0681767261387238</v>
      </c>
      <c r="BB168" s="127">
        <v>157</v>
      </c>
      <c r="BC168" s="12">
        <v>12.732447580061432</v>
      </c>
      <c r="BD168" s="54"/>
      <c r="BE168" s="54">
        <f t="shared" si="35"/>
        <v>-6.1871991652608855</v>
      </c>
      <c r="BF168" s="180">
        <f t="shared" si="45"/>
        <v>0.14995224450811842</v>
      </c>
      <c r="BG168" s="181">
        <f t="shared" si="46"/>
        <v>0.16368513413353819</v>
      </c>
      <c r="BH168" s="182">
        <f t="shared" si="47"/>
        <v>-0.27164684591408034</v>
      </c>
    </row>
    <row r="169" spans="1:60" ht="14.65" thickBot="1" x14ac:dyDescent="0.5">
      <c r="A169" s="127">
        <v>158</v>
      </c>
      <c r="B169" s="54">
        <v>4.6658988740115799</v>
      </c>
      <c r="C169" s="54"/>
      <c r="D169" s="54">
        <f t="shared" si="32"/>
        <v>-5.4091535922288783</v>
      </c>
      <c r="E169" s="183">
        <f t="shared" si="36"/>
        <v>0.15090735434574976</v>
      </c>
      <c r="F169" s="184">
        <f t="shared" si="37"/>
        <v>7.4063483027224805E-2</v>
      </c>
      <c r="G169" s="185">
        <f t="shared" si="38"/>
        <v>-0.38503272849232251</v>
      </c>
      <c r="S169" s="127">
        <v>158</v>
      </c>
      <c r="T169" s="54">
        <v>6.0527391705012228</v>
      </c>
      <c r="U169" s="54"/>
      <c r="V169" s="54">
        <f t="shared" si="33"/>
        <v>-3.9437356216773325</v>
      </c>
      <c r="W169" s="180">
        <f t="shared" si="39"/>
        <v>0.15090735434574976</v>
      </c>
      <c r="X169" s="181">
        <f t="shared" si="40"/>
        <v>0.12116270515650336</v>
      </c>
      <c r="Y169" s="182">
        <f t="shared" si="41"/>
        <v>-0.27959258085598254</v>
      </c>
      <c r="AJ169" s="127">
        <v>158</v>
      </c>
      <c r="AK169" s="54">
        <v>5.5541407182564511</v>
      </c>
      <c r="AL169" s="54"/>
      <c r="AM169" s="54">
        <f t="shared" si="34"/>
        <v>-15.055768998812855</v>
      </c>
      <c r="AN169" s="180">
        <f t="shared" si="42"/>
        <v>0.15090735434574976</v>
      </c>
      <c r="AO169" s="181">
        <f t="shared" si="43"/>
        <v>4.030370732368354E-6</v>
      </c>
      <c r="AP169" s="182">
        <f t="shared" si="44"/>
        <v>-1.0673842556817315</v>
      </c>
      <c r="BB169" s="127">
        <v>158</v>
      </c>
      <c r="BC169" s="12">
        <v>11.803706077856312</v>
      </c>
      <c r="BD169" s="54"/>
      <c r="BE169" s="54">
        <f t="shared" si="35"/>
        <v>-6.1644033335174715</v>
      </c>
      <c r="BF169" s="180">
        <f t="shared" si="45"/>
        <v>0.15090735434574976</v>
      </c>
      <c r="BG169" s="181">
        <f t="shared" si="46"/>
        <v>0.16457783463325373</v>
      </c>
      <c r="BH169" s="182">
        <f t="shared" si="47"/>
        <v>-0.27064600278172168</v>
      </c>
    </row>
    <row r="170" spans="1:60" ht="14.65" thickBot="1" x14ac:dyDescent="0.5">
      <c r="A170" s="127">
        <v>159</v>
      </c>
      <c r="B170" s="54">
        <v>4.6658988740115799</v>
      </c>
      <c r="C170" s="54"/>
      <c r="D170" s="54">
        <f t="shared" si="32"/>
        <v>-5.4091535922288783</v>
      </c>
      <c r="E170" s="183">
        <f t="shared" si="36"/>
        <v>0.15186246418338109</v>
      </c>
      <c r="F170" s="184">
        <f t="shared" si="37"/>
        <v>7.4063483027224805E-2</v>
      </c>
      <c r="G170" s="185">
        <f t="shared" si="38"/>
        <v>-0.38503272849232251</v>
      </c>
      <c r="S170" s="127">
        <v>159</v>
      </c>
      <c r="T170" s="54">
        <v>6.0527391705012228</v>
      </c>
      <c r="U170" s="54"/>
      <c r="V170" s="54">
        <f t="shared" si="33"/>
        <v>-3.9437356216773325</v>
      </c>
      <c r="W170" s="180">
        <f t="shared" si="39"/>
        <v>0.15186246418338109</v>
      </c>
      <c r="X170" s="181">
        <f t="shared" si="40"/>
        <v>0.12116270515650336</v>
      </c>
      <c r="Y170" s="182">
        <f t="shared" si="41"/>
        <v>-0.27959258085598254</v>
      </c>
      <c r="AJ170" s="127">
        <v>159</v>
      </c>
      <c r="AK170" s="54">
        <v>5.9465966792574205</v>
      </c>
      <c r="AL170" s="54"/>
      <c r="AM170" s="54">
        <f t="shared" si="34"/>
        <v>-15.04399620462398</v>
      </c>
      <c r="AN170" s="180">
        <f t="shared" si="42"/>
        <v>0.15186246418338109</v>
      </c>
      <c r="AO170" s="181">
        <f t="shared" si="43"/>
        <v>4.0965683441320806E-6</v>
      </c>
      <c r="AP170" s="182">
        <f t="shared" si="44"/>
        <v>-1.0665496191272268</v>
      </c>
      <c r="BB170" s="127">
        <v>159</v>
      </c>
      <c r="BC170" s="12">
        <v>12.196407170625552</v>
      </c>
      <c r="BD170" s="54"/>
      <c r="BE170" s="54">
        <f t="shared" si="35"/>
        <v>-6.1560984765114757</v>
      </c>
      <c r="BF170" s="180">
        <f t="shared" si="45"/>
        <v>0.15186246418338109</v>
      </c>
      <c r="BG170" s="181">
        <f t="shared" si="46"/>
        <v>0.16490384117879689</v>
      </c>
      <c r="BH170" s="182">
        <f t="shared" si="47"/>
        <v>-0.2702813808985095</v>
      </c>
    </row>
    <row r="171" spans="1:60" ht="14.65" thickBot="1" x14ac:dyDescent="0.5">
      <c r="A171" s="127">
        <v>160</v>
      </c>
      <c r="B171" s="54">
        <v>3.4782856292594646</v>
      </c>
      <c r="C171" s="54"/>
      <c r="D171" s="54">
        <f t="shared" si="32"/>
        <v>-5.4031323511274509</v>
      </c>
      <c r="E171" s="183">
        <f t="shared" si="36"/>
        <v>0.15281757402101243</v>
      </c>
      <c r="F171" s="184">
        <f t="shared" si="37"/>
        <v>7.42894501058496E-2</v>
      </c>
      <c r="G171" s="185">
        <f t="shared" si="38"/>
        <v>-0.38460412633661306</v>
      </c>
      <c r="S171" s="127">
        <v>160</v>
      </c>
      <c r="T171" s="54">
        <v>4.8649612995715703</v>
      </c>
      <c r="U171" s="54"/>
      <c r="V171" s="54">
        <f t="shared" si="33"/>
        <v>-3.9409482054144647</v>
      </c>
      <c r="W171" s="180">
        <f t="shared" si="39"/>
        <v>0.15281757402101243</v>
      </c>
      <c r="X171" s="181">
        <f t="shared" si="40"/>
        <v>0.12132922154446081</v>
      </c>
      <c r="Y171" s="182">
        <f t="shared" si="41"/>
        <v>-0.27939496595944352</v>
      </c>
      <c r="AJ171" s="127">
        <v>160</v>
      </c>
      <c r="AK171" s="54">
        <v>5.2384348693855962</v>
      </c>
      <c r="AL171" s="54"/>
      <c r="AM171" s="54">
        <f t="shared" si="34"/>
        <v>-15.039458488055038</v>
      </c>
      <c r="AN171" s="180">
        <f t="shared" si="42"/>
        <v>0.15281757402101243</v>
      </c>
      <c r="AO171" s="181">
        <f t="shared" si="43"/>
        <v>4.1223600667846349E-6</v>
      </c>
      <c r="AP171" s="182">
        <f t="shared" si="44"/>
        <v>-1.0662279160496346</v>
      </c>
      <c r="BB171" s="127">
        <v>160</v>
      </c>
      <c r="BC171" s="12">
        <v>11.48780303607548</v>
      </c>
      <c r="BD171" s="54"/>
      <c r="BE171" s="54">
        <f t="shared" si="35"/>
        <v>-6.1548079129822462</v>
      </c>
      <c r="BF171" s="180">
        <f t="shared" si="45"/>
        <v>0.15281757402101243</v>
      </c>
      <c r="BG171" s="181">
        <f t="shared" si="46"/>
        <v>0.16495453967355744</v>
      </c>
      <c r="BH171" s="182">
        <f t="shared" si="47"/>
        <v>-0.27022471915176388</v>
      </c>
    </row>
    <row r="172" spans="1:60" ht="14.65" thickBot="1" x14ac:dyDescent="0.5">
      <c r="A172" s="127">
        <v>161</v>
      </c>
      <c r="B172" s="54">
        <v>4.8649612995715703</v>
      </c>
      <c r="C172" s="54"/>
      <c r="D172" s="54">
        <f t="shared" si="32"/>
        <v>-5.3897390856337646</v>
      </c>
      <c r="E172" s="183">
        <f t="shared" si="36"/>
        <v>0.15377268385864373</v>
      </c>
      <c r="F172" s="184">
        <f t="shared" si="37"/>
        <v>7.4793964418316594E-2</v>
      </c>
      <c r="G172" s="185">
        <f t="shared" si="38"/>
        <v>-0.38365077097915662</v>
      </c>
      <c r="S172" s="127">
        <v>161</v>
      </c>
      <c r="T172" s="54">
        <v>6.2516369698836769</v>
      </c>
      <c r="U172" s="54"/>
      <c r="V172" s="54">
        <f t="shared" si="33"/>
        <v>-3.9189337759325347</v>
      </c>
      <c r="W172" s="180">
        <f t="shared" si="39"/>
        <v>0.15377268385864373</v>
      </c>
      <c r="X172" s="181">
        <f t="shared" si="40"/>
        <v>0.12264998817879787</v>
      </c>
      <c r="Y172" s="182">
        <f t="shared" si="41"/>
        <v>-0.27783424492097109</v>
      </c>
      <c r="AJ172" s="127">
        <v>161</v>
      </c>
      <c r="AK172" s="54">
        <v>5.2384348693855962</v>
      </c>
      <c r="AL172" s="54"/>
      <c r="AM172" s="54">
        <f t="shared" si="34"/>
        <v>-14.963102700439306</v>
      </c>
      <c r="AN172" s="180">
        <f t="shared" si="42"/>
        <v>0.15377268385864373</v>
      </c>
      <c r="AO172" s="181">
        <f t="shared" si="43"/>
        <v>4.5803442659250446E-6</v>
      </c>
      <c r="AP172" s="182">
        <f t="shared" si="44"/>
        <v>-1.0608146445297517</v>
      </c>
      <c r="BB172" s="127">
        <v>161</v>
      </c>
      <c r="BC172" s="12">
        <v>11.48780303607548</v>
      </c>
      <c r="BD172" s="54"/>
      <c r="BE172" s="54">
        <f t="shared" si="35"/>
        <v>-6.1225294912995443</v>
      </c>
      <c r="BF172" s="180">
        <f t="shared" si="45"/>
        <v>0.15377268385864373</v>
      </c>
      <c r="BG172" s="181">
        <f t="shared" si="46"/>
        <v>0.16622584764866513</v>
      </c>
      <c r="BH172" s="182">
        <f t="shared" si="47"/>
        <v>-0.2688075461778564</v>
      </c>
    </row>
    <row r="173" spans="1:60" ht="14.65" thickBot="1" x14ac:dyDescent="0.5">
      <c r="A173" s="127">
        <v>162</v>
      </c>
      <c r="B173" s="54">
        <v>3.8952736278377587</v>
      </c>
      <c r="C173" s="54"/>
      <c r="D173" s="54">
        <f t="shared" si="32"/>
        <v>-5.3801828981041666</v>
      </c>
      <c r="E173" s="183">
        <f t="shared" si="36"/>
        <v>0.15472779369627507</v>
      </c>
      <c r="F173" s="184">
        <f t="shared" si="37"/>
        <v>7.5155533928042181E-2</v>
      </c>
      <c r="G173" s="185">
        <f t="shared" si="38"/>
        <v>-0.38297054534019687</v>
      </c>
      <c r="S173" s="127">
        <v>162</v>
      </c>
      <c r="T173" s="54">
        <v>5.2818148993041643</v>
      </c>
      <c r="U173" s="54"/>
      <c r="V173" s="54">
        <f t="shared" si="33"/>
        <v>-3.9189337759325347</v>
      </c>
      <c r="W173" s="180">
        <f t="shared" si="39"/>
        <v>0.15472779369627507</v>
      </c>
      <c r="X173" s="181">
        <f t="shared" si="40"/>
        <v>0.12264998817879787</v>
      </c>
      <c r="Y173" s="182">
        <f t="shared" si="41"/>
        <v>-0.27783424492097109</v>
      </c>
      <c r="AJ173" s="127">
        <v>162</v>
      </c>
      <c r="AK173" s="54">
        <v>4.4901746560852622</v>
      </c>
      <c r="AL173" s="54"/>
      <c r="AM173" s="54">
        <f t="shared" si="34"/>
        <v>-14.930722605442231</v>
      </c>
      <c r="AN173" s="180">
        <f t="shared" si="42"/>
        <v>0.15472779369627507</v>
      </c>
      <c r="AO173" s="181">
        <f t="shared" si="43"/>
        <v>4.7888988006486382E-6</v>
      </c>
      <c r="AP173" s="182">
        <f t="shared" si="44"/>
        <v>-1.0585190458393041</v>
      </c>
      <c r="BB173" s="127">
        <v>162</v>
      </c>
      <c r="BC173" s="12">
        <v>10.739075452248413</v>
      </c>
      <c r="BD173" s="54"/>
      <c r="BE173" s="54">
        <f t="shared" si="35"/>
        <v>-6.0742563072921012</v>
      </c>
      <c r="BF173" s="180">
        <f t="shared" si="45"/>
        <v>0.15472779369627507</v>
      </c>
      <c r="BG173" s="181">
        <f t="shared" si="46"/>
        <v>0.16813889710956773</v>
      </c>
      <c r="BH173" s="182">
        <f t="shared" si="47"/>
        <v>-0.26668812867930897</v>
      </c>
    </row>
    <row r="174" spans="1:60" ht="14.65" thickBot="1" x14ac:dyDescent="0.5">
      <c r="A174" s="127">
        <v>163</v>
      </c>
      <c r="B174" s="54">
        <v>3.1579832802182461</v>
      </c>
      <c r="C174" s="54"/>
      <c r="D174" s="54">
        <f t="shared" si="32"/>
        <v>-5.3793457414198853</v>
      </c>
      <c r="E174" s="183">
        <f t="shared" si="36"/>
        <v>0.1556829035339064</v>
      </c>
      <c r="F174" s="184">
        <f t="shared" si="37"/>
        <v>7.5187272110812498E-2</v>
      </c>
      <c r="G174" s="185">
        <f t="shared" si="38"/>
        <v>-0.38291095510730211</v>
      </c>
      <c r="S174" s="127">
        <v>163</v>
      </c>
      <c r="T174" s="54">
        <v>4.5444223631402823</v>
      </c>
      <c r="U174" s="54"/>
      <c r="V174" s="54">
        <f t="shared" si="33"/>
        <v>-3.9078583697303113</v>
      </c>
      <c r="W174" s="180">
        <f t="shared" si="39"/>
        <v>0.1556829035339064</v>
      </c>
      <c r="X174" s="181">
        <f t="shared" si="40"/>
        <v>0.12331826259152996</v>
      </c>
      <c r="Y174" s="182">
        <f t="shared" si="41"/>
        <v>-0.27704904994312141</v>
      </c>
      <c r="AJ174" s="127">
        <v>163</v>
      </c>
      <c r="AK174" s="54">
        <v>3.912425292783082</v>
      </c>
      <c r="AL174" s="54"/>
      <c r="AM174" s="54">
        <f t="shared" si="34"/>
        <v>-14.878638228639369</v>
      </c>
      <c r="AN174" s="180">
        <f t="shared" si="42"/>
        <v>0.1556829035339064</v>
      </c>
      <c r="AO174" s="181">
        <f t="shared" si="43"/>
        <v>5.1435156697587467E-6</v>
      </c>
      <c r="AP174" s="182">
        <f t="shared" si="44"/>
        <v>-1.0548265048757204</v>
      </c>
      <c r="BB174" s="127">
        <v>163</v>
      </c>
      <c r="BC174" s="12">
        <v>10.16096522113655</v>
      </c>
      <c r="BD174" s="54"/>
      <c r="BE174" s="54">
        <f t="shared" si="35"/>
        <v>-6.0267722508880279</v>
      </c>
      <c r="BF174" s="180">
        <f t="shared" si="45"/>
        <v>0.1556829035339064</v>
      </c>
      <c r="BG174" s="181">
        <f t="shared" si="46"/>
        <v>0.17003443796491144</v>
      </c>
      <c r="BH174" s="182">
        <f t="shared" si="47"/>
        <v>-0.26460335755608477</v>
      </c>
    </row>
    <row r="175" spans="1:60" ht="14.65" thickBot="1" x14ac:dyDescent="0.5">
      <c r="A175" s="127">
        <v>164</v>
      </c>
      <c r="B175" s="54">
        <v>1.8387098287409693</v>
      </c>
      <c r="C175" s="54"/>
      <c r="D175" s="54">
        <f t="shared" si="32"/>
        <v>-5.3479935260814013</v>
      </c>
      <c r="E175" s="183">
        <f t="shared" si="36"/>
        <v>0.15663801337153774</v>
      </c>
      <c r="F175" s="184">
        <f t="shared" si="37"/>
        <v>7.6383265496827141E-2</v>
      </c>
      <c r="G175" s="185">
        <f t="shared" si="38"/>
        <v>-0.38067925123529556</v>
      </c>
      <c r="S175" s="127">
        <v>164</v>
      </c>
      <c r="T175" s="54">
        <v>3.2249660601797796</v>
      </c>
      <c r="U175" s="54"/>
      <c r="V175" s="54">
        <f t="shared" si="33"/>
        <v>-3.8859357313118577</v>
      </c>
      <c r="W175" s="180">
        <f t="shared" si="39"/>
        <v>0.15663801337153774</v>
      </c>
      <c r="X175" s="181">
        <f t="shared" si="40"/>
        <v>0.12464855657298214</v>
      </c>
      <c r="Y175" s="182">
        <f t="shared" si="41"/>
        <v>-0.2754948364657025</v>
      </c>
      <c r="AJ175" s="127">
        <v>164</v>
      </c>
      <c r="AK175" s="54">
        <v>2.8570578874271733</v>
      </c>
      <c r="AL175" s="54"/>
      <c r="AM175" s="54">
        <f t="shared" si="34"/>
        <v>-14.856444354585205</v>
      </c>
      <c r="AN175" s="180">
        <f t="shared" si="42"/>
        <v>0.15663801337153774</v>
      </c>
      <c r="AO175" s="181">
        <f t="shared" si="43"/>
        <v>5.3021229314564287E-6</v>
      </c>
      <c r="AP175" s="182">
        <f t="shared" si="44"/>
        <v>-1.0532530620485978</v>
      </c>
      <c r="BB175" s="127">
        <v>164</v>
      </c>
      <c r="BC175" s="12">
        <v>9.1049386231476888</v>
      </c>
      <c r="BD175" s="54"/>
      <c r="BE175" s="54">
        <f t="shared" si="35"/>
        <v>-6.0267722508880279</v>
      </c>
      <c r="BF175" s="180">
        <f t="shared" si="45"/>
        <v>0.15663801337153774</v>
      </c>
      <c r="BG175" s="181">
        <f t="shared" si="46"/>
        <v>0.17003443796491144</v>
      </c>
      <c r="BH175" s="182">
        <f t="shared" si="47"/>
        <v>-0.26460335755608477</v>
      </c>
    </row>
    <row r="176" spans="1:60" ht="14.65" thickBot="1" x14ac:dyDescent="0.5">
      <c r="A176" s="127">
        <v>165</v>
      </c>
      <c r="B176" s="54">
        <v>1.0272941877410935</v>
      </c>
      <c r="C176" s="54"/>
      <c r="D176" s="54">
        <f t="shared" si="32"/>
        <v>-5.3479935260814013</v>
      </c>
      <c r="E176" s="183">
        <f t="shared" si="36"/>
        <v>0.15759312320916904</v>
      </c>
      <c r="F176" s="184">
        <f t="shared" si="37"/>
        <v>7.6383265496827141E-2</v>
      </c>
      <c r="G176" s="185">
        <f t="shared" si="38"/>
        <v>-0.38067925123529556</v>
      </c>
      <c r="S176" s="127">
        <v>165</v>
      </c>
      <c r="T176" s="54">
        <v>2.4134379568595987</v>
      </c>
      <c r="U176" s="54"/>
      <c r="V176" s="54">
        <f t="shared" si="33"/>
        <v>-3.8859357313118577</v>
      </c>
      <c r="W176" s="180">
        <f t="shared" si="39"/>
        <v>0.15759312320916904</v>
      </c>
      <c r="X176" s="181">
        <f t="shared" si="40"/>
        <v>0.12464855657298214</v>
      </c>
      <c r="Y176" s="182">
        <f t="shared" si="41"/>
        <v>-0.2754948364657025</v>
      </c>
      <c r="AJ176" s="127">
        <v>165</v>
      </c>
      <c r="AK176" s="54">
        <v>2.8570578874271733</v>
      </c>
      <c r="AL176" s="54"/>
      <c r="AM176" s="54">
        <f t="shared" si="34"/>
        <v>-14.856444354585205</v>
      </c>
      <c r="AN176" s="180">
        <f t="shared" si="42"/>
        <v>0.15759312320916904</v>
      </c>
      <c r="AO176" s="181">
        <f t="shared" si="43"/>
        <v>5.3021229314564287E-6</v>
      </c>
      <c r="AP176" s="182">
        <f t="shared" si="44"/>
        <v>-1.0532530620485978</v>
      </c>
      <c r="BB176" s="127">
        <v>165</v>
      </c>
      <c r="BC176" s="12">
        <v>9.1049386231476888</v>
      </c>
      <c r="BD176" s="54"/>
      <c r="BE176" s="54">
        <f t="shared" si="35"/>
        <v>-5.9905170883912691</v>
      </c>
      <c r="BF176" s="180">
        <f t="shared" si="45"/>
        <v>0.15759312320916904</v>
      </c>
      <c r="BG176" s="181">
        <f t="shared" si="46"/>
        <v>0.17149091162240235</v>
      </c>
      <c r="BH176" s="182">
        <f t="shared" si="47"/>
        <v>-0.26301158714797446</v>
      </c>
    </row>
    <row r="177" spans="1:60" ht="14.65" thickBot="1" x14ac:dyDescent="0.5">
      <c r="A177" s="127">
        <v>166</v>
      </c>
      <c r="B177" s="54">
        <v>1.4822881321314194</v>
      </c>
      <c r="C177" s="54"/>
      <c r="D177" s="54">
        <f t="shared" si="32"/>
        <v>-5.3313058971327187</v>
      </c>
      <c r="E177" s="183">
        <f t="shared" si="36"/>
        <v>0.15854823304680038</v>
      </c>
      <c r="F177" s="184">
        <f t="shared" si="37"/>
        <v>7.7025723486061431E-2</v>
      </c>
      <c r="G177" s="185">
        <f t="shared" si="38"/>
        <v>-0.37949139749873134</v>
      </c>
      <c r="S177" s="127">
        <v>166</v>
      </c>
      <c r="T177" s="54">
        <v>2.8684949634736792</v>
      </c>
      <c r="U177" s="54"/>
      <c r="V177" s="54">
        <f t="shared" si="33"/>
        <v>-3.8746663385143494</v>
      </c>
      <c r="W177" s="180">
        <f t="shared" si="39"/>
        <v>0.15854823304680038</v>
      </c>
      <c r="X177" s="181">
        <f t="shared" si="40"/>
        <v>0.12533628749943562</v>
      </c>
      <c r="Y177" s="182">
        <f t="shared" si="41"/>
        <v>-0.27469588873715395</v>
      </c>
      <c r="AJ177" s="127">
        <v>166</v>
      </c>
      <c r="AK177" s="54">
        <v>2.848058376784925</v>
      </c>
      <c r="AL177" s="54"/>
      <c r="AM177" s="54">
        <f t="shared" si="34"/>
        <v>-14.799030943392188</v>
      </c>
      <c r="AN177" s="180">
        <f t="shared" si="42"/>
        <v>0.15854823304680038</v>
      </c>
      <c r="AO177" s="181">
        <f t="shared" si="43"/>
        <v>5.7343819398801582E-6</v>
      </c>
      <c r="AP177" s="182">
        <f t="shared" si="44"/>
        <v>-1.0491827172407542</v>
      </c>
      <c r="BB177" s="127">
        <v>166</v>
      </c>
      <c r="BC177" s="12">
        <v>9.0959334913245282</v>
      </c>
      <c r="BD177" s="54"/>
      <c r="BE177" s="54">
        <f t="shared" si="35"/>
        <v>-5.9905170883912691</v>
      </c>
      <c r="BF177" s="180">
        <f t="shared" si="45"/>
        <v>0.15854823304680038</v>
      </c>
      <c r="BG177" s="181">
        <f t="shared" si="46"/>
        <v>0.17149091162240235</v>
      </c>
      <c r="BH177" s="182">
        <f t="shared" si="47"/>
        <v>-0.26301158714797446</v>
      </c>
    </row>
    <row r="178" spans="1:60" ht="14.65" thickBot="1" x14ac:dyDescent="0.5">
      <c r="A178" s="127">
        <v>167</v>
      </c>
      <c r="B178" s="54">
        <v>1.8387098287409693</v>
      </c>
      <c r="C178" s="54"/>
      <c r="D178" s="54">
        <f t="shared" si="32"/>
        <v>-5.3313058971327187</v>
      </c>
      <c r="E178" s="183">
        <f t="shared" si="36"/>
        <v>0.15950334288443171</v>
      </c>
      <c r="F178" s="184">
        <f t="shared" si="37"/>
        <v>7.7025723486061431E-2</v>
      </c>
      <c r="G178" s="185">
        <f t="shared" si="38"/>
        <v>-0.37949139749873134</v>
      </c>
      <c r="S178" s="127">
        <v>167</v>
      </c>
      <c r="T178" s="54">
        <v>3.2249660601797796</v>
      </c>
      <c r="U178" s="54"/>
      <c r="V178" s="54">
        <f t="shared" si="33"/>
        <v>-3.8746663385143494</v>
      </c>
      <c r="W178" s="180">
        <f t="shared" si="39"/>
        <v>0.15950334288443171</v>
      </c>
      <c r="X178" s="181">
        <f t="shared" si="40"/>
        <v>0.12533628749943562</v>
      </c>
      <c r="Y178" s="182">
        <f t="shared" si="41"/>
        <v>-0.27469588873715395</v>
      </c>
      <c r="AJ178" s="127">
        <v>167</v>
      </c>
      <c r="AK178" s="54">
        <v>2.8570578874271733</v>
      </c>
      <c r="AL178" s="54"/>
      <c r="AM178" s="54">
        <f t="shared" si="34"/>
        <v>-14.799030943392188</v>
      </c>
      <c r="AN178" s="180">
        <f t="shared" si="42"/>
        <v>0.15950334288443171</v>
      </c>
      <c r="AO178" s="181">
        <f t="shared" si="43"/>
        <v>5.7343819398801582E-6</v>
      </c>
      <c r="AP178" s="182">
        <f t="shared" si="44"/>
        <v>-1.0491827172407542</v>
      </c>
      <c r="BB178" s="127">
        <v>167</v>
      </c>
      <c r="BC178" s="12">
        <v>9.1049386231476888</v>
      </c>
      <c r="BD178" s="54"/>
      <c r="BE178" s="54">
        <f t="shared" si="35"/>
        <v>-5.9826326099841305</v>
      </c>
      <c r="BF178" s="180">
        <f t="shared" si="45"/>
        <v>0.15950334288443171</v>
      </c>
      <c r="BG178" s="181">
        <f t="shared" si="46"/>
        <v>0.17180870607082607</v>
      </c>
      <c r="BH178" s="182">
        <f t="shared" si="47"/>
        <v>-0.26266542184219244</v>
      </c>
    </row>
    <row r="179" spans="1:60" ht="14.65" thickBot="1" x14ac:dyDescent="0.5">
      <c r="A179" s="127">
        <v>168</v>
      </c>
      <c r="B179" s="54">
        <v>1.8387098287409693</v>
      </c>
      <c r="C179" s="54"/>
      <c r="D179" s="54">
        <f t="shared" si="32"/>
        <v>-5.324102910243143</v>
      </c>
      <c r="E179" s="183">
        <f t="shared" si="36"/>
        <v>0.16045845272206305</v>
      </c>
      <c r="F179" s="184">
        <f t="shared" si="37"/>
        <v>7.730429728811096E-2</v>
      </c>
      <c r="G179" s="185">
        <f t="shared" si="38"/>
        <v>-0.37897867667317148</v>
      </c>
      <c r="S179" s="127">
        <v>168</v>
      </c>
      <c r="T179" s="54">
        <v>3.2249660601797796</v>
      </c>
      <c r="U179" s="54"/>
      <c r="V179" s="54">
        <f t="shared" si="33"/>
        <v>-3.8661812369381683</v>
      </c>
      <c r="W179" s="180">
        <f t="shared" si="39"/>
        <v>0.16045845272206305</v>
      </c>
      <c r="X179" s="181">
        <f t="shared" si="40"/>
        <v>0.12585584807495756</v>
      </c>
      <c r="Y179" s="182">
        <f t="shared" si="41"/>
        <v>-0.27409433435418018</v>
      </c>
      <c r="AJ179" s="127">
        <v>168</v>
      </c>
      <c r="AK179" s="54">
        <v>2.8570578874271733</v>
      </c>
      <c r="AL179" s="54"/>
      <c r="AM179" s="54">
        <f t="shared" si="34"/>
        <v>-14.787292328689361</v>
      </c>
      <c r="AN179" s="180">
        <f t="shared" si="42"/>
        <v>0.16045845272206305</v>
      </c>
      <c r="AO179" s="181">
        <f t="shared" si="43"/>
        <v>5.8268097596456621E-6</v>
      </c>
      <c r="AP179" s="182">
        <f t="shared" si="44"/>
        <v>-1.0483505038534275</v>
      </c>
      <c r="BB179" s="127">
        <v>168</v>
      </c>
      <c r="BC179" s="12">
        <v>9.1049386231476888</v>
      </c>
      <c r="BD179" s="54"/>
      <c r="BE179" s="54">
        <f t="shared" si="35"/>
        <v>-5.9741606758876094</v>
      </c>
      <c r="BF179" s="180">
        <f t="shared" si="45"/>
        <v>0.16045845272206305</v>
      </c>
      <c r="BG179" s="181">
        <f t="shared" si="46"/>
        <v>0.17215059761126697</v>
      </c>
      <c r="BH179" s="182">
        <f t="shared" si="47"/>
        <v>-0.26229346449693136</v>
      </c>
    </row>
    <row r="180" spans="1:60" ht="14.65" thickBot="1" x14ac:dyDescent="0.5">
      <c r="A180" s="127">
        <v>169</v>
      </c>
      <c r="B180" s="54">
        <v>1.8387098287409693</v>
      </c>
      <c r="C180" s="54"/>
      <c r="D180" s="54">
        <f t="shared" si="32"/>
        <v>-5.3003711814364518</v>
      </c>
      <c r="E180" s="183">
        <f t="shared" si="36"/>
        <v>0.16141356255969436</v>
      </c>
      <c r="F180" s="184">
        <f t="shared" si="37"/>
        <v>7.8227532018106311E-2</v>
      </c>
      <c r="G180" s="185">
        <f t="shared" si="38"/>
        <v>-0.37728941195948179</v>
      </c>
      <c r="S180" s="127">
        <v>169</v>
      </c>
      <c r="T180" s="54">
        <v>3.2249660601797796</v>
      </c>
      <c r="U180" s="54"/>
      <c r="V180" s="54">
        <f t="shared" si="33"/>
        <v>-3.8661812369381683</v>
      </c>
      <c r="W180" s="180">
        <f t="shared" si="39"/>
        <v>0.16141356255969436</v>
      </c>
      <c r="X180" s="181">
        <f t="shared" si="40"/>
        <v>0.12585584807495756</v>
      </c>
      <c r="Y180" s="182">
        <f t="shared" si="41"/>
        <v>-0.27409433435418018</v>
      </c>
      <c r="AJ180" s="127">
        <v>169</v>
      </c>
      <c r="AK180" s="54">
        <v>2.8570578874271733</v>
      </c>
      <c r="AL180" s="54"/>
      <c r="AM180" s="54">
        <f t="shared" si="34"/>
        <v>-14.787292328689361</v>
      </c>
      <c r="AN180" s="180">
        <f t="shared" si="42"/>
        <v>0.16141356255969436</v>
      </c>
      <c r="AO180" s="181">
        <f t="shared" si="43"/>
        <v>5.8268097596456621E-6</v>
      </c>
      <c r="AP180" s="182">
        <f t="shared" si="44"/>
        <v>-1.0483505038534275</v>
      </c>
      <c r="BB180" s="127">
        <v>169</v>
      </c>
      <c r="BC180" s="12">
        <v>9.1049386231476888</v>
      </c>
      <c r="BD180" s="54"/>
      <c r="BE180" s="54">
        <f t="shared" si="35"/>
        <v>-5.9503583948194887</v>
      </c>
      <c r="BF180" s="180">
        <f t="shared" si="45"/>
        <v>0.16141356255969436</v>
      </c>
      <c r="BG180" s="181">
        <f t="shared" si="46"/>
        <v>0.17311347907268632</v>
      </c>
      <c r="BH180" s="182">
        <f t="shared" si="47"/>
        <v>-0.2612484335540099</v>
      </c>
    </row>
    <row r="181" spans="1:60" ht="14.65" thickBot="1" x14ac:dyDescent="0.5">
      <c r="A181" s="127">
        <v>170</v>
      </c>
      <c r="B181" s="54">
        <v>6.3313590641579625</v>
      </c>
      <c r="C181" s="54"/>
      <c r="D181" s="54">
        <f t="shared" si="32"/>
        <v>-5.3003711814364518</v>
      </c>
      <c r="E181" s="183">
        <f t="shared" si="36"/>
        <v>0.16236867239732569</v>
      </c>
      <c r="F181" s="184">
        <f t="shared" si="37"/>
        <v>7.8227532018106311E-2</v>
      </c>
      <c r="G181" s="185">
        <f t="shared" si="38"/>
        <v>-0.37728941195948179</v>
      </c>
      <c r="S181" s="127">
        <v>170</v>
      </c>
      <c r="T181" s="54">
        <v>7.7153606352598212</v>
      </c>
      <c r="U181" s="54"/>
      <c r="V181" s="54">
        <f t="shared" si="33"/>
        <v>-3.8468153450452824</v>
      </c>
      <c r="W181" s="180">
        <f t="shared" si="39"/>
        <v>0.16236867239732569</v>
      </c>
      <c r="X181" s="181">
        <f t="shared" si="40"/>
        <v>0.12704728335752719</v>
      </c>
      <c r="Y181" s="182">
        <f t="shared" si="41"/>
        <v>-0.27272138235781718</v>
      </c>
      <c r="AJ181" s="127">
        <v>170</v>
      </c>
      <c r="AK181" s="54">
        <v>-12.020652002892248</v>
      </c>
      <c r="AL181" s="54"/>
      <c r="AM181" s="54">
        <f t="shared" si="34"/>
        <v>-14.774495184574915</v>
      </c>
      <c r="AN181" s="180">
        <f t="shared" si="42"/>
        <v>0.16236867239732569</v>
      </c>
      <c r="AO181" s="181">
        <f t="shared" si="43"/>
        <v>5.9291919059722969E-6</v>
      </c>
      <c r="AP181" s="182">
        <f t="shared" si="44"/>
        <v>-1.0474432456358946</v>
      </c>
      <c r="BB181" s="127">
        <v>170</v>
      </c>
      <c r="BC181" s="12">
        <v>6.6951119221498878</v>
      </c>
      <c r="BD181" s="54"/>
      <c r="BE181" s="54">
        <f t="shared" si="35"/>
        <v>-5.9357112334894824</v>
      </c>
      <c r="BF181" s="180">
        <f t="shared" si="45"/>
        <v>0.16236867239732569</v>
      </c>
      <c r="BG181" s="181">
        <f t="shared" si="46"/>
        <v>0.17370770709226388</v>
      </c>
      <c r="BH181" s="182">
        <f t="shared" si="47"/>
        <v>-0.26060535498637127</v>
      </c>
    </row>
    <row r="182" spans="1:60" ht="14.65" thickBot="1" x14ac:dyDescent="0.5">
      <c r="A182" s="127">
        <v>171</v>
      </c>
      <c r="B182" s="54">
        <v>5.4404131434319547</v>
      </c>
      <c r="C182" s="54"/>
      <c r="D182" s="54">
        <f t="shared" si="32"/>
        <v>-5.2898702792590244</v>
      </c>
      <c r="E182" s="183">
        <f t="shared" si="36"/>
        <v>0.16332378223495703</v>
      </c>
      <c r="F182" s="184">
        <f t="shared" si="37"/>
        <v>7.8638707185388595E-2</v>
      </c>
      <c r="G182" s="185">
        <f t="shared" si="38"/>
        <v>-0.37654193992932633</v>
      </c>
      <c r="S182" s="127">
        <v>171</v>
      </c>
      <c r="T182" s="54">
        <v>6.8241001041767619</v>
      </c>
      <c r="U182" s="54"/>
      <c r="V182" s="54">
        <f t="shared" si="33"/>
        <v>-3.8468153450452824</v>
      </c>
      <c r="W182" s="180">
        <f t="shared" si="39"/>
        <v>0.16332378223495703</v>
      </c>
      <c r="X182" s="181">
        <f t="shared" si="40"/>
        <v>0.12704728335752719</v>
      </c>
      <c r="Y182" s="182">
        <f t="shared" si="41"/>
        <v>-0.27272138235781718</v>
      </c>
      <c r="AJ182" s="127">
        <v>171</v>
      </c>
      <c r="AK182" s="54">
        <v>-11.673361296820408</v>
      </c>
      <c r="AL182" s="54"/>
      <c r="AM182" s="54">
        <f t="shared" si="34"/>
        <v>-14.750446379868004</v>
      </c>
      <c r="AN182" s="180">
        <f t="shared" si="42"/>
        <v>0.16332378223495703</v>
      </c>
      <c r="AO182" s="181">
        <f t="shared" si="43"/>
        <v>6.1262546915420801E-6</v>
      </c>
      <c r="AP182" s="182">
        <f t="shared" si="44"/>
        <v>-1.0457382968209821</v>
      </c>
      <c r="BB182" s="127">
        <v>171</v>
      </c>
      <c r="BC182" s="12">
        <v>3.9187814423364031</v>
      </c>
      <c r="BD182" s="54"/>
      <c r="BE182" s="54">
        <f t="shared" si="35"/>
        <v>-5.9232472965851573</v>
      </c>
      <c r="BF182" s="180">
        <f t="shared" si="45"/>
        <v>0.16332378223495703</v>
      </c>
      <c r="BG182" s="181">
        <f t="shared" si="46"/>
        <v>0.17421438343954831</v>
      </c>
      <c r="BH182" s="182">
        <f t="shared" si="47"/>
        <v>-0.26005813013433449</v>
      </c>
    </row>
    <row r="183" spans="1:60" ht="14.65" thickBot="1" x14ac:dyDescent="0.5">
      <c r="A183" s="127">
        <v>172</v>
      </c>
      <c r="B183" s="54">
        <v>7.9099790766584634</v>
      </c>
      <c r="C183" s="54"/>
      <c r="D183" s="54">
        <f t="shared" si="32"/>
        <v>-5.2729364339996554</v>
      </c>
      <c r="E183" s="183">
        <f t="shared" si="36"/>
        <v>0.16427889207258833</v>
      </c>
      <c r="F183" s="184">
        <f t="shared" si="37"/>
        <v>7.9305219229484983E-2</v>
      </c>
      <c r="G183" s="185">
        <f t="shared" si="38"/>
        <v>-0.37533656009809935</v>
      </c>
      <c r="S183" s="127">
        <v>172</v>
      </c>
      <c r="T183" s="54">
        <v>9.294390472298101</v>
      </c>
      <c r="U183" s="54"/>
      <c r="V183" s="54">
        <f t="shared" si="33"/>
        <v>-3.8401605427285745</v>
      </c>
      <c r="W183" s="180">
        <f t="shared" si="39"/>
        <v>0.16427889207258833</v>
      </c>
      <c r="X183" s="181">
        <f t="shared" si="40"/>
        <v>0.12745850878781295</v>
      </c>
      <c r="Y183" s="182">
        <f t="shared" si="41"/>
        <v>-0.27224958771098856</v>
      </c>
      <c r="AJ183" s="127">
        <v>172</v>
      </c>
      <c r="AK183" s="54">
        <v>-10.448760514841831</v>
      </c>
      <c r="AL183" s="54"/>
      <c r="AM183" s="54">
        <f t="shared" si="34"/>
        <v>-14.749409723178394</v>
      </c>
      <c r="AN183" s="180">
        <f t="shared" si="42"/>
        <v>0.16427889207258833</v>
      </c>
      <c r="AO183" s="181">
        <f t="shared" si="43"/>
        <v>6.1348883397811614E-6</v>
      </c>
      <c r="AP183" s="182">
        <f t="shared" si="44"/>
        <v>-1.0456648026654114</v>
      </c>
      <c r="BB183" s="127">
        <v>172</v>
      </c>
      <c r="BC183" s="12">
        <v>8.2699488658306279</v>
      </c>
      <c r="BD183" s="54"/>
      <c r="BE183" s="54">
        <f t="shared" si="35"/>
        <v>-5.9051896648659401</v>
      </c>
      <c r="BF183" s="180">
        <f t="shared" si="45"/>
        <v>0.16427889207258833</v>
      </c>
      <c r="BG183" s="181">
        <f t="shared" si="46"/>
        <v>0.1749501154737908</v>
      </c>
      <c r="BH183" s="182">
        <f t="shared" si="47"/>
        <v>-0.25926531604023761</v>
      </c>
    </row>
    <row r="184" spans="1:60" ht="14.65" thickBot="1" x14ac:dyDescent="0.5">
      <c r="A184" s="127">
        <v>173</v>
      </c>
      <c r="B184" s="54">
        <v>-4.1140649977892574</v>
      </c>
      <c r="C184" s="54"/>
      <c r="D184" s="54">
        <f t="shared" si="32"/>
        <v>-5.2729364339996554</v>
      </c>
      <c r="E184" s="183">
        <f t="shared" si="36"/>
        <v>0.16523400191021967</v>
      </c>
      <c r="F184" s="184">
        <f t="shared" si="37"/>
        <v>7.9305219229484983E-2</v>
      </c>
      <c r="G184" s="185">
        <f t="shared" si="38"/>
        <v>-0.37533656009809935</v>
      </c>
      <c r="S184" s="127">
        <v>173</v>
      </c>
      <c r="T184" s="54">
        <v>-2.7292096451978907</v>
      </c>
      <c r="U184" s="54"/>
      <c r="V184" s="54">
        <f t="shared" si="33"/>
        <v>-3.8340999966768941</v>
      </c>
      <c r="W184" s="180">
        <f t="shared" si="39"/>
        <v>0.16523400191021967</v>
      </c>
      <c r="X184" s="181">
        <f t="shared" si="40"/>
        <v>0.12783381740500291</v>
      </c>
      <c r="Y184" s="182">
        <f t="shared" si="41"/>
        <v>-0.27181992307964969</v>
      </c>
      <c r="AJ184" s="127">
        <v>173</v>
      </c>
      <c r="AK184" s="54">
        <v>1.2888565746680327</v>
      </c>
      <c r="AL184" s="54"/>
      <c r="AM184" s="54">
        <f t="shared" si="34"/>
        <v>-14.738946260071529</v>
      </c>
      <c r="AN184" s="180">
        <f t="shared" si="42"/>
        <v>0.16523400191021967</v>
      </c>
      <c r="AO184" s="181">
        <f t="shared" si="43"/>
        <v>6.2226843525657525E-6</v>
      </c>
      <c r="AP184" s="182">
        <f t="shared" si="44"/>
        <v>-1.0449229916173637</v>
      </c>
      <c r="BB184" s="127">
        <v>173</v>
      </c>
      <c r="BC184" s="12">
        <v>7.5357577967640896</v>
      </c>
      <c r="BD184" s="54"/>
      <c r="BE184" s="54">
        <f t="shared" si="35"/>
        <v>-5.9039430883482016</v>
      </c>
      <c r="BF184" s="180">
        <f t="shared" si="45"/>
        <v>0.16523400191021967</v>
      </c>
      <c r="BG184" s="181">
        <f t="shared" si="46"/>
        <v>0.17500097807470291</v>
      </c>
      <c r="BH184" s="182">
        <f t="shared" si="47"/>
        <v>-0.25921058552806409</v>
      </c>
    </row>
    <row r="185" spans="1:60" ht="14.65" thickBot="1" x14ac:dyDescent="0.5">
      <c r="A185" s="127">
        <v>174</v>
      </c>
      <c r="B185" s="54">
        <v>-2.9915383640297488</v>
      </c>
      <c r="C185" s="54"/>
      <c r="D185" s="54">
        <f t="shared" si="32"/>
        <v>-5.2612838074647943</v>
      </c>
      <c r="E185" s="183">
        <f t="shared" si="36"/>
        <v>0.166189111747851</v>
      </c>
      <c r="F185" s="184">
        <f t="shared" si="37"/>
        <v>7.9766341707919033E-2</v>
      </c>
      <c r="G185" s="185">
        <f t="shared" si="38"/>
        <v>-0.3745071063744585</v>
      </c>
      <c r="S185" s="127">
        <v>174</v>
      </c>
      <c r="T185" s="54">
        <v>-1.6065274937556779</v>
      </c>
      <c r="U185" s="54"/>
      <c r="V185" s="54">
        <f t="shared" si="33"/>
        <v>-3.8330171950775402</v>
      </c>
      <c r="W185" s="180">
        <f t="shared" si="39"/>
        <v>0.166189111747851</v>
      </c>
      <c r="X185" s="181">
        <f t="shared" si="40"/>
        <v>0.12790095233676235</v>
      </c>
      <c r="Y185" s="182">
        <f t="shared" si="41"/>
        <v>-0.27174315746380712</v>
      </c>
      <c r="AJ185" s="127">
        <v>174</v>
      </c>
      <c r="AK185" s="54">
        <v>2.2614066332762834</v>
      </c>
      <c r="AL185" s="54"/>
      <c r="AM185" s="54">
        <f t="shared" si="34"/>
        <v>-14.675786278671524</v>
      </c>
      <c r="AN185" s="180">
        <f t="shared" si="42"/>
        <v>0.166189111747851</v>
      </c>
      <c r="AO185" s="181">
        <f t="shared" si="43"/>
        <v>6.7786457504341297E-6</v>
      </c>
      <c r="AP185" s="182">
        <f t="shared" si="44"/>
        <v>-1.0404452416106498</v>
      </c>
      <c r="BB185" s="127">
        <v>174</v>
      </c>
      <c r="BC185" s="12">
        <v>8.5089153194938945</v>
      </c>
      <c r="BD185" s="54"/>
      <c r="BE185" s="54">
        <f t="shared" si="35"/>
        <v>-5.8994172400946914</v>
      </c>
      <c r="BF185" s="180">
        <f t="shared" si="45"/>
        <v>0.166189111747851</v>
      </c>
      <c r="BG185" s="181">
        <f t="shared" si="46"/>
        <v>0.17518571981339331</v>
      </c>
      <c r="BH185" s="182">
        <f t="shared" si="47"/>
        <v>-0.25901187972107237</v>
      </c>
    </row>
    <row r="186" spans="1:60" ht="14.65" thickBot="1" x14ac:dyDescent="0.5">
      <c r="A186" s="127">
        <v>175</v>
      </c>
      <c r="B186" s="54">
        <v>-2.7483282975755654</v>
      </c>
      <c r="C186" s="54"/>
      <c r="D186" s="54">
        <f t="shared" si="32"/>
        <v>-5.2612838074647943</v>
      </c>
      <c r="E186" s="183">
        <f t="shared" si="36"/>
        <v>0.16714422158548234</v>
      </c>
      <c r="F186" s="184">
        <f t="shared" si="37"/>
        <v>7.9766341707919033E-2</v>
      </c>
      <c r="G186" s="185">
        <f t="shared" si="38"/>
        <v>-0.3745071063744585</v>
      </c>
      <c r="S186" s="127">
        <v>175</v>
      </c>
      <c r="T186" s="54">
        <v>-1.3632837323629445</v>
      </c>
      <c r="U186" s="54"/>
      <c r="V186" s="54">
        <f t="shared" si="33"/>
        <v>-3.8326419399553422</v>
      </c>
      <c r="W186" s="180">
        <f t="shared" si="39"/>
        <v>0.16714422158548234</v>
      </c>
      <c r="X186" s="181">
        <f t="shared" si="40"/>
        <v>0.12792422429682834</v>
      </c>
      <c r="Y186" s="182">
        <f t="shared" si="41"/>
        <v>-0.27171655361452318</v>
      </c>
      <c r="AJ186" s="127">
        <v>175</v>
      </c>
      <c r="AK186" s="54">
        <v>2.4758742177195328</v>
      </c>
      <c r="AL186" s="54"/>
      <c r="AM186" s="54">
        <f t="shared" si="34"/>
        <v>-14.675786278671524</v>
      </c>
      <c r="AN186" s="180">
        <f t="shared" si="42"/>
        <v>0.16714422158548234</v>
      </c>
      <c r="AO186" s="181">
        <f t="shared" si="43"/>
        <v>6.7786457504341297E-6</v>
      </c>
      <c r="AP186" s="182">
        <f t="shared" si="44"/>
        <v>-1.0404452416106498</v>
      </c>
      <c r="BB186" s="127">
        <v>175</v>
      </c>
      <c r="BC186" s="12">
        <v>8.7235168624533479</v>
      </c>
      <c r="BD186" s="54"/>
      <c r="BE186" s="54">
        <f t="shared" si="35"/>
        <v>-5.897943286282981</v>
      </c>
      <c r="BF186" s="180">
        <f t="shared" si="45"/>
        <v>0.16714422158548234</v>
      </c>
      <c r="BG186" s="181">
        <f t="shared" si="46"/>
        <v>0.17524591219645738</v>
      </c>
      <c r="BH186" s="182">
        <f t="shared" si="47"/>
        <v>-0.25894716628721004</v>
      </c>
    </row>
    <row r="187" spans="1:60" ht="14.65" thickBot="1" x14ac:dyDescent="0.5">
      <c r="A187" s="127">
        <v>176</v>
      </c>
      <c r="B187" s="54">
        <v>-3.6311857730787729</v>
      </c>
      <c r="C187" s="54"/>
      <c r="D187" s="54">
        <f t="shared" si="32"/>
        <v>-5.2535696920062227</v>
      </c>
      <c r="E187" s="183">
        <f t="shared" si="36"/>
        <v>0.16809933142311365</v>
      </c>
      <c r="F187" s="184">
        <f t="shared" si="37"/>
        <v>8.0072721677023478E-2</v>
      </c>
      <c r="G187" s="185">
        <f t="shared" si="38"/>
        <v>-0.37395800255030648</v>
      </c>
      <c r="S187" s="127">
        <v>176</v>
      </c>
      <c r="T187" s="54">
        <v>-2.2462635211766955</v>
      </c>
      <c r="U187" s="54"/>
      <c r="V187" s="54">
        <f t="shared" si="33"/>
        <v>-3.8326419399553422</v>
      </c>
      <c r="W187" s="180">
        <f t="shared" si="39"/>
        <v>0.16809933142311365</v>
      </c>
      <c r="X187" s="181">
        <f t="shared" si="40"/>
        <v>0.12792422429682834</v>
      </c>
      <c r="Y187" s="182">
        <f t="shared" si="41"/>
        <v>-0.27171655361452318</v>
      </c>
      <c r="AJ187" s="127">
        <v>176</v>
      </c>
      <c r="AK187" s="54">
        <v>1.7682035797492901</v>
      </c>
      <c r="AL187" s="54"/>
      <c r="AM187" s="54">
        <f t="shared" si="34"/>
        <v>-14.595479447511561</v>
      </c>
      <c r="AN187" s="180">
        <f t="shared" si="42"/>
        <v>0.16809933142311365</v>
      </c>
      <c r="AO187" s="181">
        <f t="shared" si="43"/>
        <v>7.5541729603556045E-6</v>
      </c>
      <c r="AP187" s="182">
        <f t="shared" si="44"/>
        <v>-1.0347518594120657</v>
      </c>
      <c r="BB187" s="127">
        <v>176</v>
      </c>
      <c r="BC187" s="12">
        <v>8.0154042065955533</v>
      </c>
      <c r="BD187" s="54"/>
      <c r="BE187" s="54">
        <f t="shared" si="35"/>
        <v>-5.8835443826708946</v>
      </c>
      <c r="BF187" s="180">
        <f t="shared" si="45"/>
        <v>0.16809933142311365</v>
      </c>
      <c r="BG187" s="181">
        <f t="shared" si="46"/>
        <v>0.17583461513297971</v>
      </c>
      <c r="BH187" s="182">
        <f t="shared" si="47"/>
        <v>-0.25831498738907377</v>
      </c>
    </row>
    <row r="188" spans="1:60" ht="14.65" thickBot="1" x14ac:dyDescent="0.5">
      <c r="A188" s="127">
        <v>177</v>
      </c>
      <c r="B188" s="54">
        <v>-3.6311857730787729</v>
      </c>
      <c r="C188" s="54"/>
      <c r="D188" s="54">
        <f t="shared" si="32"/>
        <v>-5.2535696920062227</v>
      </c>
      <c r="E188" s="183">
        <f t="shared" si="36"/>
        <v>0.16905444126074498</v>
      </c>
      <c r="F188" s="184">
        <f t="shared" si="37"/>
        <v>8.0072721677023478E-2</v>
      </c>
      <c r="G188" s="185">
        <f t="shared" si="38"/>
        <v>-0.37395800255030648</v>
      </c>
      <c r="S188" s="127">
        <v>177</v>
      </c>
      <c r="T188" s="54">
        <v>-2.2462635211766955</v>
      </c>
      <c r="U188" s="54"/>
      <c r="V188" s="54">
        <f t="shared" si="33"/>
        <v>-3.8326419399553422</v>
      </c>
      <c r="W188" s="180">
        <f t="shared" si="39"/>
        <v>0.16905444126074498</v>
      </c>
      <c r="X188" s="181">
        <f t="shared" si="40"/>
        <v>0.12792422429682834</v>
      </c>
      <c r="Y188" s="182">
        <f t="shared" si="41"/>
        <v>-0.27171655361452318</v>
      </c>
      <c r="AJ188" s="127">
        <v>177</v>
      </c>
      <c r="AK188" s="54">
        <v>1.1050524316370596</v>
      </c>
      <c r="AL188" s="54"/>
      <c r="AM188" s="54">
        <f t="shared" si="34"/>
        <v>-14.569194688149464</v>
      </c>
      <c r="AN188" s="180">
        <f t="shared" si="42"/>
        <v>0.16905444126074498</v>
      </c>
      <c r="AO188" s="181">
        <f t="shared" si="43"/>
        <v>7.8258829344333895E-6</v>
      </c>
      <c r="AP188" s="182">
        <f t="shared" si="44"/>
        <v>-1.0328883917732026</v>
      </c>
      <c r="BB188" s="127">
        <v>177</v>
      </c>
      <c r="BC188" s="12">
        <v>7.35183884789737</v>
      </c>
      <c r="BD188" s="54"/>
      <c r="BE188" s="54">
        <f t="shared" si="35"/>
        <v>-5.8835443826708946</v>
      </c>
      <c r="BF188" s="180">
        <f t="shared" si="45"/>
        <v>0.16905444126074498</v>
      </c>
      <c r="BG188" s="181">
        <f t="shared" si="46"/>
        <v>0.17583461513297971</v>
      </c>
      <c r="BH188" s="182">
        <f t="shared" si="47"/>
        <v>-0.25831498738907377</v>
      </c>
    </row>
    <row r="189" spans="1:60" ht="14.65" thickBot="1" x14ac:dyDescent="0.5">
      <c r="A189" s="127">
        <v>178</v>
      </c>
      <c r="B189" s="54">
        <v>-1.0608857874587017</v>
      </c>
      <c r="C189" s="54"/>
      <c r="D189" s="54">
        <f t="shared" si="32"/>
        <v>-5.2340139551836717</v>
      </c>
      <c r="E189" s="183">
        <f t="shared" si="36"/>
        <v>0.17000955109837632</v>
      </c>
      <c r="F189" s="184">
        <f t="shared" si="37"/>
        <v>8.0853398473992533E-2</v>
      </c>
      <c r="G189" s="185">
        <f t="shared" si="38"/>
        <v>-0.37256599202997626</v>
      </c>
      <c r="S189" s="127">
        <v>178</v>
      </c>
      <c r="T189" s="54">
        <v>0.32420066692761446</v>
      </c>
      <c r="U189" s="54"/>
      <c r="V189" s="54">
        <f t="shared" si="33"/>
        <v>-3.8326419399553422</v>
      </c>
      <c r="W189" s="180">
        <f t="shared" si="39"/>
        <v>0.17000955109837632</v>
      </c>
      <c r="X189" s="181">
        <f t="shared" si="40"/>
        <v>0.12792422429682834</v>
      </c>
      <c r="Y189" s="182">
        <f t="shared" si="41"/>
        <v>-0.27171655361452318</v>
      </c>
      <c r="AJ189" s="127">
        <v>178</v>
      </c>
      <c r="AK189" s="54">
        <v>2.0323889040767278</v>
      </c>
      <c r="AL189" s="54"/>
      <c r="AM189" s="54">
        <f t="shared" si="34"/>
        <v>-14.432836290631707</v>
      </c>
      <c r="AN189" s="180">
        <f t="shared" si="42"/>
        <v>0.17000955109837632</v>
      </c>
      <c r="AO189" s="181">
        <f t="shared" si="43"/>
        <v>9.391627581818377E-6</v>
      </c>
      <c r="AP189" s="182">
        <f t="shared" si="44"/>
        <v>-1.0232212132549934</v>
      </c>
      <c r="BB189" s="127">
        <v>178</v>
      </c>
      <c r="BC189" s="12">
        <v>8.2797545436177611</v>
      </c>
      <c r="BD189" s="54"/>
      <c r="BE189" s="54">
        <f t="shared" si="35"/>
        <v>-5.869805914185644</v>
      </c>
      <c r="BF189" s="180">
        <f t="shared" si="45"/>
        <v>0.17000955109837632</v>
      </c>
      <c r="BG189" s="181">
        <f t="shared" si="46"/>
        <v>0.17639748231801242</v>
      </c>
      <c r="BH189" s="182">
        <f t="shared" si="47"/>
        <v>-0.25771180466745358</v>
      </c>
    </row>
    <row r="190" spans="1:60" ht="14.65" thickBot="1" x14ac:dyDescent="0.5">
      <c r="A190" s="127">
        <v>179</v>
      </c>
      <c r="B190" s="54">
        <v>-1.0072786869129611</v>
      </c>
      <c r="C190" s="54"/>
      <c r="D190" s="54">
        <f t="shared" si="32"/>
        <v>-5.2340139551836717</v>
      </c>
      <c r="E190" s="183">
        <f t="shared" si="36"/>
        <v>0.17096466093600765</v>
      </c>
      <c r="F190" s="184">
        <f t="shared" si="37"/>
        <v>8.0853398473992533E-2</v>
      </c>
      <c r="G190" s="185">
        <f t="shared" si="38"/>
        <v>-0.37256599202997626</v>
      </c>
      <c r="S190" s="127">
        <v>179</v>
      </c>
      <c r="T190" s="54">
        <v>0.37781519330803376</v>
      </c>
      <c r="U190" s="54"/>
      <c r="V190" s="54">
        <f t="shared" si="33"/>
        <v>-3.7669472123261478</v>
      </c>
      <c r="W190" s="180">
        <f t="shared" si="39"/>
        <v>0.17096466093600765</v>
      </c>
      <c r="X190" s="181">
        <f t="shared" si="40"/>
        <v>0.13204378663314378</v>
      </c>
      <c r="Y190" s="182">
        <f t="shared" si="41"/>
        <v>-0.26705910184582038</v>
      </c>
      <c r="AJ190" s="127">
        <v>179</v>
      </c>
      <c r="AK190" s="54">
        <v>2.7046622776576945</v>
      </c>
      <c r="AL190" s="54"/>
      <c r="AM190" s="54">
        <f t="shared" si="34"/>
        <v>-14.331729261736013</v>
      </c>
      <c r="AN190" s="180">
        <f t="shared" si="42"/>
        <v>0.17096466093600765</v>
      </c>
      <c r="AO190" s="181">
        <f t="shared" si="43"/>
        <v>1.0740701663740992E-5</v>
      </c>
      <c r="AP190" s="182">
        <f t="shared" si="44"/>
        <v>-1.0160531934221617</v>
      </c>
      <c r="BB190" s="127">
        <v>179</v>
      </c>
      <c r="BC190" s="12">
        <v>8.9524478256144562</v>
      </c>
      <c r="BD190" s="54"/>
      <c r="BE190" s="54">
        <f t="shared" si="35"/>
        <v>-5.862560535539032</v>
      </c>
      <c r="BF190" s="180">
        <f t="shared" si="45"/>
        <v>0.17096466093600765</v>
      </c>
      <c r="BG190" s="181">
        <f t="shared" si="46"/>
        <v>0.17669478519236329</v>
      </c>
      <c r="BH190" s="182">
        <f t="shared" si="47"/>
        <v>-0.25739369881628654</v>
      </c>
    </row>
    <row r="191" spans="1:60" ht="14.65" thickBot="1" x14ac:dyDescent="0.5">
      <c r="A191" s="127">
        <v>180</v>
      </c>
      <c r="B191" s="54">
        <v>-0.41034065584542878</v>
      </c>
      <c r="C191" s="54"/>
      <c r="D191" s="54">
        <f t="shared" si="32"/>
        <v>-5.2219907665963579</v>
      </c>
      <c r="E191" s="183">
        <f t="shared" si="36"/>
        <v>0.17191977077363896</v>
      </c>
      <c r="F191" s="184">
        <f t="shared" si="37"/>
        <v>8.133621582728745E-2</v>
      </c>
      <c r="G191" s="185">
        <f t="shared" si="38"/>
        <v>-0.37171016107084026</v>
      </c>
      <c r="S191" s="127">
        <v>180</v>
      </c>
      <c r="T191" s="54">
        <v>0.9748359142261086</v>
      </c>
      <c r="U191" s="54"/>
      <c r="V191" s="54">
        <f t="shared" si="33"/>
        <v>-3.7552557769405279</v>
      </c>
      <c r="W191" s="180">
        <f t="shared" si="39"/>
        <v>0.17191977077363896</v>
      </c>
      <c r="X191" s="181">
        <f t="shared" si="40"/>
        <v>0.13278641281710518</v>
      </c>
      <c r="Y191" s="182">
        <f t="shared" si="41"/>
        <v>-0.26623023325346123</v>
      </c>
      <c r="AJ191" s="127">
        <v>180</v>
      </c>
      <c r="AK191" s="54">
        <v>3.1684573481149818</v>
      </c>
      <c r="AL191" s="54"/>
      <c r="AM191" s="54">
        <f t="shared" si="34"/>
        <v>-14.226918266716719</v>
      </c>
      <c r="AN191" s="180">
        <f t="shared" si="42"/>
        <v>0.17191977077363896</v>
      </c>
      <c r="AO191" s="181">
        <f t="shared" si="43"/>
        <v>1.2332908365302688E-5</v>
      </c>
      <c r="AP191" s="182">
        <f t="shared" si="44"/>
        <v>-1.0086225795548294</v>
      </c>
      <c r="BB191" s="127">
        <v>180</v>
      </c>
      <c r="BC191" s="12">
        <v>9.4165325869339913</v>
      </c>
      <c r="BD191" s="54"/>
      <c r="BE191" s="54">
        <f t="shared" si="35"/>
        <v>-5.849224372798373</v>
      </c>
      <c r="BF191" s="180">
        <f t="shared" si="45"/>
        <v>0.17191977077363896</v>
      </c>
      <c r="BG191" s="181">
        <f t="shared" si="46"/>
        <v>0.17724284163501769</v>
      </c>
      <c r="BH191" s="182">
        <f t="shared" si="47"/>
        <v>-0.2568081791896617</v>
      </c>
    </row>
    <row r="192" spans="1:60" ht="14.65" thickBot="1" x14ac:dyDescent="0.5">
      <c r="A192" s="127">
        <v>181</v>
      </c>
      <c r="B192" s="54">
        <v>-0.41034065584542878</v>
      </c>
      <c r="C192" s="54"/>
      <c r="D192" s="54">
        <f t="shared" si="32"/>
        <v>-5.2202276365214608</v>
      </c>
      <c r="E192" s="183">
        <f t="shared" si="36"/>
        <v>0.17287488061127029</v>
      </c>
      <c r="F192" s="184">
        <f t="shared" si="37"/>
        <v>8.1407200630042129E-2</v>
      </c>
      <c r="G192" s="185">
        <f t="shared" si="38"/>
        <v>-0.37158465848122996</v>
      </c>
      <c r="S192" s="127">
        <v>181</v>
      </c>
      <c r="T192" s="54">
        <v>0.9748359142261086</v>
      </c>
      <c r="U192" s="54"/>
      <c r="V192" s="54">
        <f t="shared" si="33"/>
        <v>-3.7544322793944724</v>
      </c>
      <c r="W192" s="180">
        <f t="shared" si="39"/>
        <v>0.17287488061127029</v>
      </c>
      <c r="X192" s="181">
        <f t="shared" si="40"/>
        <v>0.13283882862741656</v>
      </c>
      <c r="Y192" s="182">
        <f t="shared" si="41"/>
        <v>-0.26617185109341868</v>
      </c>
      <c r="AJ192" s="127">
        <v>181</v>
      </c>
      <c r="AK192" s="54">
        <v>3.1684573481149818</v>
      </c>
      <c r="AL192" s="54"/>
      <c r="AM192" s="54">
        <f t="shared" si="34"/>
        <v>-14.22451758117543</v>
      </c>
      <c r="AN192" s="180">
        <f t="shared" si="42"/>
        <v>0.17287488061127029</v>
      </c>
      <c r="AO192" s="181">
        <f t="shared" si="43"/>
        <v>1.2371884283023761E-5</v>
      </c>
      <c r="AP192" s="182">
        <f t="shared" si="44"/>
        <v>-1.008452382074394</v>
      </c>
      <c r="BB192" s="127">
        <v>181</v>
      </c>
      <c r="BC192" s="12">
        <v>9.4165325869339913</v>
      </c>
      <c r="BD192" s="54"/>
      <c r="BE192" s="54">
        <f t="shared" si="35"/>
        <v>-5.8057191860297275</v>
      </c>
      <c r="BF192" s="180">
        <f t="shared" si="45"/>
        <v>0.17287488061127029</v>
      </c>
      <c r="BG192" s="181">
        <f t="shared" si="46"/>
        <v>0.17903816268496719</v>
      </c>
      <c r="BH192" s="182">
        <f t="shared" si="47"/>
        <v>-0.25489809896580856</v>
      </c>
    </row>
    <row r="193" spans="1:60" ht="14.65" thickBot="1" x14ac:dyDescent="0.5">
      <c r="A193" s="127">
        <v>182</v>
      </c>
      <c r="B193" s="54">
        <v>-1.6494734196947345</v>
      </c>
      <c r="C193" s="54"/>
      <c r="D193" s="54">
        <f t="shared" si="32"/>
        <v>-5.2202276365214608</v>
      </c>
      <c r="E193" s="183">
        <f t="shared" si="36"/>
        <v>0.17382999044890163</v>
      </c>
      <c r="F193" s="184">
        <f t="shared" si="37"/>
        <v>8.1407200630042129E-2</v>
      </c>
      <c r="G193" s="185">
        <f t="shared" si="38"/>
        <v>-0.37158465848122996</v>
      </c>
      <c r="S193" s="127">
        <v>182</v>
      </c>
      <c r="T193" s="54">
        <v>-0.26446849843381487</v>
      </c>
      <c r="U193" s="54"/>
      <c r="V193" s="54">
        <f t="shared" si="33"/>
        <v>-3.7349058981250489</v>
      </c>
      <c r="W193" s="180">
        <f t="shared" si="39"/>
        <v>0.17382999044890163</v>
      </c>
      <c r="X193" s="181">
        <f t="shared" si="40"/>
        <v>0.13408586260825631</v>
      </c>
      <c r="Y193" s="182">
        <f t="shared" si="41"/>
        <v>-0.26478752114394455</v>
      </c>
      <c r="AJ193" s="127">
        <v>182</v>
      </c>
      <c r="AK193" s="54">
        <v>2.2319118107622651</v>
      </c>
      <c r="AL193" s="54"/>
      <c r="AM193" s="54">
        <f t="shared" si="34"/>
        <v>-14.190738590466628</v>
      </c>
      <c r="AN193" s="180">
        <f t="shared" si="42"/>
        <v>0.17382999044890163</v>
      </c>
      <c r="AO193" s="181">
        <f t="shared" si="43"/>
        <v>1.2932873969610198E-5</v>
      </c>
      <c r="AP193" s="182">
        <f t="shared" si="44"/>
        <v>-1.0060576081602726</v>
      </c>
      <c r="BB193" s="127">
        <v>182</v>
      </c>
      <c r="BC193" s="12">
        <v>8.4794020742300233</v>
      </c>
      <c r="BD193" s="54"/>
      <c r="BE193" s="54">
        <f t="shared" si="35"/>
        <v>-5.8057191860297275</v>
      </c>
      <c r="BF193" s="180">
        <f t="shared" si="45"/>
        <v>0.17382999044890163</v>
      </c>
      <c r="BG193" s="181">
        <f t="shared" si="46"/>
        <v>0.17903816268496719</v>
      </c>
      <c r="BH193" s="182">
        <f t="shared" si="47"/>
        <v>-0.25489809896580856</v>
      </c>
    </row>
    <row r="194" spans="1:60" ht="14.65" thickBot="1" x14ac:dyDescent="0.5">
      <c r="A194" s="127">
        <v>183</v>
      </c>
      <c r="B194" s="54">
        <v>-1.9125626959224256</v>
      </c>
      <c r="C194" s="54"/>
      <c r="D194" s="54">
        <f t="shared" si="32"/>
        <v>-5.2202276365214608</v>
      </c>
      <c r="E194" s="183">
        <f t="shared" si="36"/>
        <v>0.17478510028653296</v>
      </c>
      <c r="F194" s="184">
        <f t="shared" si="37"/>
        <v>8.1407200630042129E-2</v>
      </c>
      <c r="G194" s="185">
        <f t="shared" si="38"/>
        <v>-0.37158465848122996</v>
      </c>
      <c r="S194" s="127">
        <v>183</v>
      </c>
      <c r="T194" s="54">
        <v>-0.52759421866707834</v>
      </c>
      <c r="U194" s="54"/>
      <c r="V194" s="54">
        <f t="shared" si="33"/>
        <v>-3.7349058981250489</v>
      </c>
      <c r="W194" s="180">
        <f t="shared" si="39"/>
        <v>0.17478510028653296</v>
      </c>
      <c r="X194" s="181">
        <f t="shared" si="40"/>
        <v>0.13408586260825631</v>
      </c>
      <c r="Y194" s="182">
        <f t="shared" si="41"/>
        <v>-0.26478752114394455</v>
      </c>
      <c r="AJ194" s="127">
        <v>183</v>
      </c>
      <c r="AK194" s="54">
        <v>2.0012083108970975</v>
      </c>
      <c r="AL194" s="54"/>
      <c r="AM194" s="54">
        <f t="shared" si="34"/>
        <v>-14.161569669939126</v>
      </c>
      <c r="AN194" s="180">
        <f t="shared" si="42"/>
        <v>0.17478510028653296</v>
      </c>
      <c r="AO194" s="181">
        <f t="shared" si="43"/>
        <v>1.3436688970217284E-5</v>
      </c>
      <c r="AP194" s="182">
        <f t="shared" si="44"/>
        <v>-1.0039896668595831</v>
      </c>
      <c r="BB194" s="127">
        <v>183</v>
      </c>
      <c r="BC194" s="12">
        <v>8.2485544747397057</v>
      </c>
      <c r="BD194" s="54"/>
      <c r="BE194" s="54">
        <f t="shared" si="35"/>
        <v>-5.8057191860297275</v>
      </c>
      <c r="BF194" s="180">
        <f t="shared" si="45"/>
        <v>0.17478510028653296</v>
      </c>
      <c r="BG194" s="181">
        <f t="shared" si="46"/>
        <v>0.17903816268496719</v>
      </c>
      <c r="BH194" s="182">
        <f t="shared" si="47"/>
        <v>-0.25489809896580856</v>
      </c>
    </row>
    <row r="195" spans="1:60" ht="14.65" thickBot="1" x14ac:dyDescent="0.5">
      <c r="A195" s="127">
        <v>184</v>
      </c>
      <c r="B195" s="54">
        <v>-4.3024223427352037</v>
      </c>
      <c r="C195" s="54"/>
      <c r="D195" s="54">
        <f t="shared" si="32"/>
        <v>-5.2202276365214608</v>
      </c>
      <c r="E195" s="183">
        <f t="shared" si="36"/>
        <v>0.17574021012416427</v>
      </c>
      <c r="F195" s="184">
        <f t="shared" si="37"/>
        <v>8.1407200630042129E-2</v>
      </c>
      <c r="G195" s="185">
        <f t="shared" si="38"/>
        <v>-0.37158465848122996</v>
      </c>
      <c r="S195" s="127">
        <v>184</v>
      </c>
      <c r="T195" s="54">
        <v>-2.9177849168230918</v>
      </c>
      <c r="U195" s="54"/>
      <c r="V195" s="54">
        <f t="shared" si="33"/>
        <v>-3.7070816464968055</v>
      </c>
      <c r="W195" s="180">
        <f t="shared" si="39"/>
        <v>0.17574021012416427</v>
      </c>
      <c r="X195" s="181">
        <f t="shared" si="40"/>
        <v>0.13587668949451367</v>
      </c>
      <c r="Y195" s="182">
        <f t="shared" si="41"/>
        <v>-0.26281491063720419</v>
      </c>
      <c r="AJ195" s="127">
        <v>184</v>
      </c>
      <c r="AK195" s="54">
        <v>-0.74642700381342297</v>
      </c>
      <c r="AL195" s="54"/>
      <c r="AM195" s="54">
        <f t="shared" si="34"/>
        <v>-14.143973870494683</v>
      </c>
      <c r="AN195" s="180">
        <f t="shared" si="42"/>
        <v>0.17574021012416427</v>
      </c>
      <c r="AO195" s="181">
        <f t="shared" si="43"/>
        <v>1.3749576169006935E-5</v>
      </c>
      <c r="AP195" s="182">
        <f t="shared" si="44"/>
        <v>-1.002742206215453</v>
      </c>
      <c r="BB195" s="127">
        <v>184</v>
      </c>
      <c r="BC195" s="12">
        <v>5.4992029605821457</v>
      </c>
      <c r="BD195" s="54"/>
      <c r="BE195" s="54">
        <f t="shared" si="35"/>
        <v>-5.7813892245989384</v>
      </c>
      <c r="BF195" s="180">
        <f t="shared" si="45"/>
        <v>0.17574021012416427</v>
      </c>
      <c r="BG195" s="181">
        <f t="shared" si="46"/>
        <v>0.18004715380577907</v>
      </c>
      <c r="BH195" s="182">
        <f t="shared" si="47"/>
        <v>-0.25382990039851605</v>
      </c>
    </row>
    <row r="196" spans="1:60" ht="14.65" thickBot="1" x14ac:dyDescent="0.5">
      <c r="A196" s="127">
        <v>185</v>
      </c>
      <c r="B196" s="54">
        <v>-1.1976737193172393</v>
      </c>
      <c r="C196" s="54"/>
      <c r="D196" s="54">
        <f t="shared" si="32"/>
        <v>-5.2195699758876488</v>
      </c>
      <c r="E196" s="183">
        <f t="shared" si="36"/>
        <v>0.1766953199617956</v>
      </c>
      <c r="F196" s="184">
        <f t="shared" si="37"/>
        <v>8.1433690451389193E-2</v>
      </c>
      <c r="G196" s="185">
        <f t="shared" si="38"/>
        <v>-0.37153784508169507</v>
      </c>
      <c r="S196" s="127">
        <v>185</v>
      </c>
      <c r="T196" s="54">
        <v>0.18739378674772222</v>
      </c>
      <c r="U196" s="54"/>
      <c r="V196" s="54">
        <f t="shared" si="33"/>
        <v>-3.7021593429382929</v>
      </c>
      <c r="W196" s="180">
        <f t="shared" si="39"/>
        <v>0.1766953199617956</v>
      </c>
      <c r="X196" s="181">
        <f t="shared" si="40"/>
        <v>0.13619519631695787</v>
      </c>
      <c r="Y196" s="182">
        <f t="shared" si="41"/>
        <v>-0.26246594212417396</v>
      </c>
      <c r="AJ196" s="127">
        <v>185</v>
      </c>
      <c r="AK196" s="54">
        <v>2.6132256020912097</v>
      </c>
      <c r="AL196" s="54"/>
      <c r="AM196" s="54">
        <f t="shared" si="34"/>
        <v>-13.954423782335796</v>
      </c>
      <c r="AN196" s="180">
        <f t="shared" si="42"/>
        <v>0.1766953199617956</v>
      </c>
      <c r="AO196" s="181">
        <f t="shared" si="43"/>
        <v>1.7589984261909471E-5</v>
      </c>
      <c r="AP196" s="182">
        <f t="shared" si="44"/>
        <v>-0.98930398331366487</v>
      </c>
      <c r="BB196" s="127">
        <v>185</v>
      </c>
      <c r="BC196" s="12">
        <v>8.8609540378208855</v>
      </c>
      <c r="BD196" s="54"/>
      <c r="BE196" s="54">
        <f t="shared" si="35"/>
        <v>-5.764193440448147</v>
      </c>
      <c r="BF196" s="180">
        <f t="shared" si="45"/>
        <v>0.1766953199617956</v>
      </c>
      <c r="BG196" s="181">
        <f t="shared" si="46"/>
        <v>0.18076243149198229</v>
      </c>
      <c r="BH196" s="182">
        <f t="shared" si="47"/>
        <v>-0.25307492542473325</v>
      </c>
    </row>
    <row r="197" spans="1:60" ht="14.65" thickBot="1" x14ac:dyDescent="0.5">
      <c r="A197" s="127">
        <v>186</v>
      </c>
      <c r="B197" s="54">
        <v>-2.1200650497239351</v>
      </c>
      <c r="C197" s="54"/>
      <c r="D197" s="54">
        <f t="shared" si="32"/>
        <v>-5.2169528150132773</v>
      </c>
      <c r="E197" s="183">
        <f t="shared" si="36"/>
        <v>0.17765042979942694</v>
      </c>
      <c r="F197" s="184">
        <f t="shared" si="37"/>
        <v>8.1539171126314286E-2</v>
      </c>
      <c r="G197" s="185">
        <f t="shared" si="38"/>
        <v>-0.37135155113104623</v>
      </c>
      <c r="S197" s="127">
        <v>186</v>
      </c>
      <c r="T197" s="54">
        <v>-0.73512531638793988</v>
      </c>
      <c r="U197" s="54"/>
      <c r="V197" s="54">
        <f t="shared" si="33"/>
        <v>-3.7021593429382929</v>
      </c>
      <c r="W197" s="180">
        <f t="shared" si="39"/>
        <v>0.17765042979942694</v>
      </c>
      <c r="X197" s="181">
        <f t="shared" si="40"/>
        <v>0.13619519631695787</v>
      </c>
      <c r="Y197" s="182">
        <f t="shared" si="41"/>
        <v>-0.26246594212417396</v>
      </c>
      <c r="AJ197" s="127">
        <v>186</v>
      </c>
      <c r="AK197" s="54">
        <v>1.8055874798056195</v>
      </c>
      <c r="AL197" s="54"/>
      <c r="AM197" s="54">
        <f t="shared" si="34"/>
        <v>-13.608249052887016</v>
      </c>
      <c r="AN197" s="180">
        <f t="shared" si="42"/>
        <v>0.17765042979942694</v>
      </c>
      <c r="AO197" s="181">
        <f t="shared" si="43"/>
        <v>2.7368680249145149E-5</v>
      </c>
      <c r="AP197" s="182">
        <f t="shared" si="44"/>
        <v>-0.96476179912117055</v>
      </c>
      <c r="BB197" s="127">
        <v>186</v>
      </c>
      <c r="BC197" s="12">
        <v>8.052811456995455</v>
      </c>
      <c r="BD197" s="54"/>
      <c r="BE197" s="54">
        <f t="shared" si="35"/>
        <v>-5.7452296112155921</v>
      </c>
      <c r="BF197" s="180">
        <f t="shared" si="45"/>
        <v>0.17765042979942694</v>
      </c>
      <c r="BG197" s="181">
        <f t="shared" si="46"/>
        <v>0.1815533154835498</v>
      </c>
      <c r="BH197" s="182">
        <f t="shared" si="47"/>
        <v>-0.25224232504128341</v>
      </c>
    </row>
    <row r="198" spans="1:60" ht="14.65" thickBot="1" x14ac:dyDescent="0.5">
      <c r="A198" s="127">
        <v>187</v>
      </c>
      <c r="B198" s="54">
        <v>-3.078621621061929</v>
      </c>
      <c r="C198" s="54"/>
      <c r="D198" s="54">
        <f t="shared" si="32"/>
        <v>-5.1549273640603799</v>
      </c>
      <c r="E198" s="183">
        <f t="shared" si="36"/>
        <v>0.17860553963705827</v>
      </c>
      <c r="F198" s="184">
        <f t="shared" si="37"/>
        <v>8.4069264775072289E-2</v>
      </c>
      <c r="G198" s="185">
        <f t="shared" si="38"/>
        <v>-0.36693647431557719</v>
      </c>
      <c r="S198" s="127">
        <v>187</v>
      </c>
      <c r="T198" s="54">
        <v>-1.6938146701849082</v>
      </c>
      <c r="U198" s="54"/>
      <c r="V198" s="54">
        <f t="shared" si="33"/>
        <v>-3.6845870987620177</v>
      </c>
      <c r="W198" s="180">
        <f t="shared" si="39"/>
        <v>0.17860553963705827</v>
      </c>
      <c r="X198" s="181">
        <f t="shared" si="40"/>
        <v>0.13733640678998457</v>
      </c>
      <c r="Y198" s="182">
        <f t="shared" si="41"/>
        <v>-0.26122015143940519</v>
      </c>
      <c r="AJ198" s="127">
        <v>187</v>
      </c>
      <c r="AK198" s="54">
        <v>0.58911461611180949</v>
      </c>
      <c r="AL198" s="54"/>
      <c r="AM198" s="54">
        <f t="shared" si="34"/>
        <v>-13.587148397399615</v>
      </c>
      <c r="AN198" s="180">
        <f t="shared" si="42"/>
        <v>0.17860553963705827</v>
      </c>
      <c r="AO198" s="181">
        <f t="shared" si="43"/>
        <v>2.8107038821864218E-5</v>
      </c>
      <c r="AP198" s="182">
        <f t="shared" si="44"/>
        <v>-0.96326586042460893</v>
      </c>
      <c r="BB198" s="127">
        <v>187</v>
      </c>
      <c r="BC198" s="12">
        <v>6.8355787726497432</v>
      </c>
      <c r="BD198" s="54"/>
      <c r="BE198" s="54">
        <f t="shared" si="35"/>
        <v>-5.725679444366838</v>
      </c>
      <c r="BF198" s="180">
        <f t="shared" si="45"/>
        <v>0.17860553963705827</v>
      </c>
      <c r="BG198" s="181">
        <f t="shared" si="46"/>
        <v>0.18237091608977093</v>
      </c>
      <c r="BH198" s="182">
        <f t="shared" si="47"/>
        <v>-0.25138398170697213</v>
      </c>
    </row>
    <row r="199" spans="1:60" ht="14.65" thickBot="1" x14ac:dyDescent="0.5">
      <c r="A199" s="127">
        <v>188</v>
      </c>
      <c r="B199" s="54">
        <v>-5.0599654365349958</v>
      </c>
      <c r="C199" s="54"/>
      <c r="D199" s="54">
        <f t="shared" si="32"/>
        <v>-5.1411208461508391</v>
      </c>
      <c r="E199" s="183">
        <f t="shared" si="36"/>
        <v>0.17956064947468958</v>
      </c>
      <c r="F199" s="184">
        <f t="shared" si="37"/>
        <v>8.4640385888328062E-2</v>
      </c>
      <c r="G199" s="185">
        <f t="shared" si="38"/>
        <v>-0.36595370295014107</v>
      </c>
      <c r="S199" s="127">
        <v>188</v>
      </c>
      <c r="T199" s="54">
        <v>-3.6752411313859601</v>
      </c>
      <c r="U199" s="54"/>
      <c r="V199" s="54">
        <f t="shared" si="33"/>
        <v>-3.6776358864518186</v>
      </c>
      <c r="W199" s="180">
        <f t="shared" si="39"/>
        <v>0.17956064947468958</v>
      </c>
      <c r="X199" s="181">
        <f t="shared" si="40"/>
        <v>0.13778964321883455</v>
      </c>
      <c r="Y199" s="182">
        <f t="shared" si="41"/>
        <v>-0.26072734269756065</v>
      </c>
      <c r="AJ199" s="127">
        <v>188</v>
      </c>
      <c r="AK199" s="54">
        <v>0.12555869078097923</v>
      </c>
      <c r="AL199" s="54"/>
      <c r="AM199" s="54">
        <f t="shared" si="34"/>
        <v>-13.575617283019442</v>
      </c>
      <c r="AN199" s="180">
        <f t="shared" si="42"/>
        <v>0.17956064947468958</v>
      </c>
      <c r="AO199" s="181">
        <f t="shared" si="43"/>
        <v>2.8518471437401081E-5</v>
      </c>
      <c r="AP199" s="182">
        <f t="shared" si="44"/>
        <v>-0.9624483578486307</v>
      </c>
      <c r="BB199" s="127">
        <v>188</v>
      </c>
      <c r="BC199" s="12">
        <v>6.3717333058290118</v>
      </c>
      <c r="BD199" s="54"/>
      <c r="BE199" s="54">
        <f t="shared" si="35"/>
        <v>-5.6957352428118959</v>
      </c>
      <c r="BF199" s="180">
        <f t="shared" si="45"/>
        <v>0.17956064947468958</v>
      </c>
      <c r="BG199" s="181">
        <f t="shared" si="46"/>
        <v>0.18362765410813697</v>
      </c>
      <c r="BH199" s="182">
        <f t="shared" si="47"/>
        <v>-0.25006929186290072</v>
      </c>
    </row>
    <row r="200" spans="1:60" ht="14.65" thickBot="1" x14ac:dyDescent="0.5">
      <c r="A200" s="127">
        <v>189</v>
      </c>
      <c r="B200" s="54">
        <v>-5.8698879420862582</v>
      </c>
      <c r="C200" s="54"/>
      <c r="D200" s="54">
        <f t="shared" si="32"/>
        <v>-5.1406818380857615</v>
      </c>
      <c r="E200" s="183">
        <f t="shared" si="36"/>
        <v>0.18051575931232092</v>
      </c>
      <c r="F200" s="184">
        <f t="shared" si="37"/>
        <v>8.4658593536449417E-2</v>
      </c>
      <c r="G200" s="185">
        <f t="shared" si="38"/>
        <v>-0.36592245361135917</v>
      </c>
      <c r="S200" s="127">
        <v>189</v>
      </c>
      <c r="T200" s="54">
        <v>-4.4852758456523176</v>
      </c>
      <c r="U200" s="54"/>
      <c r="V200" s="54">
        <f t="shared" si="33"/>
        <v>-3.6752411313859601</v>
      </c>
      <c r="W200" s="180">
        <f t="shared" si="39"/>
        <v>0.18051575931232092</v>
      </c>
      <c r="X200" s="181">
        <f t="shared" si="40"/>
        <v>0.13794602334107472</v>
      </c>
      <c r="Y200" s="182">
        <f t="shared" si="41"/>
        <v>-0.26055756566035232</v>
      </c>
      <c r="AJ200" s="127">
        <v>189</v>
      </c>
      <c r="AK200" s="54">
        <v>0.12555869078097923</v>
      </c>
      <c r="AL200" s="54"/>
      <c r="AM200" s="54">
        <f t="shared" si="34"/>
        <v>-13.429343655904907</v>
      </c>
      <c r="AN200" s="180">
        <f t="shared" si="42"/>
        <v>0.18051575931232092</v>
      </c>
      <c r="AO200" s="181">
        <f t="shared" si="43"/>
        <v>3.4258149212630949E-5</v>
      </c>
      <c r="AP200" s="182">
        <f t="shared" si="44"/>
        <v>-0.95207823549780124</v>
      </c>
      <c r="BB200" s="127">
        <v>189</v>
      </c>
      <c r="BC200" s="12">
        <v>6.3717333058290118</v>
      </c>
      <c r="BD200" s="54"/>
      <c r="BE200" s="54">
        <f t="shared" si="35"/>
        <v>-5.6889468569077835</v>
      </c>
      <c r="BF200" s="180">
        <f t="shared" si="45"/>
        <v>0.18051575931232092</v>
      </c>
      <c r="BG200" s="181">
        <f t="shared" si="46"/>
        <v>0.18391330672334791</v>
      </c>
      <c r="BH200" s="182">
        <f t="shared" si="47"/>
        <v>-0.24977125012051532</v>
      </c>
    </row>
    <row r="201" spans="1:60" ht="14.65" thickBot="1" x14ac:dyDescent="0.5">
      <c r="A201" s="127">
        <v>190</v>
      </c>
      <c r="B201" s="54">
        <v>-4.9874258743368074</v>
      </c>
      <c r="C201" s="54"/>
      <c r="D201" s="54">
        <f t="shared" si="32"/>
        <v>-5.1219275568046871</v>
      </c>
      <c r="E201" s="183">
        <f t="shared" si="36"/>
        <v>0.18147086914995225</v>
      </c>
      <c r="F201" s="184">
        <f t="shared" si="37"/>
        <v>8.5439164317817784E-2</v>
      </c>
      <c r="G201" s="185">
        <f t="shared" si="38"/>
        <v>-0.36458749205601731</v>
      </c>
      <c r="S201" s="127">
        <v>190</v>
      </c>
      <c r="T201" s="54">
        <v>-3.6026915193731139</v>
      </c>
      <c r="U201" s="54"/>
      <c r="V201" s="54">
        <f t="shared" si="33"/>
        <v>-3.6648593225139039</v>
      </c>
      <c r="W201" s="180">
        <f t="shared" si="39"/>
        <v>0.18147086914995225</v>
      </c>
      <c r="X201" s="181">
        <f t="shared" si="40"/>
        <v>0.13862536654361143</v>
      </c>
      <c r="Y201" s="182">
        <f t="shared" si="41"/>
        <v>-0.25982154351917813</v>
      </c>
      <c r="AJ201" s="127">
        <v>190</v>
      </c>
      <c r="AK201" s="54">
        <v>0.86498233327125384</v>
      </c>
      <c r="AL201" s="54"/>
      <c r="AM201" s="54">
        <f t="shared" si="34"/>
        <v>-13.172768743755769</v>
      </c>
      <c r="AN201" s="180">
        <f t="shared" si="42"/>
        <v>0.18147086914995225</v>
      </c>
      <c r="AO201" s="181">
        <f t="shared" si="43"/>
        <v>4.7051633688659361E-5</v>
      </c>
      <c r="AP201" s="182">
        <f t="shared" si="44"/>
        <v>-0.93388826315879236</v>
      </c>
      <c r="BB201" s="127">
        <v>190</v>
      </c>
      <c r="BC201" s="12">
        <v>7.1116187994388929</v>
      </c>
      <c r="BD201" s="54"/>
      <c r="BE201" s="54">
        <f t="shared" si="35"/>
        <v>-5.6785579803886206</v>
      </c>
      <c r="BF201" s="180">
        <f t="shared" si="45"/>
        <v>0.18147086914995225</v>
      </c>
      <c r="BG201" s="181">
        <f t="shared" si="46"/>
        <v>0.18435100205003119</v>
      </c>
      <c r="BH201" s="182">
        <f t="shared" si="47"/>
        <v>-0.24931513007917794</v>
      </c>
    </row>
    <row r="202" spans="1:60" ht="14.65" thickBot="1" x14ac:dyDescent="0.5">
      <c r="A202" s="127">
        <v>191</v>
      </c>
      <c r="B202" s="54">
        <v>-4.6316295766208304</v>
      </c>
      <c r="C202" s="54"/>
      <c r="D202" s="54">
        <f t="shared" si="32"/>
        <v>-5.1219275568046871</v>
      </c>
      <c r="E202" s="183">
        <f t="shared" si="36"/>
        <v>0.18242597898758356</v>
      </c>
      <c r="F202" s="184">
        <f t="shared" si="37"/>
        <v>8.5439164317817784E-2</v>
      </c>
      <c r="G202" s="185">
        <f t="shared" si="38"/>
        <v>-0.36458749205601731</v>
      </c>
      <c r="S202" s="127">
        <v>191</v>
      </c>
      <c r="T202" s="54">
        <v>-3.2468459287369771</v>
      </c>
      <c r="U202" s="54"/>
      <c r="V202" s="54">
        <f t="shared" si="33"/>
        <v>-3.6612159326949207</v>
      </c>
      <c r="W202" s="180">
        <f t="shared" si="39"/>
        <v>0.18242597898758356</v>
      </c>
      <c r="X202" s="181">
        <f t="shared" si="40"/>
        <v>0.13886431448298953</v>
      </c>
      <c r="Y202" s="182">
        <f t="shared" si="41"/>
        <v>-0.25956324406397263</v>
      </c>
      <c r="AJ202" s="127">
        <v>191</v>
      </c>
      <c r="AK202" s="54">
        <v>0.59115259553885025</v>
      </c>
      <c r="AL202" s="54"/>
      <c r="AM202" s="54">
        <f t="shared" si="34"/>
        <v>-13.172768743755769</v>
      </c>
      <c r="AN202" s="180">
        <f t="shared" si="42"/>
        <v>0.18242597898758356</v>
      </c>
      <c r="AO202" s="181">
        <f t="shared" si="43"/>
        <v>4.7051633688659361E-5</v>
      </c>
      <c r="AP202" s="182">
        <f t="shared" si="44"/>
        <v>-0.93388826315879236</v>
      </c>
      <c r="BB202" s="127">
        <v>191</v>
      </c>
      <c r="BC202" s="12">
        <v>6.8376180250183376</v>
      </c>
      <c r="BD202" s="54"/>
      <c r="BE202" s="54">
        <f t="shared" si="35"/>
        <v>-5.6697519420715734</v>
      </c>
      <c r="BF202" s="180">
        <f t="shared" si="45"/>
        <v>0.18242597898758356</v>
      </c>
      <c r="BG202" s="181">
        <f t="shared" si="46"/>
        <v>0.18472251764269751</v>
      </c>
      <c r="BH202" s="182">
        <f t="shared" si="47"/>
        <v>-0.2489285040033187</v>
      </c>
    </row>
    <row r="203" spans="1:60" ht="14.65" thickBot="1" x14ac:dyDescent="0.5">
      <c r="A203" s="127">
        <v>192</v>
      </c>
      <c r="B203" s="54">
        <v>-6.1989996856396905</v>
      </c>
      <c r="C203" s="54"/>
      <c r="D203" s="54">
        <f t="shared" si="32"/>
        <v>-5.0933377716328163</v>
      </c>
      <c r="E203" s="183">
        <f t="shared" si="36"/>
        <v>0.18338108882521489</v>
      </c>
      <c r="F203" s="184">
        <f t="shared" si="37"/>
        <v>8.6639452057469465E-2</v>
      </c>
      <c r="G203" s="185">
        <f t="shared" si="38"/>
        <v>-0.36255242264930837</v>
      </c>
      <c r="S203" s="127">
        <v>192</v>
      </c>
      <c r="T203" s="54">
        <v>-3.4298666847207011</v>
      </c>
      <c r="U203" s="54"/>
      <c r="V203" s="54">
        <f t="shared" si="33"/>
        <v>-3.6421299063226416</v>
      </c>
      <c r="W203" s="180">
        <f t="shared" si="39"/>
        <v>0.18338108882521489</v>
      </c>
      <c r="X203" s="181">
        <f t="shared" si="40"/>
        <v>0.14012063330006591</v>
      </c>
      <c r="Y203" s="182">
        <f t="shared" si="41"/>
        <v>-0.25821013323616282</v>
      </c>
      <c r="AJ203" s="127">
        <v>192</v>
      </c>
      <c r="AK203" s="54">
        <v>-0.10785833696055708</v>
      </c>
      <c r="AL203" s="54"/>
      <c r="AM203" s="54">
        <f t="shared" si="34"/>
        <v>-13.16473078608959</v>
      </c>
      <c r="AN203" s="180">
        <f t="shared" si="42"/>
        <v>0.18338108882521489</v>
      </c>
      <c r="AO203" s="181">
        <f t="shared" si="43"/>
        <v>4.7517478275613334E-5</v>
      </c>
      <c r="AP203" s="182">
        <f t="shared" si="44"/>
        <v>-0.93331840920703524</v>
      </c>
      <c r="BB203" s="127">
        <v>192</v>
      </c>
      <c r="BC203" s="12">
        <v>6.1381704835667126</v>
      </c>
      <c r="BD203" s="54"/>
      <c r="BE203" s="54">
        <f t="shared" si="35"/>
        <v>-5.6676223772137835</v>
      </c>
      <c r="BF203" s="180">
        <f t="shared" si="45"/>
        <v>0.18338108882521489</v>
      </c>
      <c r="BG203" s="181">
        <f t="shared" si="46"/>
        <v>0.18481243112724616</v>
      </c>
      <c r="BH203" s="182">
        <f t="shared" si="47"/>
        <v>-0.24883500619254251</v>
      </c>
    </row>
    <row r="204" spans="1:60" ht="14.65" thickBot="1" x14ac:dyDescent="0.5">
      <c r="A204" s="127">
        <v>193</v>
      </c>
      <c r="B204" s="54">
        <v>-3.0472453899851897</v>
      </c>
      <c r="C204" s="54"/>
      <c r="D204" s="54">
        <f t="shared" ref="D204:D267" si="48">SMALL(B$12:B$1058,A204)</f>
        <v>-5.0888007412819372</v>
      </c>
      <c r="E204" s="183">
        <f t="shared" si="36"/>
        <v>0.18433619866284623</v>
      </c>
      <c r="F204" s="184">
        <f t="shared" si="37"/>
        <v>8.6831083726290989E-2</v>
      </c>
      <c r="G204" s="185">
        <f t="shared" si="38"/>
        <v>-0.36222946913255832</v>
      </c>
      <c r="S204" s="127">
        <v>193</v>
      </c>
      <c r="T204" s="54">
        <v>-0.27723908502196232</v>
      </c>
      <c r="U204" s="54"/>
      <c r="V204" s="54">
        <f t="shared" ref="V204:V267" si="49">SMALL(T$12:T$1058,S204)</f>
        <v>-3.6026915193731139</v>
      </c>
      <c r="W204" s="180">
        <f t="shared" si="39"/>
        <v>0.18433619866284623</v>
      </c>
      <c r="X204" s="181">
        <f t="shared" si="40"/>
        <v>0.14274102554748069</v>
      </c>
      <c r="Y204" s="182">
        <f t="shared" si="41"/>
        <v>-0.25541413435342697</v>
      </c>
      <c r="AJ204" s="127">
        <v>193</v>
      </c>
      <c r="AK204" s="54">
        <v>1.8442372226502657</v>
      </c>
      <c r="AL204" s="54"/>
      <c r="AM204" s="54">
        <f t="shared" ref="AM204:AM267" si="50">SMALL(AK$12:AK$1058,AJ204)</f>
        <v>-13.111307953020098</v>
      </c>
      <c r="AN204" s="180">
        <f t="shared" si="42"/>
        <v>0.18433619866284623</v>
      </c>
      <c r="AO204" s="181">
        <f t="shared" si="43"/>
        <v>5.0726070049665519E-5</v>
      </c>
      <c r="AP204" s="182">
        <f t="shared" si="44"/>
        <v>-0.92953097789636729</v>
      </c>
      <c r="BB204" s="127">
        <v>193</v>
      </c>
      <c r="BC204" s="12">
        <v>8.0914853408412526</v>
      </c>
      <c r="BD204" s="54"/>
      <c r="BE204" s="54">
        <f t="shared" ref="BE204:BE267" si="51">SMALL(BC$12:BC$1058,BB204)</f>
        <v>-5.6442821836977339</v>
      </c>
      <c r="BF204" s="180">
        <f t="shared" si="45"/>
        <v>0.18433619866284623</v>
      </c>
      <c r="BG204" s="181">
        <f t="shared" si="46"/>
        <v>0.18579967194705649</v>
      </c>
      <c r="BH204" s="182">
        <f t="shared" si="47"/>
        <v>-0.24781026304426021</v>
      </c>
    </row>
    <row r="205" spans="1:60" ht="14.65" thickBot="1" x14ac:dyDescent="0.5">
      <c r="A205" s="127">
        <v>194</v>
      </c>
      <c r="B205" s="54">
        <v>-3.7123528563601487</v>
      </c>
      <c r="C205" s="54"/>
      <c r="D205" s="54">
        <f t="shared" si="48"/>
        <v>-5.0888007412819372</v>
      </c>
      <c r="E205" s="183">
        <f t="shared" ref="E205:E268" si="52">A205/$B$6</f>
        <v>0.18529130850047756</v>
      </c>
      <c r="F205" s="184">
        <f t="shared" ref="F205:F268" si="53">NORMDIST(D205,$F$2,$F$3,TRUE)</f>
        <v>8.6831083726290989E-2</v>
      </c>
      <c r="G205" s="185">
        <f t="shared" ref="G205:G268" si="54">(D205-$G$4)/($G$5-$G$4)</f>
        <v>-0.36222946913255832</v>
      </c>
      <c r="S205" s="127">
        <v>194</v>
      </c>
      <c r="T205" s="54">
        <v>-2.3274418495513496</v>
      </c>
      <c r="U205" s="54"/>
      <c r="V205" s="54">
        <f t="shared" si="49"/>
        <v>-3.5854741306599176</v>
      </c>
      <c r="W205" s="180">
        <f t="shared" ref="W205:W268" si="55">S205/$T$6</f>
        <v>0.18529130850047756</v>
      </c>
      <c r="X205" s="181">
        <f t="shared" ref="X205:X268" si="56">NORMDIST(V205,$X$2,$X$3,TRUE)</f>
        <v>0.14389531789965124</v>
      </c>
      <c r="Y205" s="182">
        <f t="shared" ref="Y205:Y268" si="57">(V205-$Y$4)/($Y$5-$Y$4)</f>
        <v>-0.25419350127663976</v>
      </c>
      <c r="AJ205" s="127">
        <v>194</v>
      </c>
      <c r="AK205" s="54">
        <v>-1.7190550371059006</v>
      </c>
      <c r="AL205" s="54"/>
      <c r="AM205" s="54">
        <f t="shared" si="50"/>
        <v>-13.110498341155717</v>
      </c>
      <c r="AN205" s="180">
        <f t="shared" ref="AN205:AN268" si="58">AJ205/$AK$6</f>
        <v>0.18529130850047756</v>
      </c>
      <c r="AO205" s="181">
        <f t="shared" ref="AO205:AO268" si="59">NORMDIST(AM205,$AO$2,$AO$3,TRUE)</f>
        <v>5.0776233209750539E-5</v>
      </c>
      <c r="AP205" s="182">
        <f t="shared" ref="AP205:AP268" si="60">(AM205-$AP$4)/($AP$5-$AP$4)</f>
        <v>-0.92947358016681103</v>
      </c>
      <c r="BB205" s="127">
        <v>194</v>
      </c>
      <c r="BC205" s="12">
        <v>1.4044316685991269</v>
      </c>
      <c r="BD205" s="54"/>
      <c r="BE205" s="54">
        <f t="shared" si="51"/>
        <v>-5.6230627833103286</v>
      </c>
      <c r="BF205" s="180">
        <f t="shared" ref="BF205:BF268" si="61">BB205/$BC$6</f>
        <v>0.18529130850047756</v>
      </c>
      <c r="BG205" s="181">
        <f t="shared" ref="BG205:BG268" si="62">NORMDIST(BE205,$BG$2,$BG$3,TRUE)</f>
        <v>0.18670004074541449</v>
      </c>
      <c r="BH205" s="182">
        <f t="shared" ref="BH205:BH268" si="63">(BE205-$BH$4)/($BH$5-$BH$4)</f>
        <v>-0.24687863258701057</v>
      </c>
    </row>
    <row r="206" spans="1:60" ht="14.65" thickBot="1" x14ac:dyDescent="0.5">
      <c r="A206" s="127">
        <v>195</v>
      </c>
      <c r="B206" s="54">
        <v>-3.2540990803557732</v>
      </c>
      <c r="C206" s="54"/>
      <c r="D206" s="54">
        <f t="shared" si="48"/>
        <v>-5.0679686947907348</v>
      </c>
      <c r="E206" s="183">
        <f t="shared" si="52"/>
        <v>0.18624641833810887</v>
      </c>
      <c r="F206" s="184">
        <f t="shared" si="53"/>
        <v>8.7715038826119598E-2</v>
      </c>
      <c r="G206" s="185">
        <f t="shared" si="54"/>
        <v>-0.3607466087249504</v>
      </c>
      <c r="S206" s="127">
        <v>195</v>
      </c>
      <c r="T206" s="54">
        <v>-1.8691245859082919</v>
      </c>
      <c r="U206" s="54"/>
      <c r="V206" s="54">
        <f t="shared" si="49"/>
        <v>-3.5815163474945697</v>
      </c>
      <c r="W206" s="180">
        <f t="shared" si="55"/>
        <v>0.18624641833810887</v>
      </c>
      <c r="X206" s="181">
        <f t="shared" si="56"/>
        <v>0.14416154414479126</v>
      </c>
      <c r="Y206" s="182">
        <f t="shared" si="57"/>
        <v>-0.25391291279003192</v>
      </c>
      <c r="AJ206" s="127">
        <v>195</v>
      </c>
      <c r="AK206" s="54">
        <v>-1.3883237175597347</v>
      </c>
      <c r="AL206" s="54"/>
      <c r="AM206" s="54">
        <f t="shared" si="50"/>
        <v>-13.075735925200311</v>
      </c>
      <c r="AN206" s="180">
        <f t="shared" si="58"/>
        <v>0.18624641833810887</v>
      </c>
      <c r="AO206" s="181">
        <f t="shared" si="59"/>
        <v>5.2974803001243358E-5</v>
      </c>
      <c r="AP206" s="182">
        <f t="shared" si="60"/>
        <v>-0.92700908595976095</v>
      </c>
      <c r="BB206" s="127">
        <v>195</v>
      </c>
      <c r="BC206" s="12">
        <v>1.7352663093947607</v>
      </c>
      <c r="BD206" s="54"/>
      <c r="BE206" s="54">
        <f t="shared" si="51"/>
        <v>-5.6079775624318691</v>
      </c>
      <c r="BF206" s="180">
        <f t="shared" si="61"/>
        <v>0.18624641833810887</v>
      </c>
      <c r="BG206" s="181">
        <f t="shared" si="62"/>
        <v>0.18734176749614947</v>
      </c>
      <c r="BH206" s="182">
        <f t="shared" si="63"/>
        <v>-0.24621632116594641</v>
      </c>
    </row>
    <row r="207" spans="1:60" ht="14.65" thickBot="1" x14ac:dyDescent="0.5">
      <c r="A207" s="127">
        <v>196</v>
      </c>
      <c r="B207" s="54">
        <v>-6.4112041085652871</v>
      </c>
      <c r="C207" s="54"/>
      <c r="D207" s="54">
        <f t="shared" si="48"/>
        <v>-5.0599654365349958</v>
      </c>
      <c r="E207" s="183">
        <f t="shared" si="52"/>
        <v>0.18720152817574021</v>
      </c>
      <c r="F207" s="184">
        <f t="shared" si="53"/>
        <v>8.8056415954362033E-2</v>
      </c>
      <c r="G207" s="185">
        <f t="shared" si="54"/>
        <v>-0.36017692322600969</v>
      </c>
      <c r="S207" s="127">
        <v>196</v>
      </c>
      <c r="T207" s="54">
        <v>-3.6421299063226416</v>
      </c>
      <c r="U207" s="54"/>
      <c r="V207" s="54">
        <f t="shared" si="49"/>
        <v>-3.5815163474945697</v>
      </c>
      <c r="W207" s="180">
        <f t="shared" si="55"/>
        <v>0.18720152817574021</v>
      </c>
      <c r="X207" s="181">
        <f t="shared" si="56"/>
        <v>0.14416154414479126</v>
      </c>
      <c r="Y207" s="182">
        <f t="shared" si="57"/>
        <v>-0.25391291279003192</v>
      </c>
      <c r="AJ207" s="127">
        <v>196</v>
      </c>
      <c r="AK207" s="54">
        <v>-3.7837026753689083</v>
      </c>
      <c r="AL207" s="54"/>
      <c r="AM207" s="54">
        <f t="shared" si="50"/>
        <v>-12.971543285310897</v>
      </c>
      <c r="AN207" s="180">
        <f t="shared" si="58"/>
        <v>0.18720152817574021</v>
      </c>
      <c r="AO207" s="181">
        <f t="shared" si="59"/>
        <v>6.0115033944197655E-5</v>
      </c>
      <c r="AP207" s="182">
        <f t="shared" si="60"/>
        <v>-0.9196223106057656</v>
      </c>
      <c r="BB207" s="127">
        <v>196</v>
      </c>
      <c r="BC207" s="12">
        <v>-0.66086097048808023</v>
      </c>
      <c r="BD207" s="54"/>
      <c r="BE207" s="54">
        <f t="shared" si="51"/>
        <v>-5.5763916203188932</v>
      </c>
      <c r="BF207" s="180">
        <f t="shared" si="61"/>
        <v>0.18720152817574021</v>
      </c>
      <c r="BG207" s="181">
        <f t="shared" si="62"/>
        <v>0.18868984653179074</v>
      </c>
      <c r="BH207" s="182">
        <f t="shared" si="63"/>
        <v>-0.24482955126877068</v>
      </c>
    </row>
    <row r="208" spans="1:60" ht="14.65" thickBot="1" x14ac:dyDescent="0.5">
      <c r="A208" s="127">
        <v>197</v>
      </c>
      <c r="B208" s="54">
        <v>-1.8945688596608239</v>
      </c>
      <c r="C208" s="54"/>
      <c r="D208" s="54">
        <f t="shared" si="48"/>
        <v>-5.0592975815611236</v>
      </c>
      <c r="E208" s="183">
        <f t="shared" si="52"/>
        <v>0.18815663801337154</v>
      </c>
      <c r="F208" s="184">
        <f t="shared" si="53"/>
        <v>8.8084947871638314E-2</v>
      </c>
      <c r="G208" s="185">
        <f t="shared" si="54"/>
        <v>-0.36012938417605617</v>
      </c>
      <c r="S208" s="127">
        <v>197</v>
      </c>
      <c r="T208" s="54">
        <v>-0.51132239713417571</v>
      </c>
      <c r="U208" s="54"/>
      <c r="V208" s="54">
        <f t="shared" si="49"/>
        <v>-3.5258466608433658</v>
      </c>
      <c r="W208" s="180">
        <f t="shared" si="55"/>
        <v>0.18815663801337154</v>
      </c>
      <c r="X208" s="181">
        <f t="shared" si="56"/>
        <v>0.14794143613454927</v>
      </c>
      <c r="Y208" s="182">
        <f t="shared" si="57"/>
        <v>-0.24996618997202669</v>
      </c>
      <c r="AJ208" s="127">
        <v>197</v>
      </c>
      <c r="AK208" s="54">
        <v>-15.204116861474004</v>
      </c>
      <c r="AL208" s="54"/>
      <c r="AM208" s="54">
        <f t="shared" si="50"/>
        <v>-12.925133559194899</v>
      </c>
      <c r="AN208" s="180">
        <f t="shared" si="58"/>
        <v>0.18815663801337154</v>
      </c>
      <c r="AO208" s="181">
        <f t="shared" si="59"/>
        <v>6.3579352384956822E-5</v>
      </c>
      <c r="AP208" s="182">
        <f t="shared" si="60"/>
        <v>-0.91633207608034062</v>
      </c>
      <c r="BB208" s="127">
        <v>197</v>
      </c>
      <c r="BC208" s="12">
        <v>-8.9655689807258465</v>
      </c>
      <c r="BD208" s="54"/>
      <c r="BE208" s="54">
        <f t="shared" si="51"/>
        <v>-5.5697201578858646</v>
      </c>
      <c r="BF208" s="180">
        <f t="shared" si="61"/>
        <v>0.18815663801337154</v>
      </c>
      <c r="BG208" s="181">
        <f t="shared" si="62"/>
        <v>0.18897534567328014</v>
      </c>
      <c r="BH208" s="182">
        <f t="shared" si="63"/>
        <v>-0.24453664301106631</v>
      </c>
    </row>
    <row r="209" spans="1:60" ht="14.65" thickBot="1" x14ac:dyDescent="0.5">
      <c r="A209" s="127">
        <v>198</v>
      </c>
      <c r="B209" s="54">
        <v>-2.9223405477296258</v>
      </c>
      <c r="C209" s="54"/>
      <c r="D209" s="54">
        <f t="shared" si="48"/>
        <v>-5.0492107652510967</v>
      </c>
      <c r="E209" s="183">
        <f t="shared" si="52"/>
        <v>0.18911174785100288</v>
      </c>
      <c r="F209" s="184">
        <f t="shared" si="53"/>
        <v>8.8516712611011655E-2</v>
      </c>
      <c r="G209" s="185">
        <f t="shared" si="54"/>
        <v>-0.35941138748037532</v>
      </c>
      <c r="S209" s="127">
        <v>198</v>
      </c>
      <c r="T209" s="54">
        <v>-1.5390448981595171</v>
      </c>
      <c r="U209" s="54"/>
      <c r="V209" s="54">
        <f t="shared" si="49"/>
        <v>-3.5258466608433658</v>
      </c>
      <c r="W209" s="180">
        <f t="shared" si="55"/>
        <v>0.18911174785100288</v>
      </c>
      <c r="X209" s="181">
        <f t="shared" si="56"/>
        <v>0.14794143613454927</v>
      </c>
      <c r="Y209" s="182">
        <f t="shared" si="57"/>
        <v>-0.24996618997202669</v>
      </c>
      <c r="AJ209" s="127">
        <v>198</v>
      </c>
      <c r="AK209" s="54">
        <v>-18.095410850882857</v>
      </c>
      <c r="AL209" s="54"/>
      <c r="AM209" s="54">
        <f t="shared" si="50"/>
        <v>-12.860757954798432</v>
      </c>
      <c r="AN209" s="180">
        <f t="shared" si="58"/>
        <v>0.18911174785100288</v>
      </c>
      <c r="AO209" s="181">
        <f t="shared" si="59"/>
        <v>6.8697262140762517E-5</v>
      </c>
      <c r="AP209" s="182">
        <f t="shared" si="60"/>
        <v>-0.9117681440362051</v>
      </c>
      <c r="BB209" s="127">
        <v>198</v>
      </c>
      <c r="BC209" s="12">
        <v>-8.7373752985565929</v>
      </c>
      <c r="BD209" s="54"/>
      <c r="BE209" s="54">
        <f t="shared" si="51"/>
        <v>-5.5056775714816126</v>
      </c>
      <c r="BF209" s="180">
        <f t="shared" si="61"/>
        <v>0.18911174785100288</v>
      </c>
      <c r="BG209" s="181">
        <f t="shared" si="62"/>
        <v>0.19172950970890626</v>
      </c>
      <c r="BH209" s="182">
        <f t="shared" si="63"/>
        <v>-0.24172487533780743</v>
      </c>
    </row>
    <row r="210" spans="1:60" ht="14.65" thickBot="1" x14ac:dyDescent="0.5">
      <c r="A210" s="127">
        <v>199</v>
      </c>
      <c r="B210" s="54">
        <v>-1.8424871273013379</v>
      </c>
      <c r="C210" s="54"/>
      <c r="D210" s="54">
        <f t="shared" si="48"/>
        <v>-5.048626645420847</v>
      </c>
      <c r="E210" s="183">
        <f t="shared" si="52"/>
        <v>0.19006685768863418</v>
      </c>
      <c r="F210" s="184">
        <f t="shared" si="53"/>
        <v>8.8541763988026087E-2</v>
      </c>
      <c r="G210" s="185">
        <f t="shared" si="54"/>
        <v>-0.35936980883998865</v>
      </c>
      <c r="S210" s="127">
        <v>199</v>
      </c>
      <c r="T210" s="54">
        <v>-0.45904205841195012</v>
      </c>
      <c r="U210" s="54"/>
      <c r="V210" s="54">
        <f t="shared" si="49"/>
        <v>-3.4973604994100387</v>
      </c>
      <c r="W210" s="180">
        <f t="shared" si="55"/>
        <v>0.19006685768863418</v>
      </c>
      <c r="X210" s="181">
        <f t="shared" si="56"/>
        <v>0.14990103959531606</v>
      </c>
      <c r="Y210" s="182">
        <f t="shared" si="57"/>
        <v>-0.24794665312730366</v>
      </c>
      <c r="AJ210" s="127">
        <v>199</v>
      </c>
      <c r="AK210" s="54">
        <v>-17.266288065540838</v>
      </c>
      <c r="AL210" s="54"/>
      <c r="AM210" s="54">
        <f t="shared" si="50"/>
        <v>-12.736471236299701</v>
      </c>
      <c r="AN210" s="180">
        <f t="shared" si="58"/>
        <v>0.19006685768863418</v>
      </c>
      <c r="AO210" s="181">
        <f t="shared" si="59"/>
        <v>7.9694669053049168E-5</v>
      </c>
      <c r="AP210" s="182">
        <f t="shared" si="60"/>
        <v>-0.90295679162196751</v>
      </c>
      <c r="BB210" s="127">
        <v>199</v>
      </c>
      <c r="BC210" s="12">
        <v>-7.9074752106033159</v>
      </c>
      <c r="BD210" s="54"/>
      <c r="BE210" s="54">
        <f t="shared" si="51"/>
        <v>-5.4953722711686597</v>
      </c>
      <c r="BF210" s="180">
        <f t="shared" si="61"/>
        <v>0.19006685768863418</v>
      </c>
      <c r="BG210" s="181">
        <f t="shared" si="62"/>
        <v>0.19217497594363298</v>
      </c>
      <c r="BH210" s="182">
        <f t="shared" si="63"/>
        <v>-0.24127242468098536</v>
      </c>
    </row>
    <row r="211" spans="1:60" ht="14.65" thickBot="1" x14ac:dyDescent="0.5">
      <c r="A211" s="127">
        <v>200</v>
      </c>
      <c r="B211" s="54">
        <v>-5.5426045173532312</v>
      </c>
      <c r="C211" s="54"/>
      <c r="D211" s="54">
        <f t="shared" si="48"/>
        <v>-4.9874258743368074</v>
      </c>
      <c r="E211" s="183">
        <f t="shared" si="52"/>
        <v>0.19102196752626552</v>
      </c>
      <c r="F211" s="184">
        <f t="shared" si="53"/>
        <v>9.119586569359546E-2</v>
      </c>
      <c r="G211" s="185">
        <f t="shared" si="54"/>
        <v>-0.35501343413652753</v>
      </c>
      <c r="S211" s="127">
        <v>200</v>
      </c>
      <c r="T211" s="54">
        <v>-4.1594800507762972</v>
      </c>
      <c r="U211" s="54"/>
      <c r="V211" s="54">
        <f t="shared" si="49"/>
        <v>-3.4847345454137519</v>
      </c>
      <c r="W211" s="180">
        <f t="shared" si="55"/>
        <v>0.19102196752626552</v>
      </c>
      <c r="X211" s="181">
        <f t="shared" si="56"/>
        <v>0.1507751086225288</v>
      </c>
      <c r="Y211" s="182">
        <f t="shared" si="57"/>
        <v>-0.24705153149587711</v>
      </c>
      <c r="AJ211" s="127">
        <v>200</v>
      </c>
      <c r="AK211" s="54">
        <v>-19.028561951856744</v>
      </c>
      <c r="AL211" s="54"/>
      <c r="AM211" s="54">
        <f t="shared" si="50"/>
        <v>-12.609654273053788</v>
      </c>
      <c r="AN211" s="180">
        <f t="shared" si="58"/>
        <v>0.19102196752626552</v>
      </c>
      <c r="AO211" s="181">
        <f t="shared" si="59"/>
        <v>9.2609424639881791E-5</v>
      </c>
      <c r="AP211" s="182">
        <f t="shared" si="60"/>
        <v>-0.89396605657995609</v>
      </c>
      <c r="BB211" s="127">
        <v>200</v>
      </c>
      <c r="BC211" s="12">
        <v>-9.6714012286876425</v>
      </c>
      <c r="BD211" s="54"/>
      <c r="BE211" s="54">
        <f t="shared" si="51"/>
        <v>-5.4953722711686597</v>
      </c>
      <c r="BF211" s="180">
        <f t="shared" si="61"/>
        <v>0.19102196752626552</v>
      </c>
      <c r="BG211" s="181">
        <f t="shared" si="62"/>
        <v>0.19217497594363298</v>
      </c>
      <c r="BH211" s="182">
        <f t="shared" si="63"/>
        <v>-0.24127242468098536</v>
      </c>
    </row>
    <row r="212" spans="1:60" ht="14.65" thickBot="1" x14ac:dyDescent="0.5">
      <c r="A212" s="127">
        <v>201</v>
      </c>
      <c r="B212" s="54">
        <v>-5.5426045173532312</v>
      </c>
      <c r="C212" s="54"/>
      <c r="D212" s="54">
        <f t="shared" si="48"/>
        <v>-4.9734794799894937</v>
      </c>
      <c r="E212" s="183">
        <f t="shared" si="52"/>
        <v>0.19197707736389685</v>
      </c>
      <c r="F212" s="184">
        <f t="shared" si="53"/>
        <v>9.1808851060105334E-2</v>
      </c>
      <c r="G212" s="185">
        <f t="shared" si="54"/>
        <v>-0.3540207061289718</v>
      </c>
      <c r="S212" s="127">
        <v>201</v>
      </c>
      <c r="T212" s="54">
        <v>-4.1594800507762972</v>
      </c>
      <c r="U212" s="54"/>
      <c r="V212" s="54">
        <f t="shared" si="49"/>
        <v>-3.4847345454137519</v>
      </c>
      <c r="W212" s="180">
        <f t="shared" si="55"/>
        <v>0.19197707736389685</v>
      </c>
      <c r="X212" s="181">
        <f t="shared" si="56"/>
        <v>0.1507751086225288</v>
      </c>
      <c r="Y212" s="182">
        <f t="shared" si="57"/>
        <v>-0.24705153149587711</v>
      </c>
      <c r="AJ212" s="127">
        <v>201</v>
      </c>
      <c r="AK212" s="54">
        <v>-19.028561951856744</v>
      </c>
      <c r="AL212" s="54"/>
      <c r="AM212" s="54">
        <f t="shared" si="50"/>
        <v>-12.606202151404448</v>
      </c>
      <c r="AN212" s="180">
        <f t="shared" si="58"/>
        <v>0.19197707736389685</v>
      </c>
      <c r="AO212" s="181">
        <f t="shared" si="59"/>
        <v>9.2987073175564318E-5</v>
      </c>
      <c r="AP212" s="182">
        <f t="shared" si="60"/>
        <v>-0.89372131715166825</v>
      </c>
      <c r="BB212" s="127">
        <v>201</v>
      </c>
      <c r="BC212" s="12">
        <v>-9.6714012286876425</v>
      </c>
      <c r="BD212" s="54"/>
      <c r="BE212" s="54">
        <f t="shared" si="51"/>
        <v>-5.4926871637969024</v>
      </c>
      <c r="BF212" s="180">
        <f t="shared" si="61"/>
        <v>0.19197707736389685</v>
      </c>
      <c r="BG212" s="181">
        <f t="shared" si="62"/>
        <v>0.19229114872435832</v>
      </c>
      <c r="BH212" s="182">
        <f t="shared" si="63"/>
        <v>-0.24115453596769262</v>
      </c>
    </row>
    <row r="213" spans="1:60" ht="14.65" thickBot="1" x14ac:dyDescent="0.5">
      <c r="A213" s="127">
        <v>202</v>
      </c>
      <c r="B213" s="54">
        <v>-5.5426045173532312</v>
      </c>
      <c r="C213" s="54"/>
      <c r="D213" s="54">
        <f t="shared" si="48"/>
        <v>-4.9688060513285244</v>
      </c>
      <c r="E213" s="183">
        <f t="shared" si="52"/>
        <v>0.19293218720152819</v>
      </c>
      <c r="F213" s="184">
        <f t="shared" si="53"/>
        <v>9.2014943316616124E-2</v>
      </c>
      <c r="G213" s="185">
        <f t="shared" si="54"/>
        <v>-0.3536880435491308</v>
      </c>
      <c r="S213" s="127">
        <v>202</v>
      </c>
      <c r="T213" s="54">
        <v>-4.1594800507762972</v>
      </c>
      <c r="U213" s="54"/>
      <c r="V213" s="54">
        <f t="shared" si="49"/>
        <v>-3.4696521260950304</v>
      </c>
      <c r="W213" s="180">
        <f t="shared" si="55"/>
        <v>0.19293218720152819</v>
      </c>
      <c r="X213" s="181">
        <f t="shared" si="56"/>
        <v>0.15182367295525881</v>
      </c>
      <c r="Y213" s="182">
        <f t="shared" si="57"/>
        <v>-0.24598225785600772</v>
      </c>
      <c r="AJ213" s="127">
        <v>202</v>
      </c>
      <c r="AK213" s="54">
        <v>-19.028561951856744</v>
      </c>
      <c r="AL213" s="54"/>
      <c r="AM213" s="54">
        <f t="shared" si="50"/>
        <v>-12.521770652458104</v>
      </c>
      <c r="AN213" s="180">
        <f t="shared" si="58"/>
        <v>0.19293218720152819</v>
      </c>
      <c r="AO213" s="181">
        <f t="shared" si="59"/>
        <v>1.0268687355929788E-4</v>
      </c>
      <c r="AP213" s="182">
        <f t="shared" si="60"/>
        <v>-0.88773551512016502</v>
      </c>
      <c r="BB213" s="127">
        <v>202</v>
      </c>
      <c r="BC213" s="12">
        <v>-9.6714012286876425</v>
      </c>
      <c r="BD213" s="54"/>
      <c r="BE213" s="54">
        <f t="shared" si="51"/>
        <v>-5.4926871637969024</v>
      </c>
      <c r="BF213" s="180">
        <f t="shared" si="61"/>
        <v>0.19293218720152819</v>
      </c>
      <c r="BG213" s="181">
        <f t="shared" si="62"/>
        <v>0.19229114872435832</v>
      </c>
      <c r="BH213" s="182">
        <f t="shared" si="63"/>
        <v>-0.24115453596769262</v>
      </c>
    </row>
    <row r="214" spans="1:60" ht="14.65" thickBot="1" x14ac:dyDescent="0.5">
      <c r="A214" s="127">
        <v>203</v>
      </c>
      <c r="B214" s="54">
        <v>-4.9688060513285244</v>
      </c>
      <c r="C214" s="54"/>
      <c r="D214" s="54">
        <f t="shared" si="48"/>
        <v>-4.9681744808909878</v>
      </c>
      <c r="E214" s="183">
        <f t="shared" si="52"/>
        <v>0.1938872970391595</v>
      </c>
      <c r="F214" s="184">
        <f t="shared" si="53"/>
        <v>9.2042821024116928E-2</v>
      </c>
      <c r="G214" s="185">
        <f t="shared" si="54"/>
        <v>-0.35364308729402477</v>
      </c>
      <c r="S214" s="127">
        <v>203</v>
      </c>
      <c r="T214" s="54">
        <v>-2.2016324095923823</v>
      </c>
      <c r="U214" s="54"/>
      <c r="V214" s="54">
        <f t="shared" si="49"/>
        <v>-3.4696521260950304</v>
      </c>
      <c r="W214" s="180">
        <f t="shared" si="55"/>
        <v>0.1938872970391595</v>
      </c>
      <c r="X214" s="181">
        <f t="shared" si="56"/>
        <v>0.15182367295525881</v>
      </c>
      <c r="Y214" s="182">
        <f t="shared" si="57"/>
        <v>-0.24598225785600772</v>
      </c>
      <c r="AJ214" s="127">
        <v>203</v>
      </c>
      <c r="AK214" s="54">
        <v>-16.604722062370158</v>
      </c>
      <c r="AL214" s="54"/>
      <c r="AM214" s="54">
        <f t="shared" si="50"/>
        <v>-12.485155002134563</v>
      </c>
      <c r="AN214" s="180">
        <f t="shared" si="58"/>
        <v>0.1938872970391595</v>
      </c>
      <c r="AO214" s="181">
        <f t="shared" si="59"/>
        <v>1.0718221625666301E-4</v>
      </c>
      <c r="AP214" s="182">
        <f t="shared" si="60"/>
        <v>-0.88513963518404382</v>
      </c>
      <c r="BB214" s="127">
        <v>203</v>
      </c>
      <c r="BC214" s="12">
        <v>-7.2452889893046617</v>
      </c>
      <c r="BD214" s="54"/>
      <c r="BE214" s="54">
        <f t="shared" si="51"/>
        <v>-5.483205749209878</v>
      </c>
      <c r="BF214" s="180">
        <f t="shared" si="61"/>
        <v>0.1938872970391595</v>
      </c>
      <c r="BG214" s="181">
        <f t="shared" si="62"/>
        <v>0.19270171131303793</v>
      </c>
      <c r="BH214" s="182">
        <f t="shared" si="63"/>
        <v>-0.24073825772957966</v>
      </c>
    </row>
    <row r="215" spans="1:60" ht="14.65" thickBot="1" x14ac:dyDescent="0.5">
      <c r="A215" s="127">
        <v>204</v>
      </c>
      <c r="B215" s="54">
        <v>-4.086917980630461</v>
      </c>
      <c r="C215" s="54"/>
      <c r="D215" s="54">
        <f t="shared" si="48"/>
        <v>-4.9681744808909878</v>
      </c>
      <c r="E215" s="183">
        <f t="shared" si="52"/>
        <v>0.19484240687679083</v>
      </c>
      <c r="F215" s="184">
        <f t="shared" si="53"/>
        <v>9.2042821024116928E-2</v>
      </c>
      <c r="G215" s="185">
        <f t="shared" si="54"/>
        <v>-0.35364308729402477</v>
      </c>
      <c r="S215" s="127">
        <v>204</v>
      </c>
      <c r="T215" s="54">
        <v>-1.3195001838359863</v>
      </c>
      <c r="U215" s="54"/>
      <c r="V215" s="54">
        <f t="shared" si="49"/>
        <v>-3.439768689073774</v>
      </c>
      <c r="W215" s="180">
        <f t="shared" si="55"/>
        <v>0.19484240687679083</v>
      </c>
      <c r="X215" s="181">
        <f t="shared" si="56"/>
        <v>0.15391551643953513</v>
      </c>
      <c r="Y215" s="182">
        <f t="shared" si="57"/>
        <v>-0.24386366064688075</v>
      </c>
      <c r="AJ215" s="127">
        <v>204</v>
      </c>
      <c r="AK215" s="54">
        <v>-18.644909884171312</v>
      </c>
      <c r="AL215" s="54"/>
      <c r="AM215" s="54">
        <f t="shared" si="50"/>
        <v>-12.4798883373912</v>
      </c>
      <c r="AN215" s="180">
        <f t="shared" si="58"/>
        <v>0.19484240687679083</v>
      </c>
      <c r="AO215" s="181">
        <f t="shared" si="59"/>
        <v>1.0784381020426975E-4</v>
      </c>
      <c r="AP215" s="182">
        <f t="shared" si="60"/>
        <v>-0.88476625305872936</v>
      </c>
      <c r="BB215" s="127">
        <v>204</v>
      </c>
      <c r="BC215" s="12">
        <v>-9.2873894871887543</v>
      </c>
      <c r="BD215" s="54"/>
      <c r="BE215" s="54">
        <f t="shared" si="51"/>
        <v>-5.4437520841882652</v>
      </c>
      <c r="BF215" s="180">
        <f t="shared" si="61"/>
        <v>0.19484240687679083</v>
      </c>
      <c r="BG215" s="181">
        <f t="shared" si="62"/>
        <v>0.19441587171939392</v>
      </c>
      <c r="BH215" s="182">
        <f t="shared" si="63"/>
        <v>-0.23900605817100606</v>
      </c>
    </row>
    <row r="216" spans="1:60" ht="14.65" thickBot="1" x14ac:dyDescent="0.5">
      <c r="A216" s="127">
        <v>205</v>
      </c>
      <c r="B216" s="54">
        <v>-4.086917980630461</v>
      </c>
      <c r="C216" s="54"/>
      <c r="D216" s="54">
        <f t="shared" si="48"/>
        <v>-4.9134749442055856</v>
      </c>
      <c r="E216" s="183">
        <f t="shared" si="52"/>
        <v>0.19579751671442217</v>
      </c>
      <c r="F216" s="184">
        <f t="shared" si="53"/>
        <v>9.4481064227974046E-2</v>
      </c>
      <c r="G216" s="185">
        <f t="shared" si="54"/>
        <v>-0.34974948148340335</v>
      </c>
      <c r="S216" s="127">
        <v>205</v>
      </c>
      <c r="T216" s="54">
        <v>-1.3195001838359863</v>
      </c>
      <c r="U216" s="54"/>
      <c r="V216" s="54">
        <f t="shared" si="49"/>
        <v>-3.4298666847207011</v>
      </c>
      <c r="W216" s="180">
        <f t="shared" si="55"/>
        <v>0.19579751671442217</v>
      </c>
      <c r="X216" s="181">
        <f t="shared" si="56"/>
        <v>0.1546128449732117</v>
      </c>
      <c r="Y216" s="182">
        <f t="shared" si="57"/>
        <v>-0.24316165442275528</v>
      </c>
      <c r="AJ216" s="127">
        <v>205</v>
      </c>
      <c r="AK216" s="54">
        <v>-18.644909884171312</v>
      </c>
      <c r="AL216" s="54"/>
      <c r="AM216" s="54">
        <f t="shared" si="50"/>
        <v>-12.446696996593506</v>
      </c>
      <c r="AN216" s="180">
        <f t="shared" si="58"/>
        <v>0.19579751671442217</v>
      </c>
      <c r="AO216" s="181">
        <f t="shared" si="59"/>
        <v>1.121023178090401E-4</v>
      </c>
      <c r="AP216" s="182">
        <f t="shared" si="60"/>
        <v>-0.88241314080021771</v>
      </c>
      <c r="BB216" s="127">
        <v>205</v>
      </c>
      <c r="BC216" s="12">
        <v>-9.2873894871887543</v>
      </c>
      <c r="BD216" s="54"/>
      <c r="BE216" s="54">
        <f t="shared" si="51"/>
        <v>-5.4437520841882652</v>
      </c>
      <c r="BF216" s="180">
        <f t="shared" si="61"/>
        <v>0.19579751671442217</v>
      </c>
      <c r="BG216" s="181">
        <f t="shared" si="62"/>
        <v>0.19441587171939392</v>
      </c>
      <c r="BH216" s="182">
        <f t="shared" si="63"/>
        <v>-0.23900605817100606</v>
      </c>
    </row>
    <row r="217" spans="1:60" ht="14.65" thickBot="1" x14ac:dyDescent="0.5">
      <c r="A217" s="127">
        <v>206</v>
      </c>
      <c r="B217" s="54">
        <v>-0.99452691644589875</v>
      </c>
      <c r="C217" s="54"/>
      <c r="D217" s="54">
        <f t="shared" si="48"/>
        <v>-4.9134749442055856</v>
      </c>
      <c r="E217" s="183">
        <f t="shared" si="52"/>
        <v>0.19675262655205347</v>
      </c>
      <c r="F217" s="184">
        <f t="shared" si="53"/>
        <v>9.4481064227974046E-2</v>
      </c>
      <c r="G217" s="185">
        <f t="shared" si="54"/>
        <v>-0.34974948148340335</v>
      </c>
      <c r="S217" s="127">
        <v>206</v>
      </c>
      <c r="T217" s="54">
        <v>1.7737470240540536</v>
      </c>
      <c r="U217" s="54"/>
      <c r="V217" s="54">
        <f t="shared" si="49"/>
        <v>-3.4154657033743665</v>
      </c>
      <c r="W217" s="180">
        <f t="shared" si="55"/>
        <v>0.19675262655205347</v>
      </c>
      <c r="X217" s="181">
        <f t="shared" si="56"/>
        <v>0.1556307255224634</v>
      </c>
      <c r="Y217" s="182">
        <f t="shared" si="57"/>
        <v>-0.24214069157743959</v>
      </c>
      <c r="AJ217" s="127">
        <v>206</v>
      </c>
      <c r="AK217" s="54">
        <v>-15.641234938510477</v>
      </c>
      <c r="AL217" s="54"/>
      <c r="AM217" s="54">
        <f t="shared" si="50"/>
        <v>-12.343605353308561</v>
      </c>
      <c r="AN217" s="180">
        <f t="shared" si="58"/>
        <v>0.19675262655205347</v>
      </c>
      <c r="AO217" s="181">
        <f t="shared" si="59"/>
        <v>1.263575616123039E-4</v>
      </c>
      <c r="AP217" s="182">
        <f t="shared" si="60"/>
        <v>-0.87510442100361463</v>
      </c>
      <c r="BB217" s="127">
        <v>206</v>
      </c>
      <c r="BC217" s="12">
        <v>-6.2808985962663622</v>
      </c>
      <c r="BD217" s="54"/>
      <c r="BE217" s="54">
        <f t="shared" si="51"/>
        <v>-5.4261554152485392</v>
      </c>
      <c r="BF217" s="180">
        <f t="shared" si="61"/>
        <v>0.19675262655205347</v>
      </c>
      <c r="BG217" s="181">
        <f t="shared" si="62"/>
        <v>0.19518338574698016</v>
      </c>
      <c r="BH217" s="182">
        <f t="shared" si="63"/>
        <v>-0.23823348248879603</v>
      </c>
    </row>
    <row r="218" spans="1:60" ht="14.65" thickBot="1" x14ac:dyDescent="0.5">
      <c r="A218" s="127">
        <v>207</v>
      </c>
      <c r="B218" s="54">
        <v>-1.152206484096769</v>
      </c>
      <c r="C218" s="54"/>
      <c r="D218" s="54">
        <f t="shared" si="48"/>
        <v>-4.879047111642639</v>
      </c>
      <c r="E218" s="183">
        <f t="shared" si="52"/>
        <v>0.19770773638968481</v>
      </c>
      <c r="F218" s="184">
        <f t="shared" si="53"/>
        <v>9.6039918903330843E-2</v>
      </c>
      <c r="G218" s="185">
        <f t="shared" si="54"/>
        <v>-0.34729884996004773</v>
      </c>
      <c r="S218" s="127">
        <v>207</v>
      </c>
      <c r="T218" s="54">
        <v>0.23190865897053126</v>
      </c>
      <c r="U218" s="54"/>
      <c r="V218" s="54">
        <f t="shared" si="49"/>
        <v>-3.4154657033743665</v>
      </c>
      <c r="W218" s="180">
        <f t="shared" si="55"/>
        <v>0.19770773638968481</v>
      </c>
      <c r="X218" s="181">
        <f t="shared" si="56"/>
        <v>0.1556307255224634</v>
      </c>
      <c r="Y218" s="182">
        <f t="shared" si="57"/>
        <v>-0.24214069157743959</v>
      </c>
      <c r="AJ218" s="127">
        <v>207</v>
      </c>
      <c r="AK218" s="54">
        <v>-15.244252895580257</v>
      </c>
      <c r="AL218" s="54"/>
      <c r="AM218" s="54">
        <f t="shared" si="50"/>
        <v>-12.227028466183921</v>
      </c>
      <c r="AN218" s="180">
        <f t="shared" si="58"/>
        <v>0.19770773638968481</v>
      </c>
      <c r="AO218" s="181">
        <f t="shared" si="59"/>
        <v>1.4451918330126806E-4</v>
      </c>
      <c r="AP218" s="182">
        <f t="shared" si="60"/>
        <v>-0.86683965990751655</v>
      </c>
      <c r="BB218" s="127">
        <v>207</v>
      </c>
      <c r="BC218" s="12">
        <v>-5.8835443826708946</v>
      </c>
      <c r="BD218" s="54"/>
      <c r="BE218" s="54">
        <f t="shared" si="51"/>
        <v>-5.4261554152485392</v>
      </c>
      <c r="BF218" s="180">
        <f t="shared" si="61"/>
        <v>0.19770773638968481</v>
      </c>
      <c r="BG218" s="181">
        <f t="shared" si="62"/>
        <v>0.19518338574698016</v>
      </c>
      <c r="BH218" s="182">
        <f t="shared" si="63"/>
        <v>-0.23823348248879603</v>
      </c>
    </row>
    <row r="219" spans="1:60" ht="14.65" thickBot="1" x14ac:dyDescent="0.5">
      <c r="A219" s="127">
        <v>208</v>
      </c>
      <c r="B219" s="54">
        <v>-1.152206484096769</v>
      </c>
      <c r="C219" s="54"/>
      <c r="D219" s="54">
        <f t="shared" si="48"/>
        <v>-4.8710215049834176</v>
      </c>
      <c r="E219" s="183">
        <f t="shared" si="52"/>
        <v>0.19866284622731614</v>
      </c>
      <c r="F219" s="184">
        <f t="shared" si="53"/>
        <v>9.6406012541834812E-2</v>
      </c>
      <c r="G219" s="185">
        <f t="shared" si="54"/>
        <v>-0.3467275736638365</v>
      </c>
      <c r="S219" s="127">
        <v>208</v>
      </c>
      <c r="T219" s="54">
        <v>0.23190865897053126</v>
      </c>
      <c r="U219" s="54"/>
      <c r="V219" s="54">
        <f t="shared" si="49"/>
        <v>-3.4130415995451808</v>
      </c>
      <c r="W219" s="180">
        <f t="shared" si="55"/>
        <v>0.19866284622731614</v>
      </c>
      <c r="X219" s="181">
        <f t="shared" si="56"/>
        <v>0.15580249803825236</v>
      </c>
      <c r="Y219" s="182">
        <f t="shared" si="57"/>
        <v>-0.24196883384890944</v>
      </c>
      <c r="AJ219" s="127">
        <v>208</v>
      </c>
      <c r="AK219" s="54">
        <v>-15.244252895580257</v>
      </c>
      <c r="AL219" s="54"/>
      <c r="AM219" s="54">
        <f t="shared" si="50"/>
        <v>-12.227028466183921</v>
      </c>
      <c r="AN219" s="180">
        <f t="shared" si="58"/>
        <v>0.19866284622731614</v>
      </c>
      <c r="AO219" s="181">
        <f t="shared" si="59"/>
        <v>1.4451918330126806E-4</v>
      </c>
      <c r="AP219" s="182">
        <f t="shared" si="60"/>
        <v>-0.86683965990751655</v>
      </c>
      <c r="BB219" s="127">
        <v>208</v>
      </c>
      <c r="BC219" s="12">
        <v>-5.8835443826708946</v>
      </c>
      <c r="BD219" s="54"/>
      <c r="BE219" s="54">
        <f t="shared" si="51"/>
        <v>-5.398072566222937</v>
      </c>
      <c r="BF219" s="180">
        <f t="shared" si="61"/>
        <v>0.19866284622731614</v>
      </c>
      <c r="BG219" s="181">
        <f t="shared" si="62"/>
        <v>0.19641208341281424</v>
      </c>
      <c r="BH219" s="182">
        <f t="shared" si="63"/>
        <v>-0.23700051468570374</v>
      </c>
    </row>
    <row r="220" spans="1:60" ht="14.65" thickBot="1" x14ac:dyDescent="0.5">
      <c r="A220" s="127">
        <v>209</v>
      </c>
      <c r="B220" s="54">
        <v>-2.0346124369997316</v>
      </c>
      <c r="C220" s="54"/>
      <c r="D220" s="54">
        <f t="shared" si="48"/>
        <v>-4.8710215049834176</v>
      </c>
      <c r="E220" s="183">
        <f t="shared" si="52"/>
        <v>0.19961795606494748</v>
      </c>
      <c r="F220" s="184">
        <f t="shared" si="53"/>
        <v>9.6406012541834812E-2</v>
      </c>
      <c r="G220" s="185">
        <f t="shared" si="54"/>
        <v>-0.3467275736638365</v>
      </c>
      <c r="S220" s="127">
        <v>209</v>
      </c>
      <c r="T220" s="54">
        <v>-0.65061944315071818</v>
      </c>
      <c r="U220" s="54"/>
      <c r="V220" s="54">
        <f t="shared" si="49"/>
        <v>-3.404743114326422</v>
      </c>
      <c r="W220" s="180">
        <f t="shared" si="55"/>
        <v>0.19961795606494748</v>
      </c>
      <c r="X220" s="181">
        <f t="shared" si="56"/>
        <v>0.15639147656854066</v>
      </c>
      <c r="Y220" s="182">
        <f t="shared" si="57"/>
        <v>-0.24138050970092276</v>
      </c>
      <c r="AJ220" s="127">
        <v>209</v>
      </c>
      <c r="AK220" s="54">
        <v>-14.787292328689361</v>
      </c>
      <c r="AL220" s="54"/>
      <c r="AM220" s="54">
        <f t="shared" si="50"/>
        <v>-12.210682260489937</v>
      </c>
      <c r="AN220" s="180">
        <f t="shared" si="58"/>
        <v>0.19961795606494748</v>
      </c>
      <c r="AO220" s="181">
        <f t="shared" si="59"/>
        <v>1.4725308047338096E-4</v>
      </c>
      <c r="AP220" s="182">
        <f t="shared" si="60"/>
        <v>-0.86568078966985096</v>
      </c>
      <c r="BB220" s="127">
        <v>209</v>
      </c>
      <c r="BC220" s="12">
        <v>-5.4261554152485392</v>
      </c>
      <c r="BD220" s="54"/>
      <c r="BE220" s="54">
        <f t="shared" si="51"/>
        <v>-5.3892749233501611</v>
      </c>
      <c r="BF220" s="180">
        <f t="shared" si="61"/>
        <v>0.19961795606494748</v>
      </c>
      <c r="BG220" s="181">
        <f t="shared" si="62"/>
        <v>0.19679796542684519</v>
      </c>
      <c r="BH220" s="182">
        <f t="shared" si="63"/>
        <v>-0.23661425720893034</v>
      </c>
    </row>
    <row r="221" spans="1:60" ht="14.65" thickBot="1" x14ac:dyDescent="0.5">
      <c r="A221" s="127">
        <v>210</v>
      </c>
      <c r="B221" s="54">
        <v>-0.65061944315071818</v>
      </c>
      <c r="C221" s="54"/>
      <c r="D221" s="54">
        <f t="shared" si="48"/>
        <v>-4.8555567909868662</v>
      </c>
      <c r="E221" s="183">
        <f t="shared" si="52"/>
        <v>0.20057306590257878</v>
      </c>
      <c r="F221" s="184">
        <f t="shared" si="53"/>
        <v>9.711433613148103E-2</v>
      </c>
      <c r="G221" s="185">
        <f t="shared" si="54"/>
        <v>-0.34562676908805223</v>
      </c>
      <c r="S221" s="127">
        <v>210</v>
      </c>
      <c r="T221" s="54">
        <v>0.73337355069829524</v>
      </c>
      <c r="U221" s="54"/>
      <c r="V221" s="54">
        <f t="shared" si="49"/>
        <v>-3.3890470741330145</v>
      </c>
      <c r="W221" s="180">
        <f t="shared" si="55"/>
        <v>0.20057306590257878</v>
      </c>
      <c r="X221" s="181">
        <f t="shared" si="56"/>
        <v>0.15750949540772488</v>
      </c>
      <c r="Y221" s="182">
        <f t="shared" si="57"/>
        <v>-0.2402677331844717</v>
      </c>
      <c r="AJ221" s="127">
        <v>210</v>
      </c>
      <c r="AK221" s="54">
        <v>-14.787292328689361</v>
      </c>
      <c r="AL221" s="54"/>
      <c r="AM221" s="54">
        <f t="shared" si="50"/>
        <v>-12.186894832639332</v>
      </c>
      <c r="AN221" s="180">
        <f t="shared" si="58"/>
        <v>0.20057306590257878</v>
      </c>
      <c r="AO221" s="181">
        <f t="shared" si="59"/>
        <v>1.5131817078808103E-4</v>
      </c>
      <c r="AP221" s="182">
        <f t="shared" si="60"/>
        <v>-0.86399437126286671</v>
      </c>
      <c r="BB221" s="127">
        <v>210</v>
      </c>
      <c r="BC221" s="12">
        <v>-5.4261554152485392</v>
      </c>
      <c r="BD221" s="54"/>
      <c r="BE221" s="54">
        <f t="shared" si="51"/>
        <v>-5.3882057557473173</v>
      </c>
      <c r="BF221" s="180">
        <f t="shared" si="61"/>
        <v>0.20057306590257878</v>
      </c>
      <c r="BG221" s="181">
        <f t="shared" si="62"/>
        <v>0.19684489249872589</v>
      </c>
      <c r="BH221" s="182">
        <f t="shared" si="63"/>
        <v>-0.23656731577399212</v>
      </c>
    </row>
    <row r="222" spans="1:60" ht="14.65" thickBot="1" x14ac:dyDescent="0.5">
      <c r="A222" s="127">
        <v>211</v>
      </c>
      <c r="B222" s="54">
        <v>-1.7310292812562955</v>
      </c>
      <c r="C222" s="54"/>
      <c r="D222" s="54">
        <f t="shared" si="48"/>
        <v>-4.8555567909868662</v>
      </c>
      <c r="E222" s="183">
        <f t="shared" si="52"/>
        <v>0.20152817574021012</v>
      </c>
      <c r="F222" s="184">
        <f t="shared" si="53"/>
        <v>9.711433613148103E-2</v>
      </c>
      <c r="G222" s="185">
        <f t="shared" si="54"/>
        <v>-0.34562676908805223</v>
      </c>
      <c r="S222" s="127">
        <v>211</v>
      </c>
      <c r="T222" s="54">
        <v>-0.3471858251011376</v>
      </c>
      <c r="U222" s="54"/>
      <c r="V222" s="54">
        <f t="shared" si="49"/>
        <v>-3.3560785141541749</v>
      </c>
      <c r="W222" s="180">
        <f t="shared" si="55"/>
        <v>0.20152817574021012</v>
      </c>
      <c r="X222" s="181">
        <f t="shared" si="56"/>
        <v>0.15987488536913616</v>
      </c>
      <c r="Y222" s="182">
        <f t="shared" si="57"/>
        <v>-0.23793041505368165</v>
      </c>
      <c r="AJ222" s="127">
        <v>211</v>
      </c>
      <c r="AK222" s="54">
        <v>-15.616826937426321</v>
      </c>
      <c r="AL222" s="54"/>
      <c r="AM222" s="54">
        <f t="shared" si="50"/>
        <v>-12.172256811503603</v>
      </c>
      <c r="AN222" s="180">
        <f t="shared" si="58"/>
        <v>0.20152817574021012</v>
      </c>
      <c r="AO222" s="181">
        <f t="shared" si="59"/>
        <v>1.5387168134538428E-4</v>
      </c>
      <c r="AP222" s="182">
        <f t="shared" si="60"/>
        <v>-0.86295660339489222</v>
      </c>
      <c r="BB222" s="127">
        <v>211</v>
      </c>
      <c r="BC222" s="12">
        <v>-6.2564677126811894</v>
      </c>
      <c r="BD222" s="54"/>
      <c r="BE222" s="54">
        <f t="shared" si="51"/>
        <v>-5.3790123404349783</v>
      </c>
      <c r="BF222" s="180">
        <f t="shared" si="61"/>
        <v>0.20152817574021012</v>
      </c>
      <c r="BG222" s="181">
        <f t="shared" si="62"/>
        <v>0.19724868226929487</v>
      </c>
      <c r="BH222" s="182">
        <f t="shared" si="63"/>
        <v>-0.23616368204472782</v>
      </c>
    </row>
    <row r="223" spans="1:60" ht="14.65" thickBot="1" x14ac:dyDescent="0.5">
      <c r="A223" s="127">
        <v>212</v>
      </c>
      <c r="B223" s="54">
        <v>-1.2285360275133959</v>
      </c>
      <c r="C223" s="54"/>
      <c r="D223" s="54">
        <f t="shared" si="48"/>
        <v>-4.8258696640201411</v>
      </c>
      <c r="E223" s="183">
        <f t="shared" si="52"/>
        <v>0.20248328557784145</v>
      </c>
      <c r="F223" s="184">
        <f t="shared" si="53"/>
        <v>9.8484772853322355E-2</v>
      </c>
      <c r="G223" s="185">
        <f t="shared" si="54"/>
        <v>-0.34351358903091389</v>
      </c>
      <c r="S223" s="127">
        <v>212</v>
      </c>
      <c r="T223" s="54">
        <v>0.15537697788103469</v>
      </c>
      <c r="U223" s="54"/>
      <c r="V223" s="54">
        <f t="shared" si="49"/>
        <v>-3.3020263424439227</v>
      </c>
      <c r="W223" s="180">
        <f t="shared" si="55"/>
        <v>0.20248328557784145</v>
      </c>
      <c r="X223" s="181">
        <f t="shared" si="56"/>
        <v>0.16380297187378728</v>
      </c>
      <c r="Y223" s="182">
        <f t="shared" si="57"/>
        <v>-0.23409836654965122</v>
      </c>
      <c r="AJ223" s="127">
        <v>212</v>
      </c>
      <c r="AK223" s="54">
        <v>-15.760149661051535</v>
      </c>
      <c r="AL223" s="54"/>
      <c r="AM223" s="54">
        <f t="shared" si="50"/>
        <v>-12.141754289100732</v>
      </c>
      <c r="AN223" s="180">
        <f t="shared" si="58"/>
        <v>0.20248328557784145</v>
      </c>
      <c r="AO223" s="181">
        <f t="shared" si="59"/>
        <v>1.5932283259924762E-4</v>
      </c>
      <c r="AP223" s="182">
        <f t="shared" si="60"/>
        <v>-0.860794115900964</v>
      </c>
      <c r="BB223" s="127">
        <v>212</v>
      </c>
      <c r="BC223" s="12">
        <v>-6.3999248013598029</v>
      </c>
      <c r="BD223" s="54"/>
      <c r="BE223" s="54">
        <f t="shared" si="51"/>
        <v>-5.3599766652856209</v>
      </c>
      <c r="BF223" s="180">
        <f t="shared" si="61"/>
        <v>0.20248328557784145</v>
      </c>
      <c r="BG223" s="181">
        <f t="shared" si="62"/>
        <v>0.1980863514684896</v>
      </c>
      <c r="BH223" s="182">
        <f t="shared" si="63"/>
        <v>-0.2353279272910743</v>
      </c>
    </row>
    <row r="224" spans="1:60" ht="14.65" thickBot="1" x14ac:dyDescent="0.5">
      <c r="A224" s="127">
        <v>213</v>
      </c>
      <c r="B224" s="54">
        <v>-0.65061944315071818</v>
      </c>
      <c r="C224" s="54"/>
      <c r="D224" s="54">
        <f t="shared" si="48"/>
        <v>-4.8025316856553291</v>
      </c>
      <c r="E224" s="183">
        <f t="shared" si="52"/>
        <v>0.20343839541547279</v>
      </c>
      <c r="F224" s="184">
        <f t="shared" si="53"/>
        <v>9.9572016648813683E-2</v>
      </c>
      <c r="G224" s="185">
        <f t="shared" si="54"/>
        <v>-0.34185235214161425</v>
      </c>
      <c r="S224" s="127">
        <v>213</v>
      </c>
      <c r="T224" s="54">
        <v>0.73337355069829524</v>
      </c>
      <c r="U224" s="54"/>
      <c r="V224" s="54">
        <f t="shared" si="49"/>
        <v>-3.2685474325563191</v>
      </c>
      <c r="W224" s="180">
        <f t="shared" si="55"/>
        <v>0.20343839541547279</v>
      </c>
      <c r="X224" s="181">
        <f t="shared" si="56"/>
        <v>0.16626710526436181</v>
      </c>
      <c r="Y224" s="182">
        <f t="shared" si="57"/>
        <v>-0.2317248669752201</v>
      </c>
      <c r="AJ224" s="127">
        <v>213</v>
      </c>
      <c r="AK224" s="54">
        <v>-18.408777145603825</v>
      </c>
      <c r="AL224" s="54"/>
      <c r="AM224" s="54">
        <f t="shared" si="50"/>
        <v>-12.140508490477856</v>
      </c>
      <c r="AN224" s="180">
        <f t="shared" si="58"/>
        <v>0.20343839541547279</v>
      </c>
      <c r="AO224" s="181">
        <f t="shared" si="59"/>
        <v>1.5954926797186452E-4</v>
      </c>
      <c r="AP224" s="182">
        <f t="shared" si="60"/>
        <v>-0.86070579455145924</v>
      </c>
      <c r="BB224" s="127">
        <v>213</v>
      </c>
      <c r="BC224" s="12">
        <v>0.31255681411129072</v>
      </c>
      <c r="BD224" s="54"/>
      <c r="BE224" s="54">
        <f t="shared" si="51"/>
        <v>-5.3552987904165006</v>
      </c>
      <c r="BF224" s="180">
        <f t="shared" si="61"/>
        <v>0.20343839541547279</v>
      </c>
      <c r="BG224" s="181">
        <f t="shared" si="62"/>
        <v>0.19829253073416336</v>
      </c>
      <c r="BH224" s="182">
        <f t="shared" si="63"/>
        <v>-0.2351225468079452</v>
      </c>
    </row>
    <row r="225" spans="1:60" ht="14.65" thickBot="1" x14ac:dyDescent="0.5">
      <c r="A225" s="127">
        <v>214</v>
      </c>
      <c r="B225" s="54">
        <v>-1.7187366734070737</v>
      </c>
      <c r="C225" s="54"/>
      <c r="D225" s="54">
        <f t="shared" si="48"/>
        <v>-4.8025316856553291</v>
      </c>
      <c r="E225" s="183">
        <f t="shared" si="52"/>
        <v>0.2043935052531041</v>
      </c>
      <c r="F225" s="184">
        <f t="shared" si="53"/>
        <v>9.9572016648813683E-2</v>
      </c>
      <c r="G225" s="185">
        <f t="shared" si="54"/>
        <v>-0.34185235214161425</v>
      </c>
      <c r="S225" s="127">
        <v>214</v>
      </c>
      <c r="T225" s="54">
        <v>-0.33489151585290522</v>
      </c>
      <c r="U225" s="54"/>
      <c r="V225" s="54">
        <f t="shared" si="49"/>
        <v>-3.2646925977083612</v>
      </c>
      <c r="W225" s="180">
        <f t="shared" si="55"/>
        <v>0.2043935052531041</v>
      </c>
      <c r="X225" s="181">
        <f t="shared" si="56"/>
        <v>0.16655236011808072</v>
      </c>
      <c r="Y225" s="182">
        <f t="shared" si="57"/>
        <v>-0.23145157704726704</v>
      </c>
      <c r="AJ225" s="127">
        <v>214</v>
      </c>
      <c r="AK225" s="54">
        <v>-19.131096986197271</v>
      </c>
      <c r="AL225" s="54"/>
      <c r="AM225" s="54">
        <f t="shared" si="50"/>
        <v>-12.020652002892248</v>
      </c>
      <c r="AN225" s="180">
        <f t="shared" si="58"/>
        <v>0.2043935052531041</v>
      </c>
      <c r="AO225" s="181">
        <f t="shared" si="59"/>
        <v>1.8279913435828728E-4</v>
      </c>
      <c r="AP225" s="182">
        <f t="shared" si="60"/>
        <v>-0.85220852497988986</v>
      </c>
      <c r="BB225" s="127">
        <v>214</v>
      </c>
      <c r="BC225" s="12">
        <v>-0.41111779954985367</v>
      </c>
      <c r="BD225" s="54"/>
      <c r="BE225" s="54">
        <f t="shared" si="51"/>
        <v>-5.3125755911946104</v>
      </c>
      <c r="BF225" s="180">
        <f t="shared" si="61"/>
        <v>0.2043935052531041</v>
      </c>
      <c r="BG225" s="181">
        <f t="shared" si="62"/>
        <v>0.20018156023666397</v>
      </c>
      <c r="BH225" s="182">
        <f t="shared" si="63"/>
        <v>-0.23324679947769159</v>
      </c>
    </row>
    <row r="226" spans="1:60" ht="14.65" thickBot="1" x14ac:dyDescent="0.5">
      <c r="A226" s="127">
        <v>215</v>
      </c>
      <c r="B226" s="54">
        <v>1.6779679055295758</v>
      </c>
      <c r="C226" s="54"/>
      <c r="D226" s="54">
        <f t="shared" si="48"/>
        <v>-4.7958866622651595</v>
      </c>
      <c r="E226" s="183">
        <f t="shared" si="52"/>
        <v>0.20534861509073543</v>
      </c>
      <c r="F226" s="184">
        <f t="shared" si="53"/>
        <v>9.9883185971897992E-2</v>
      </c>
      <c r="G226" s="185">
        <f t="shared" si="54"/>
        <v>-0.34137934810444137</v>
      </c>
      <c r="S226" s="127">
        <v>215</v>
      </c>
      <c r="T226" s="54">
        <v>3.0620916209887237</v>
      </c>
      <c r="U226" s="54"/>
      <c r="V226" s="54">
        <f t="shared" si="49"/>
        <v>-3.2468459287369771</v>
      </c>
      <c r="W226" s="180">
        <f t="shared" si="55"/>
        <v>0.20534861509073543</v>
      </c>
      <c r="X226" s="181">
        <f t="shared" si="56"/>
        <v>0.16787711388370591</v>
      </c>
      <c r="Y226" s="182">
        <f t="shared" si="57"/>
        <v>-0.2301863309161713</v>
      </c>
      <c r="AJ226" s="127">
        <v>215</v>
      </c>
      <c r="AK226" s="54">
        <v>-17.621188003560235</v>
      </c>
      <c r="AL226" s="54"/>
      <c r="AM226" s="54">
        <f t="shared" si="50"/>
        <v>-11.962356087459973</v>
      </c>
      <c r="AN226" s="180">
        <f t="shared" si="58"/>
        <v>0.20534861509073543</v>
      </c>
      <c r="AO226" s="181">
        <f t="shared" si="59"/>
        <v>1.9521893557949919E-4</v>
      </c>
      <c r="AP226" s="182">
        <f t="shared" si="60"/>
        <v>-0.84807561471088466</v>
      </c>
      <c r="BB226" s="127">
        <v>215</v>
      </c>
      <c r="BC226" s="12">
        <v>1.1016231474184783</v>
      </c>
      <c r="BD226" s="54"/>
      <c r="BE226" s="54">
        <f t="shared" si="51"/>
        <v>-5.3090147721138203</v>
      </c>
      <c r="BF226" s="180">
        <f t="shared" si="61"/>
        <v>0.20534861509073543</v>
      </c>
      <c r="BG226" s="181">
        <f t="shared" si="62"/>
        <v>0.20033949056851758</v>
      </c>
      <c r="BH226" s="182">
        <f t="shared" si="63"/>
        <v>-0.23309046294377198</v>
      </c>
    </row>
    <row r="227" spans="1:60" ht="14.65" thickBot="1" x14ac:dyDescent="0.5">
      <c r="A227" s="127">
        <v>216</v>
      </c>
      <c r="B227" s="54">
        <v>1.6779679055295758</v>
      </c>
      <c r="C227" s="54"/>
      <c r="D227" s="54">
        <f t="shared" si="48"/>
        <v>-4.7904646636593782</v>
      </c>
      <c r="E227" s="183">
        <f t="shared" si="52"/>
        <v>0.20630372492836677</v>
      </c>
      <c r="F227" s="184">
        <f t="shared" si="53"/>
        <v>0.10013760991645448</v>
      </c>
      <c r="G227" s="185">
        <f t="shared" si="54"/>
        <v>-0.34099340104609482</v>
      </c>
      <c r="S227" s="127">
        <v>216</v>
      </c>
      <c r="T227" s="54">
        <v>3.0620916209887237</v>
      </c>
      <c r="U227" s="54"/>
      <c r="V227" s="54">
        <f t="shared" si="49"/>
        <v>-3.2195896416373024</v>
      </c>
      <c r="W227" s="180">
        <f t="shared" si="55"/>
        <v>0.20630372492836677</v>
      </c>
      <c r="X227" s="181">
        <f t="shared" si="56"/>
        <v>0.16991339429404226</v>
      </c>
      <c r="Y227" s="182">
        <f t="shared" si="57"/>
        <v>-0.22825398646263806</v>
      </c>
      <c r="AJ227" s="127">
        <v>216</v>
      </c>
      <c r="AK227" s="54">
        <v>-17.621188003560235</v>
      </c>
      <c r="AL227" s="54"/>
      <c r="AM227" s="54">
        <f t="shared" si="50"/>
        <v>-11.904335249365985</v>
      </c>
      <c r="AN227" s="180">
        <f t="shared" si="58"/>
        <v>0.20630372492836677</v>
      </c>
      <c r="AO227" s="181">
        <f t="shared" si="59"/>
        <v>2.0835955787517965E-4</v>
      </c>
      <c r="AP227" s="182">
        <f t="shared" si="60"/>
        <v>-0.843962206150494</v>
      </c>
      <c r="BB227" s="127">
        <v>216</v>
      </c>
      <c r="BC227" s="12">
        <v>1.1016231474184783</v>
      </c>
      <c r="BD227" s="54"/>
      <c r="BE227" s="54">
        <f t="shared" si="51"/>
        <v>-5.2884305793812789</v>
      </c>
      <c r="BF227" s="180">
        <f t="shared" si="61"/>
        <v>0.20630372492836677</v>
      </c>
      <c r="BG227" s="181">
        <f t="shared" si="62"/>
        <v>0.20125391195126643</v>
      </c>
      <c r="BH227" s="182">
        <f t="shared" si="63"/>
        <v>-0.23218672105958024</v>
      </c>
    </row>
    <row r="228" spans="1:60" ht="14.65" thickBot="1" x14ac:dyDescent="0.5">
      <c r="A228" s="127">
        <v>217</v>
      </c>
      <c r="B228" s="54">
        <v>0.29384419007042767</v>
      </c>
      <c r="C228" s="54"/>
      <c r="D228" s="54">
        <f t="shared" si="48"/>
        <v>-4.7711307120310895</v>
      </c>
      <c r="E228" s="183">
        <f t="shared" si="52"/>
        <v>0.2072588347659981</v>
      </c>
      <c r="F228" s="184">
        <f t="shared" si="53"/>
        <v>0.10104869495107412</v>
      </c>
      <c r="G228" s="185">
        <f t="shared" si="54"/>
        <v>-0.33961717757211668</v>
      </c>
      <c r="S228" s="127">
        <v>217</v>
      </c>
      <c r="T228" s="54">
        <v>1.6779679055295758</v>
      </c>
      <c r="U228" s="54"/>
      <c r="V228" s="54">
        <f t="shared" si="49"/>
        <v>-3.2195896416373024</v>
      </c>
      <c r="W228" s="180">
        <f t="shared" si="55"/>
        <v>0.2072588347659981</v>
      </c>
      <c r="X228" s="181">
        <f t="shared" si="56"/>
        <v>0.16991339429404226</v>
      </c>
      <c r="Y228" s="182">
        <f t="shared" si="57"/>
        <v>-0.22825398646263806</v>
      </c>
      <c r="AJ228" s="127">
        <v>217</v>
      </c>
      <c r="AK228" s="54">
        <v>-17.621188003560235</v>
      </c>
      <c r="AL228" s="54"/>
      <c r="AM228" s="54">
        <f t="shared" si="50"/>
        <v>-11.852689969826208</v>
      </c>
      <c r="AN228" s="180">
        <f t="shared" si="58"/>
        <v>0.2072588347659981</v>
      </c>
      <c r="AO228" s="181">
        <f t="shared" si="59"/>
        <v>2.2074664691261659E-4</v>
      </c>
      <c r="AP228" s="182">
        <f t="shared" si="60"/>
        <v>-0.84030079514814748</v>
      </c>
      <c r="BB228" s="127">
        <v>217</v>
      </c>
      <c r="BC228" s="12">
        <v>1.1016231474184783</v>
      </c>
      <c r="BD228" s="54"/>
      <c r="BE228" s="54">
        <f t="shared" si="51"/>
        <v>-5.270934231969167</v>
      </c>
      <c r="BF228" s="180">
        <f t="shared" si="61"/>
        <v>0.2072588347659981</v>
      </c>
      <c r="BG228" s="181">
        <f t="shared" si="62"/>
        <v>0.20203312446582833</v>
      </c>
      <c r="BH228" s="182">
        <f t="shared" si="63"/>
        <v>-0.23141854995944774</v>
      </c>
    </row>
    <row r="229" spans="1:60" ht="14.65" thickBot="1" x14ac:dyDescent="0.5">
      <c r="A229" s="127">
        <v>218</v>
      </c>
      <c r="B229" s="54">
        <v>-1.5610967955293378</v>
      </c>
      <c r="C229" s="54"/>
      <c r="D229" s="54">
        <f t="shared" si="48"/>
        <v>-4.7421910933954559</v>
      </c>
      <c r="E229" s="183">
        <f t="shared" si="52"/>
        <v>0.20821394460362941</v>
      </c>
      <c r="F229" s="184">
        <f t="shared" si="53"/>
        <v>0.10242370099510131</v>
      </c>
      <c r="G229" s="185">
        <f t="shared" si="54"/>
        <v>-0.33755720642601844</v>
      </c>
      <c r="S229" s="127">
        <v>218</v>
      </c>
      <c r="T229" s="54">
        <v>-0.17722981930695117</v>
      </c>
      <c r="U229" s="54"/>
      <c r="V229" s="54">
        <f t="shared" si="49"/>
        <v>-3.1941829691077799</v>
      </c>
      <c r="W229" s="180">
        <f t="shared" si="55"/>
        <v>0.20821394460362941</v>
      </c>
      <c r="X229" s="181">
        <f t="shared" si="56"/>
        <v>0.1718256907017966</v>
      </c>
      <c r="Y229" s="182">
        <f t="shared" si="57"/>
        <v>-0.2264527711112726</v>
      </c>
      <c r="AJ229" s="127">
        <v>218</v>
      </c>
      <c r="AK229" s="54">
        <v>-18.111460183779034</v>
      </c>
      <c r="AL229" s="54"/>
      <c r="AM229" s="54">
        <f t="shared" si="50"/>
        <v>-11.742491501234896</v>
      </c>
      <c r="AN229" s="180">
        <f t="shared" si="58"/>
        <v>0.20821394460362941</v>
      </c>
      <c r="AO229" s="181">
        <f t="shared" si="59"/>
        <v>2.4951067159674451E-4</v>
      </c>
      <c r="AP229" s="182">
        <f t="shared" si="60"/>
        <v>-0.83248823436936037</v>
      </c>
      <c r="BB229" s="127">
        <v>218</v>
      </c>
      <c r="BC229" s="12">
        <v>0.61043141950311519</v>
      </c>
      <c r="BD229" s="54"/>
      <c r="BE229" s="54">
        <f t="shared" si="51"/>
        <v>-5.2659452959891464</v>
      </c>
      <c r="BF229" s="180">
        <f t="shared" si="61"/>
        <v>0.20821394460362941</v>
      </c>
      <c r="BG229" s="181">
        <f t="shared" si="62"/>
        <v>0.20225564074012684</v>
      </c>
      <c r="BH229" s="182">
        <f t="shared" si="63"/>
        <v>-0.23119951244550299</v>
      </c>
    </row>
    <row r="230" spans="1:60" ht="14.65" thickBot="1" x14ac:dyDescent="0.5">
      <c r="A230" s="127">
        <v>219</v>
      </c>
      <c r="B230" s="54">
        <v>0.29384419007042767</v>
      </c>
      <c r="C230" s="54"/>
      <c r="D230" s="54">
        <f t="shared" si="48"/>
        <v>-4.6893005547197806</v>
      </c>
      <c r="E230" s="183">
        <f t="shared" si="52"/>
        <v>0.20916905444126074</v>
      </c>
      <c r="F230" s="184">
        <f t="shared" si="53"/>
        <v>0.10497174499188529</v>
      </c>
      <c r="G230" s="185">
        <f t="shared" si="54"/>
        <v>-0.33379236816241631</v>
      </c>
      <c r="S230" s="127">
        <v>219</v>
      </c>
      <c r="T230" s="54">
        <v>1.6779679055295758</v>
      </c>
      <c r="U230" s="54"/>
      <c r="V230" s="54">
        <f t="shared" si="49"/>
        <v>-3.1941829691077799</v>
      </c>
      <c r="W230" s="180">
        <f t="shared" si="55"/>
        <v>0.20916905444126074</v>
      </c>
      <c r="X230" s="181">
        <f t="shared" si="56"/>
        <v>0.1718256907017966</v>
      </c>
      <c r="Y230" s="182">
        <f t="shared" si="57"/>
        <v>-0.2264527711112726</v>
      </c>
      <c r="AJ230" s="127">
        <v>219</v>
      </c>
      <c r="AK230" s="54">
        <v>-16.705489763776754</v>
      </c>
      <c r="AL230" s="54"/>
      <c r="AM230" s="54">
        <f t="shared" si="50"/>
        <v>-11.720033701941178</v>
      </c>
      <c r="AN230" s="180">
        <f t="shared" si="58"/>
        <v>0.20916905444126074</v>
      </c>
      <c r="AO230" s="181">
        <f t="shared" si="59"/>
        <v>2.5578574986707687E-4</v>
      </c>
      <c r="AP230" s="182">
        <f t="shared" si="60"/>
        <v>-0.83089608046574603</v>
      </c>
      <c r="BB230" s="127">
        <v>219</v>
      </c>
      <c r="BC230" s="12">
        <v>2.0190388581112138</v>
      </c>
      <c r="BD230" s="54"/>
      <c r="BE230" s="54">
        <f t="shared" si="51"/>
        <v>-5.2581161676702823</v>
      </c>
      <c r="BF230" s="180">
        <f t="shared" si="61"/>
        <v>0.20916905444126074</v>
      </c>
      <c r="BG230" s="181">
        <f t="shared" si="62"/>
        <v>0.20260513053067306</v>
      </c>
      <c r="BH230" s="182">
        <f t="shared" si="63"/>
        <v>-0.23085577726626114</v>
      </c>
    </row>
    <row r="231" spans="1:60" ht="14.65" thickBot="1" x14ac:dyDescent="0.5">
      <c r="A231" s="127">
        <v>220</v>
      </c>
      <c r="B231" s="54">
        <v>0.29384419007042767</v>
      </c>
      <c r="C231" s="54"/>
      <c r="D231" s="54">
        <f t="shared" si="48"/>
        <v>-4.6540957974308466</v>
      </c>
      <c r="E231" s="183">
        <f t="shared" si="52"/>
        <v>0.21012416427889208</v>
      </c>
      <c r="F231" s="184">
        <f t="shared" si="53"/>
        <v>0.10669300787050184</v>
      </c>
      <c r="G231" s="185">
        <f t="shared" si="54"/>
        <v>-0.33128643381913159</v>
      </c>
      <c r="S231" s="127">
        <v>220</v>
      </c>
      <c r="T231" s="54">
        <v>1.6779679055295758</v>
      </c>
      <c r="U231" s="54"/>
      <c r="V231" s="54">
        <f t="shared" si="49"/>
        <v>-3.183351493444281</v>
      </c>
      <c r="W231" s="180">
        <f t="shared" si="55"/>
        <v>0.21012416427889208</v>
      </c>
      <c r="X231" s="181">
        <f t="shared" si="56"/>
        <v>0.17264511126935927</v>
      </c>
      <c r="Y231" s="182">
        <f t="shared" si="57"/>
        <v>-0.22568486967827839</v>
      </c>
      <c r="AJ231" s="127">
        <v>220</v>
      </c>
      <c r="AK231" s="54">
        <v>-16.705489763776754</v>
      </c>
      <c r="AL231" s="54"/>
      <c r="AM231" s="54">
        <f t="shared" si="50"/>
        <v>-11.673361296820408</v>
      </c>
      <c r="AN231" s="180">
        <f t="shared" si="58"/>
        <v>0.21012416427889208</v>
      </c>
      <c r="AO231" s="181">
        <f t="shared" si="59"/>
        <v>2.6930015620665269E-4</v>
      </c>
      <c r="AP231" s="182">
        <f t="shared" si="60"/>
        <v>-0.82758722321610068</v>
      </c>
      <c r="BB231" s="127">
        <v>220</v>
      </c>
      <c r="BC231" s="12">
        <v>2.0190388581112138</v>
      </c>
      <c r="BD231" s="54"/>
      <c r="BE231" s="54">
        <f t="shared" si="51"/>
        <v>-5.2057530139246611</v>
      </c>
      <c r="BF231" s="180">
        <f t="shared" si="61"/>
        <v>0.21012416427889208</v>
      </c>
      <c r="BG231" s="181">
        <f t="shared" si="62"/>
        <v>0.20495187082987351</v>
      </c>
      <c r="BH231" s="182">
        <f t="shared" si="63"/>
        <v>-0.22855679105664034</v>
      </c>
    </row>
    <row r="232" spans="1:60" ht="14.65" thickBot="1" x14ac:dyDescent="0.5">
      <c r="A232" s="127">
        <v>221</v>
      </c>
      <c r="B232" s="54">
        <v>-0.60484415441643402</v>
      </c>
      <c r="C232" s="54"/>
      <c r="D232" s="54">
        <f t="shared" si="48"/>
        <v>-4.6502414968635328</v>
      </c>
      <c r="E232" s="183">
        <f t="shared" si="52"/>
        <v>0.21107927411652341</v>
      </c>
      <c r="F232" s="184">
        <f t="shared" si="53"/>
        <v>0.10688268584409961</v>
      </c>
      <c r="G232" s="185">
        <f t="shared" si="54"/>
        <v>-0.33101207816652184</v>
      </c>
      <c r="S232" s="127">
        <v>221</v>
      </c>
      <c r="T232" s="54">
        <v>0.77915517511268118</v>
      </c>
      <c r="U232" s="54"/>
      <c r="V232" s="54">
        <f t="shared" si="49"/>
        <v>-3.1772622189857604</v>
      </c>
      <c r="W232" s="180">
        <f t="shared" si="55"/>
        <v>0.21107927411652341</v>
      </c>
      <c r="X232" s="181">
        <f t="shared" si="56"/>
        <v>0.17310686799774958</v>
      </c>
      <c r="Y232" s="182">
        <f t="shared" si="57"/>
        <v>-0.22525316833601799</v>
      </c>
      <c r="AJ232" s="127">
        <v>221</v>
      </c>
      <c r="AK232" s="54">
        <v>-17.183328630889513</v>
      </c>
      <c r="AL232" s="54"/>
      <c r="AM232" s="54">
        <f t="shared" si="50"/>
        <v>-11.592206560282774</v>
      </c>
      <c r="AN232" s="180">
        <f t="shared" si="58"/>
        <v>0.21107927411652341</v>
      </c>
      <c r="AO232" s="181">
        <f t="shared" si="59"/>
        <v>2.9439502638480897E-4</v>
      </c>
      <c r="AP232" s="182">
        <f t="shared" si="60"/>
        <v>-0.82183372845531488</v>
      </c>
      <c r="BB232" s="127">
        <v>221</v>
      </c>
      <c r="BC232" s="12">
        <v>1.5403037630513845</v>
      </c>
      <c r="BD232" s="54"/>
      <c r="BE232" s="54">
        <f t="shared" si="51"/>
        <v>-5.2028686494680683</v>
      </c>
      <c r="BF232" s="180">
        <f t="shared" si="61"/>
        <v>0.21107927411652341</v>
      </c>
      <c r="BG232" s="181">
        <f t="shared" si="62"/>
        <v>0.20508160621429602</v>
      </c>
      <c r="BH232" s="182">
        <f t="shared" si="63"/>
        <v>-0.22843015402974465</v>
      </c>
    </row>
    <row r="233" spans="1:60" ht="14.65" thickBot="1" x14ac:dyDescent="0.5">
      <c r="A233" s="127">
        <v>222</v>
      </c>
      <c r="B233" s="54">
        <v>0.63351818847726638</v>
      </c>
      <c r="C233" s="54"/>
      <c r="D233" s="54">
        <f t="shared" si="48"/>
        <v>-4.6316295766208304</v>
      </c>
      <c r="E233" s="183">
        <f t="shared" si="52"/>
        <v>0.21203438395415472</v>
      </c>
      <c r="F233" s="184">
        <f t="shared" si="53"/>
        <v>0.1078020404496365</v>
      </c>
      <c r="G233" s="185">
        <f t="shared" si="54"/>
        <v>-0.329687250111385</v>
      </c>
      <c r="S233" s="127">
        <v>222</v>
      </c>
      <c r="T233" s="54">
        <v>2.0176889176386159</v>
      </c>
      <c r="U233" s="54"/>
      <c r="V233" s="54">
        <f t="shared" si="49"/>
        <v>-3.1772622189857604</v>
      </c>
      <c r="W233" s="180">
        <f t="shared" si="55"/>
        <v>0.21203438395415472</v>
      </c>
      <c r="X233" s="181">
        <f t="shared" si="56"/>
        <v>0.17310686799774958</v>
      </c>
      <c r="Y233" s="182">
        <f t="shared" si="57"/>
        <v>-0.22525316833601799</v>
      </c>
      <c r="AJ233" s="127">
        <v>222</v>
      </c>
      <c r="AK233" s="54">
        <v>-16.249540612994974</v>
      </c>
      <c r="AL233" s="54"/>
      <c r="AM233" s="54">
        <f t="shared" si="50"/>
        <v>-11.545951424362809</v>
      </c>
      <c r="AN233" s="180">
        <f t="shared" si="58"/>
        <v>0.21203438395415472</v>
      </c>
      <c r="AO233" s="181">
        <f t="shared" si="59"/>
        <v>3.0965535483511728E-4</v>
      </c>
      <c r="AP233" s="182">
        <f t="shared" si="60"/>
        <v>-0.81855445365843926</v>
      </c>
      <c r="BB233" s="127">
        <v>222</v>
      </c>
      <c r="BC233" s="12">
        <v>2.4758431807919301</v>
      </c>
      <c r="BD233" s="54"/>
      <c r="BE233" s="54">
        <f t="shared" si="51"/>
        <v>-5.2012965633545161</v>
      </c>
      <c r="BF233" s="180">
        <f t="shared" si="61"/>
        <v>0.21203438395415472</v>
      </c>
      <c r="BG233" s="181">
        <f t="shared" si="62"/>
        <v>0.2051523373796505</v>
      </c>
      <c r="BH233" s="182">
        <f t="shared" si="63"/>
        <v>-0.22836113213100742</v>
      </c>
    </row>
    <row r="234" spans="1:60" ht="14.65" thickBot="1" x14ac:dyDescent="0.5">
      <c r="A234" s="127">
        <v>223</v>
      </c>
      <c r="B234" s="54">
        <v>-1.221548798916452</v>
      </c>
      <c r="C234" s="54"/>
      <c r="D234" s="54">
        <f t="shared" si="48"/>
        <v>-4.6030824648111617</v>
      </c>
      <c r="E234" s="183">
        <f t="shared" si="52"/>
        <v>0.21298949379178606</v>
      </c>
      <c r="F234" s="184">
        <f t="shared" si="53"/>
        <v>0.10922320002356489</v>
      </c>
      <c r="G234" s="185">
        <f t="shared" si="54"/>
        <v>-0.3276552182669864</v>
      </c>
      <c r="S234" s="127">
        <v>223</v>
      </c>
      <c r="T234" s="54">
        <v>0.1623651735684418</v>
      </c>
      <c r="U234" s="54"/>
      <c r="V234" s="54">
        <f t="shared" si="49"/>
        <v>-3.1476794651151265</v>
      </c>
      <c r="W234" s="180">
        <f t="shared" si="55"/>
        <v>0.21298949379178606</v>
      </c>
      <c r="X234" s="181">
        <f t="shared" si="56"/>
        <v>0.17536134237529083</v>
      </c>
      <c r="Y234" s="182">
        <f t="shared" si="57"/>
        <v>-0.22315588816894635</v>
      </c>
      <c r="AJ234" s="127">
        <v>223</v>
      </c>
      <c r="AK234" s="54">
        <v>-16.990802890666789</v>
      </c>
      <c r="AL234" s="54"/>
      <c r="AM234" s="54">
        <f t="shared" si="50"/>
        <v>-11.507894647425733</v>
      </c>
      <c r="AN234" s="180">
        <f t="shared" si="58"/>
        <v>0.21298949379178606</v>
      </c>
      <c r="AO234" s="181">
        <f t="shared" si="59"/>
        <v>3.2275943523867517E-4</v>
      </c>
      <c r="AP234" s="182">
        <f t="shared" si="60"/>
        <v>-0.81585640452339803</v>
      </c>
      <c r="BB234" s="127">
        <v>223</v>
      </c>
      <c r="BC234" s="12">
        <v>1.7331906018803405</v>
      </c>
      <c r="BD234" s="54"/>
      <c r="BE234" s="54">
        <f t="shared" si="51"/>
        <v>-5.1881390987924423</v>
      </c>
      <c r="BF234" s="180">
        <f t="shared" si="61"/>
        <v>0.21298949379178606</v>
      </c>
      <c r="BG234" s="181">
        <f t="shared" si="62"/>
        <v>0.20574488507311806</v>
      </c>
      <c r="BH234" s="182">
        <f t="shared" si="63"/>
        <v>-0.22778345818629564</v>
      </c>
    </row>
    <row r="235" spans="1:60" ht="14.65" thickBot="1" x14ac:dyDescent="0.5">
      <c r="A235" s="127">
        <v>224</v>
      </c>
      <c r="B235" s="54">
        <v>2.0176889176386159</v>
      </c>
      <c r="C235" s="54"/>
      <c r="D235" s="54">
        <f t="shared" si="48"/>
        <v>-4.5797416409072484</v>
      </c>
      <c r="E235" s="183">
        <f t="shared" si="52"/>
        <v>0.21394460362941739</v>
      </c>
      <c r="F235" s="184">
        <f t="shared" si="53"/>
        <v>0.1103951389537304</v>
      </c>
      <c r="G235" s="185">
        <f t="shared" si="54"/>
        <v>-0.3259937788273865</v>
      </c>
      <c r="S235" s="127">
        <v>224</v>
      </c>
      <c r="T235" s="54">
        <v>3.401859646799966</v>
      </c>
      <c r="U235" s="54"/>
      <c r="V235" s="54">
        <f t="shared" si="49"/>
        <v>-3.1248978397366831</v>
      </c>
      <c r="W235" s="180">
        <f t="shared" si="55"/>
        <v>0.21394460362941739</v>
      </c>
      <c r="X235" s="181">
        <f t="shared" si="56"/>
        <v>0.17711013784219001</v>
      </c>
      <c r="Y235" s="182">
        <f t="shared" si="57"/>
        <v>-0.22154077649648996</v>
      </c>
      <c r="AJ235" s="127">
        <v>224</v>
      </c>
      <c r="AK235" s="54">
        <v>-15.584516736736207</v>
      </c>
      <c r="AL235" s="54"/>
      <c r="AM235" s="54">
        <f t="shared" si="50"/>
        <v>-11.438300434454526</v>
      </c>
      <c r="AN235" s="180">
        <f t="shared" si="58"/>
        <v>0.21394460362941739</v>
      </c>
      <c r="AO235" s="181">
        <f t="shared" si="59"/>
        <v>3.480659630453692E-4</v>
      </c>
      <c r="AP235" s="182">
        <f t="shared" si="60"/>
        <v>-0.81092249731361787</v>
      </c>
      <c r="BB235" s="127">
        <v>224</v>
      </c>
      <c r="BC235" s="12">
        <v>3.1421143666029154</v>
      </c>
      <c r="BD235" s="54"/>
      <c r="BE235" s="54">
        <f t="shared" si="51"/>
        <v>-5.1758309038906383</v>
      </c>
      <c r="BF235" s="180">
        <f t="shared" si="61"/>
        <v>0.21394460362941739</v>
      </c>
      <c r="BG235" s="181">
        <f t="shared" si="62"/>
        <v>0.20630010418898001</v>
      </c>
      <c r="BH235" s="182">
        <f t="shared" si="63"/>
        <v>-0.22724307113317743</v>
      </c>
    </row>
    <row r="236" spans="1:60" ht="14.65" thickBot="1" x14ac:dyDescent="0.5">
      <c r="A236" s="127">
        <v>225</v>
      </c>
      <c r="B236" s="54">
        <v>1.5162729874143783</v>
      </c>
      <c r="C236" s="54"/>
      <c r="D236" s="54">
        <f t="shared" si="48"/>
        <v>-4.5797416409072484</v>
      </c>
      <c r="E236" s="183">
        <f t="shared" si="52"/>
        <v>0.2148997134670487</v>
      </c>
      <c r="F236" s="184">
        <f t="shared" si="53"/>
        <v>0.1103951389537304</v>
      </c>
      <c r="G236" s="185">
        <f t="shared" si="54"/>
        <v>-0.3259937788273865</v>
      </c>
      <c r="S236" s="127">
        <v>225</v>
      </c>
      <c r="T236" s="54">
        <v>2.9005658971707362</v>
      </c>
      <c r="U236" s="54"/>
      <c r="V236" s="54">
        <f t="shared" si="49"/>
        <v>-3.1248978397366831</v>
      </c>
      <c r="W236" s="180">
        <f t="shared" si="55"/>
        <v>0.2148997134670487</v>
      </c>
      <c r="X236" s="181">
        <f t="shared" si="56"/>
        <v>0.17711013784219001</v>
      </c>
      <c r="Y236" s="182">
        <f t="shared" si="57"/>
        <v>-0.22154077649648996</v>
      </c>
      <c r="AJ236" s="127">
        <v>225</v>
      </c>
      <c r="AK236" s="54">
        <v>-14.878638228639369</v>
      </c>
      <c r="AL236" s="54"/>
      <c r="AM236" s="54">
        <f t="shared" si="50"/>
        <v>-11.425151180478762</v>
      </c>
      <c r="AN236" s="180">
        <f t="shared" si="58"/>
        <v>0.2148997134670487</v>
      </c>
      <c r="AO236" s="181">
        <f t="shared" si="59"/>
        <v>3.5304984814551354E-4</v>
      </c>
      <c r="AP236" s="182">
        <f t="shared" si="60"/>
        <v>-0.80999027613854557</v>
      </c>
      <c r="BB236" s="127">
        <v>225</v>
      </c>
      <c r="BC236" s="12">
        <v>3.8493168106324149</v>
      </c>
      <c r="BD236" s="54"/>
      <c r="BE236" s="54">
        <f t="shared" si="51"/>
        <v>-5.1519435668363887</v>
      </c>
      <c r="BF236" s="180">
        <f t="shared" si="61"/>
        <v>0.2148997134670487</v>
      </c>
      <c r="BG236" s="181">
        <f t="shared" si="62"/>
        <v>0.20738018573510175</v>
      </c>
      <c r="BH236" s="182">
        <f t="shared" si="63"/>
        <v>-0.22619430583651351</v>
      </c>
    </row>
    <row r="237" spans="1:60" ht="14.65" thickBot="1" x14ac:dyDescent="0.5">
      <c r="A237" s="127">
        <v>226</v>
      </c>
      <c r="B237" s="54">
        <v>3.0987594767610966</v>
      </c>
      <c r="C237" s="54"/>
      <c r="D237" s="54">
        <f t="shared" si="48"/>
        <v>-4.5696802479178391</v>
      </c>
      <c r="E237" s="183">
        <f t="shared" si="52"/>
        <v>0.21585482330468003</v>
      </c>
      <c r="F237" s="184">
        <f t="shared" si="53"/>
        <v>0.11090309104523055</v>
      </c>
      <c r="G237" s="185">
        <f t="shared" si="54"/>
        <v>-0.32527759180679394</v>
      </c>
      <c r="S237" s="127">
        <v>226</v>
      </c>
      <c r="T237" s="54">
        <v>4.4830798143585273</v>
      </c>
      <c r="U237" s="54"/>
      <c r="V237" s="54">
        <f t="shared" si="49"/>
        <v>-3.1248978397366831</v>
      </c>
      <c r="W237" s="180">
        <f t="shared" si="55"/>
        <v>0.21585482330468003</v>
      </c>
      <c r="X237" s="181">
        <f t="shared" si="56"/>
        <v>0.17711013784219001</v>
      </c>
      <c r="Y237" s="182">
        <f t="shared" si="57"/>
        <v>-0.22154077649648996</v>
      </c>
      <c r="AJ237" s="127">
        <v>226</v>
      </c>
      <c r="AK237" s="54">
        <v>-19.120427543833795</v>
      </c>
      <c r="AL237" s="54"/>
      <c r="AM237" s="54">
        <f t="shared" si="50"/>
        <v>-11.4128506661978</v>
      </c>
      <c r="AN237" s="180">
        <f t="shared" si="58"/>
        <v>0.21585482330468003</v>
      </c>
      <c r="AO237" s="181">
        <f t="shared" si="59"/>
        <v>3.5777199472921973E-4</v>
      </c>
      <c r="AP237" s="182">
        <f t="shared" si="60"/>
        <v>-0.8091182266748933</v>
      </c>
      <c r="BB237" s="127">
        <v>226</v>
      </c>
      <c r="BC237" s="12">
        <v>-0.40042834572836483</v>
      </c>
      <c r="BD237" s="54"/>
      <c r="BE237" s="54">
        <f t="shared" si="51"/>
        <v>-5.1350036162693407</v>
      </c>
      <c r="BF237" s="180">
        <f t="shared" si="61"/>
        <v>0.21585482330468003</v>
      </c>
      <c r="BG237" s="181">
        <f t="shared" si="62"/>
        <v>0.20814815866420366</v>
      </c>
      <c r="BH237" s="182">
        <f t="shared" si="63"/>
        <v>-0.22545056314800982</v>
      </c>
    </row>
    <row r="238" spans="1:60" ht="14.65" thickBot="1" x14ac:dyDescent="0.5">
      <c r="A238" s="127">
        <v>227</v>
      </c>
      <c r="B238" s="54">
        <v>2.0176889176386159</v>
      </c>
      <c r="C238" s="54"/>
      <c r="D238" s="54">
        <f t="shared" si="48"/>
        <v>-4.5639764286935272</v>
      </c>
      <c r="E238" s="183">
        <f t="shared" si="52"/>
        <v>0.21680993314231137</v>
      </c>
      <c r="F238" s="184">
        <f t="shared" si="53"/>
        <v>0.11119179240591827</v>
      </c>
      <c r="G238" s="185">
        <f t="shared" si="54"/>
        <v>-0.32487158427875501</v>
      </c>
      <c r="S238" s="127">
        <v>227</v>
      </c>
      <c r="T238" s="54">
        <v>3.401859646799966</v>
      </c>
      <c r="U238" s="54"/>
      <c r="V238" s="54">
        <f t="shared" si="49"/>
        <v>-3.0859199198841281</v>
      </c>
      <c r="W238" s="180">
        <f t="shared" si="55"/>
        <v>0.21680993314231137</v>
      </c>
      <c r="X238" s="181">
        <f t="shared" si="56"/>
        <v>0.18012766625209137</v>
      </c>
      <c r="Y238" s="182">
        <f t="shared" si="57"/>
        <v>-0.21877742259718916</v>
      </c>
      <c r="AJ238" s="127">
        <v>227</v>
      </c>
      <c r="AK238" s="54">
        <v>-20.027934962483432</v>
      </c>
      <c r="AL238" s="54"/>
      <c r="AM238" s="54">
        <f t="shared" si="50"/>
        <v>-11.372048855823069</v>
      </c>
      <c r="AN238" s="180">
        <f t="shared" si="58"/>
        <v>0.21680993314231137</v>
      </c>
      <c r="AO238" s="181">
        <f t="shared" si="59"/>
        <v>3.7385919311699553E-4</v>
      </c>
      <c r="AP238" s="182">
        <f t="shared" si="60"/>
        <v>-0.80622556738922457</v>
      </c>
      <c r="BB238" s="127">
        <v>227</v>
      </c>
      <c r="BC238" s="12">
        <v>-1.3096378726968225</v>
      </c>
      <c r="BD238" s="54"/>
      <c r="BE238" s="54">
        <f t="shared" si="51"/>
        <v>-5.1319963723349913</v>
      </c>
      <c r="BF238" s="180">
        <f t="shared" si="61"/>
        <v>0.21680993314231137</v>
      </c>
      <c r="BG238" s="181">
        <f t="shared" si="62"/>
        <v>0.20828466732445039</v>
      </c>
      <c r="BH238" s="182">
        <f t="shared" si="63"/>
        <v>-0.22531853114001388</v>
      </c>
    </row>
    <row r="239" spans="1:60" ht="14.65" thickBot="1" x14ac:dyDescent="0.5">
      <c r="A239" s="127">
        <v>228</v>
      </c>
      <c r="B239" s="54">
        <v>2.0176889176386159</v>
      </c>
      <c r="C239" s="54"/>
      <c r="D239" s="54">
        <f t="shared" si="48"/>
        <v>-4.5639764286935272</v>
      </c>
      <c r="E239" s="183">
        <f t="shared" si="52"/>
        <v>0.2177650429799427</v>
      </c>
      <c r="F239" s="184">
        <f t="shared" si="53"/>
        <v>0.11119179240591827</v>
      </c>
      <c r="G239" s="185">
        <f t="shared" si="54"/>
        <v>-0.32487158427875501</v>
      </c>
      <c r="S239" s="127">
        <v>228</v>
      </c>
      <c r="T239" s="54">
        <v>3.401859646799966</v>
      </c>
      <c r="U239" s="54"/>
      <c r="V239" s="54">
        <f t="shared" si="49"/>
        <v>-3.0723635295014948</v>
      </c>
      <c r="W239" s="180">
        <f t="shared" si="55"/>
        <v>0.2177650429799427</v>
      </c>
      <c r="X239" s="181">
        <f t="shared" si="56"/>
        <v>0.18118467262567614</v>
      </c>
      <c r="Y239" s="182">
        <f t="shared" si="57"/>
        <v>-0.21781633733748315</v>
      </c>
      <c r="AJ239" s="127">
        <v>228</v>
      </c>
      <c r="AK239" s="54">
        <v>-20.688818189602411</v>
      </c>
      <c r="AL239" s="54"/>
      <c r="AM239" s="54">
        <f t="shared" si="50"/>
        <v>-11.369043488483998</v>
      </c>
      <c r="AN239" s="180">
        <f t="shared" si="58"/>
        <v>0.2177650429799427</v>
      </c>
      <c r="AO239" s="181">
        <f t="shared" si="59"/>
        <v>3.7507031315272383E-4</v>
      </c>
      <c r="AP239" s="182">
        <f t="shared" si="60"/>
        <v>-0.80601250077133757</v>
      </c>
      <c r="BB239" s="127">
        <v>228</v>
      </c>
      <c r="BC239" s="12">
        <v>-1.9717606432239612</v>
      </c>
      <c r="BD239" s="54"/>
      <c r="BE239" s="54">
        <f t="shared" si="51"/>
        <v>-5.1238185666037115</v>
      </c>
      <c r="BF239" s="180">
        <f t="shared" si="61"/>
        <v>0.2177650429799427</v>
      </c>
      <c r="BG239" s="181">
        <f t="shared" si="62"/>
        <v>0.20865615173392718</v>
      </c>
      <c r="BH239" s="182">
        <f t="shared" si="63"/>
        <v>-0.22495948739920896</v>
      </c>
    </row>
    <row r="240" spans="1:60" ht="14.65" thickBot="1" x14ac:dyDescent="0.5">
      <c r="A240" s="127">
        <v>229</v>
      </c>
      <c r="B240" s="54">
        <v>0.1623651735684418</v>
      </c>
      <c r="C240" s="54"/>
      <c r="D240" s="54">
        <f t="shared" si="48"/>
        <v>-4.5342054457721526</v>
      </c>
      <c r="E240" s="183">
        <f t="shared" si="52"/>
        <v>0.21872015281757401</v>
      </c>
      <c r="F240" s="184">
        <f t="shared" si="53"/>
        <v>0.11270739915199439</v>
      </c>
      <c r="G240" s="185">
        <f t="shared" si="54"/>
        <v>-0.32275243521251601</v>
      </c>
      <c r="S240" s="127">
        <v>229</v>
      </c>
      <c r="T240" s="54">
        <v>1.5462791460533354</v>
      </c>
      <c r="U240" s="54"/>
      <c r="V240" s="54">
        <f t="shared" si="49"/>
        <v>-3.0723635295014948</v>
      </c>
      <c r="W240" s="180">
        <f t="shared" si="55"/>
        <v>0.21872015281757401</v>
      </c>
      <c r="X240" s="181">
        <f t="shared" si="56"/>
        <v>0.18118467262567614</v>
      </c>
      <c r="Y240" s="182">
        <f t="shared" si="57"/>
        <v>-0.21781633733748315</v>
      </c>
      <c r="AJ240" s="127">
        <v>229</v>
      </c>
      <c r="AK240" s="54">
        <v>-22.093666949695589</v>
      </c>
      <c r="AL240" s="54"/>
      <c r="AM240" s="54">
        <f t="shared" si="50"/>
        <v>-11.352708591399345</v>
      </c>
      <c r="AN240" s="180">
        <f t="shared" si="58"/>
        <v>0.21872015281757401</v>
      </c>
      <c r="AO240" s="181">
        <f t="shared" si="59"/>
        <v>3.8171700657582013E-4</v>
      </c>
      <c r="AP240" s="182">
        <f t="shared" si="60"/>
        <v>-0.80485443226167097</v>
      </c>
      <c r="BB240" s="127">
        <v>229</v>
      </c>
      <c r="BC240" s="12">
        <v>-3.3792443181532028</v>
      </c>
      <c r="BD240" s="54"/>
      <c r="BE240" s="54">
        <f t="shared" si="51"/>
        <v>-5.1156512755019268</v>
      </c>
      <c r="BF240" s="180">
        <f t="shared" si="61"/>
        <v>0.21872015281757401</v>
      </c>
      <c r="BG240" s="181">
        <f t="shared" si="62"/>
        <v>0.20902754801327469</v>
      </c>
      <c r="BH240" s="182">
        <f t="shared" si="63"/>
        <v>-0.22460090529958646</v>
      </c>
    </row>
    <row r="241" spans="1:60" ht="14.65" thickBot="1" x14ac:dyDescent="0.5">
      <c r="A241" s="127">
        <v>230</v>
      </c>
      <c r="B241" s="54">
        <v>0.1623651735684418</v>
      </c>
      <c r="C241" s="54"/>
      <c r="D241" s="54">
        <f t="shared" si="48"/>
        <v>-4.5108503008695227</v>
      </c>
      <c r="E241" s="183">
        <f t="shared" si="52"/>
        <v>0.21967526265520534</v>
      </c>
      <c r="F241" s="184">
        <f t="shared" si="53"/>
        <v>0.11390666638468484</v>
      </c>
      <c r="G241" s="185">
        <f t="shared" si="54"/>
        <v>-0.32108997637993408</v>
      </c>
      <c r="S241" s="127">
        <v>230</v>
      </c>
      <c r="T241" s="54">
        <v>1.5462791460533354</v>
      </c>
      <c r="U241" s="54"/>
      <c r="V241" s="54">
        <f t="shared" si="49"/>
        <v>-3.0511851548969497</v>
      </c>
      <c r="W241" s="180">
        <f t="shared" si="55"/>
        <v>0.21967526265520534</v>
      </c>
      <c r="X241" s="181">
        <f t="shared" si="56"/>
        <v>0.18284373085038708</v>
      </c>
      <c r="Y241" s="182">
        <f t="shared" si="57"/>
        <v>-0.2163148887156556</v>
      </c>
      <c r="AJ241" s="127">
        <v>230</v>
      </c>
      <c r="AK241" s="54">
        <v>-22.093666949695589</v>
      </c>
      <c r="AL241" s="54"/>
      <c r="AM241" s="54">
        <f t="shared" si="50"/>
        <v>-11.24006204319336</v>
      </c>
      <c r="AN241" s="180">
        <f t="shared" si="58"/>
        <v>0.21967526265520534</v>
      </c>
      <c r="AO241" s="181">
        <f t="shared" si="59"/>
        <v>4.3061565398528831E-4</v>
      </c>
      <c r="AP241" s="182">
        <f t="shared" si="60"/>
        <v>-0.7968683139822631</v>
      </c>
      <c r="BB241" s="127">
        <v>230</v>
      </c>
      <c r="BC241" s="12">
        <v>-3.3792443181532028</v>
      </c>
      <c r="BD241" s="54"/>
      <c r="BE241" s="54">
        <f t="shared" si="51"/>
        <v>-5.0713670746552069</v>
      </c>
      <c r="BF241" s="180">
        <f t="shared" si="61"/>
        <v>0.21967526265520534</v>
      </c>
      <c r="BG241" s="181">
        <f t="shared" si="62"/>
        <v>0.21104807890421173</v>
      </c>
      <c r="BH241" s="182">
        <f t="shared" si="63"/>
        <v>-0.22265662273125086</v>
      </c>
    </row>
    <row r="242" spans="1:60" ht="14.65" thickBot="1" x14ac:dyDescent="0.5">
      <c r="A242" s="127">
        <v>231</v>
      </c>
      <c r="B242" s="54">
        <v>0.1623651735684418</v>
      </c>
      <c r="C242" s="54"/>
      <c r="D242" s="54">
        <f t="shared" si="48"/>
        <v>-4.5108503008695227</v>
      </c>
      <c r="E242" s="183">
        <f t="shared" si="52"/>
        <v>0.22063037249283668</v>
      </c>
      <c r="F242" s="184">
        <f t="shared" si="53"/>
        <v>0.11390666638468484</v>
      </c>
      <c r="G242" s="185">
        <f t="shared" si="54"/>
        <v>-0.32108997637993408</v>
      </c>
      <c r="S242" s="127">
        <v>231</v>
      </c>
      <c r="T242" s="54">
        <v>1.5462791460533354</v>
      </c>
      <c r="U242" s="54"/>
      <c r="V242" s="54">
        <f t="shared" si="49"/>
        <v>-3.0496552391319662</v>
      </c>
      <c r="W242" s="180">
        <f t="shared" si="55"/>
        <v>0.22063037249283668</v>
      </c>
      <c r="X242" s="181">
        <f t="shared" si="56"/>
        <v>0.1829639465483629</v>
      </c>
      <c r="Y242" s="182">
        <f t="shared" si="57"/>
        <v>-0.21620642477733459</v>
      </c>
      <c r="AJ242" s="127">
        <v>231</v>
      </c>
      <c r="AK242" s="54">
        <v>-22.093666949695589</v>
      </c>
      <c r="AL242" s="54"/>
      <c r="AM242" s="54">
        <f t="shared" si="50"/>
        <v>-11.223049583020453</v>
      </c>
      <c r="AN242" s="180">
        <f t="shared" si="58"/>
        <v>0.22063037249283668</v>
      </c>
      <c r="AO242" s="181">
        <f t="shared" si="59"/>
        <v>4.3848645655671385E-4</v>
      </c>
      <c r="AP242" s="182">
        <f t="shared" si="60"/>
        <v>-0.79566220938937215</v>
      </c>
      <c r="BB242" s="127">
        <v>231</v>
      </c>
      <c r="BC242" s="12">
        <v>-3.3792443181532028</v>
      </c>
      <c r="BD242" s="54"/>
      <c r="BE242" s="54">
        <f t="shared" si="51"/>
        <v>-5.0592955688791408</v>
      </c>
      <c r="BF242" s="180">
        <f t="shared" si="61"/>
        <v>0.22063037249283668</v>
      </c>
      <c r="BG242" s="181">
        <f t="shared" si="62"/>
        <v>0.21160083817061459</v>
      </c>
      <c r="BH242" s="182">
        <f t="shared" si="63"/>
        <v>-0.22212662743258432</v>
      </c>
    </row>
    <row r="243" spans="1:60" ht="14.65" thickBot="1" x14ac:dyDescent="0.5">
      <c r="A243" s="127">
        <v>232</v>
      </c>
      <c r="B243" s="54">
        <v>-3.1801868147179184</v>
      </c>
      <c r="C243" s="54"/>
      <c r="D243" s="54">
        <f t="shared" si="48"/>
        <v>-4.5108503008695227</v>
      </c>
      <c r="E243" s="183">
        <f t="shared" si="52"/>
        <v>0.22158548233046801</v>
      </c>
      <c r="F243" s="184">
        <f t="shared" si="53"/>
        <v>0.11390666638468484</v>
      </c>
      <c r="G243" s="185">
        <f t="shared" si="54"/>
        <v>-0.32108997637993408</v>
      </c>
      <c r="S243" s="127">
        <v>232</v>
      </c>
      <c r="T243" s="54">
        <v>-1.7967354151624861</v>
      </c>
      <c r="U243" s="54"/>
      <c r="V243" s="54">
        <f t="shared" si="49"/>
        <v>-3.0491187455224349</v>
      </c>
      <c r="W243" s="180">
        <f t="shared" si="55"/>
        <v>0.22158548233046801</v>
      </c>
      <c r="X243" s="181">
        <f t="shared" si="56"/>
        <v>0.18300611411132964</v>
      </c>
      <c r="Y243" s="182">
        <f t="shared" si="57"/>
        <v>-0.2161683898664554</v>
      </c>
      <c r="AJ243" s="127">
        <v>232</v>
      </c>
      <c r="AK243" s="54">
        <v>-24.515599274917744</v>
      </c>
      <c r="AL243" s="54"/>
      <c r="AM243" s="54">
        <f t="shared" si="50"/>
        <v>-11.163154181895669</v>
      </c>
      <c r="AN243" s="180">
        <f t="shared" si="58"/>
        <v>0.22158548233046801</v>
      </c>
      <c r="AO243" s="181">
        <f t="shared" si="59"/>
        <v>4.6727077243468559E-4</v>
      </c>
      <c r="AP243" s="182">
        <f t="shared" si="60"/>
        <v>-0.79141590299656173</v>
      </c>
      <c r="BB243" s="127">
        <v>232</v>
      </c>
      <c r="BC243" s="12">
        <v>-5.8057191860297275</v>
      </c>
      <c r="BD243" s="54"/>
      <c r="BE243" s="54">
        <f t="shared" si="51"/>
        <v>-5.0260721269601847</v>
      </c>
      <c r="BF243" s="180">
        <f t="shared" si="61"/>
        <v>0.22158548233046801</v>
      </c>
      <c r="BG243" s="181">
        <f t="shared" si="62"/>
        <v>0.21312652252834136</v>
      </c>
      <c r="BH243" s="182">
        <f t="shared" si="63"/>
        <v>-0.2206679636710609</v>
      </c>
    </row>
    <row r="244" spans="1:60" ht="14.65" thickBot="1" x14ac:dyDescent="0.5">
      <c r="A244" s="127">
        <v>233</v>
      </c>
      <c r="B244" s="54">
        <v>-4.4174336821915894</v>
      </c>
      <c r="C244" s="54"/>
      <c r="D244" s="54">
        <f t="shared" si="48"/>
        <v>-4.4674724461531143</v>
      </c>
      <c r="E244" s="183">
        <f t="shared" si="52"/>
        <v>0.22254059216809932</v>
      </c>
      <c r="F244" s="184">
        <f t="shared" si="53"/>
        <v>0.11615815326685495</v>
      </c>
      <c r="G244" s="185">
        <f t="shared" si="54"/>
        <v>-0.31800226709735852</v>
      </c>
      <c r="S244" s="127">
        <v>233</v>
      </c>
      <c r="T244" s="54">
        <v>-3.0341535041788461</v>
      </c>
      <c r="U244" s="54"/>
      <c r="V244" s="54">
        <f t="shared" si="49"/>
        <v>-3.0412150121008246</v>
      </c>
      <c r="W244" s="180">
        <f t="shared" si="55"/>
        <v>0.22254059216809932</v>
      </c>
      <c r="X244" s="181">
        <f t="shared" si="56"/>
        <v>0.18362803779776035</v>
      </c>
      <c r="Y244" s="182">
        <f t="shared" si="57"/>
        <v>-0.21560805179166179</v>
      </c>
      <c r="AJ244" s="127">
        <v>233</v>
      </c>
      <c r="AK244" s="54">
        <v>-25.447841743210333</v>
      </c>
      <c r="AL244" s="54"/>
      <c r="AM244" s="54">
        <f t="shared" si="50"/>
        <v>-11.135831096759963</v>
      </c>
      <c r="AN244" s="180">
        <f t="shared" si="58"/>
        <v>0.22254059216809932</v>
      </c>
      <c r="AO244" s="181">
        <f t="shared" si="59"/>
        <v>4.8097463613854679E-4</v>
      </c>
      <c r="AP244" s="182">
        <f t="shared" si="60"/>
        <v>-0.78947882287180671</v>
      </c>
      <c r="BB244" s="127">
        <v>233</v>
      </c>
      <c r="BC244" s="12">
        <v>-6.7397101553569367</v>
      </c>
      <c r="BD244" s="54"/>
      <c r="BE244" s="54">
        <f t="shared" si="51"/>
        <v>-4.9871688486680394</v>
      </c>
      <c r="BF244" s="180">
        <f t="shared" si="61"/>
        <v>0.22254059216809932</v>
      </c>
      <c r="BG244" s="181">
        <f t="shared" si="62"/>
        <v>0.21492116611821058</v>
      </c>
      <c r="BH244" s="182">
        <f t="shared" si="63"/>
        <v>-0.21895992865206318</v>
      </c>
    </row>
    <row r="245" spans="1:60" ht="14.65" thickBot="1" x14ac:dyDescent="0.5">
      <c r="A245" s="127">
        <v>234</v>
      </c>
      <c r="B245" s="54">
        <v>-4.4174336821915894</v>
      </c>
      <c r="C245" s="54"/>
      <c r="D245" s="54">
        <f t="shared" si="48"/>
        <v>-4.4674724461531143</v>
      </c>
      <c r="E245" s="183">
        <f t="shared" si="52"/>
        <v>0.22349570200573066</v>
      </c>
      <c r="F245" s="184">
        <f t="shared" si="53"/>
        <v>0.11615815326685495</v>
      </c>
      <c r="G245" s="185">
        <f t="shared" si="54"/>
        <v>-0.31800226709735852</v>
      </c>
      <c r="S245" s="127">
        <v>234</v>
      </c>
      <c r="T245" s="54">
        <v>-3.0341535041788461</v>
      </c>
      <c r="U245" s="54"/>
      <c r="V245" s="54">
        <f t="shared" si="49"/>
        <v>-3.0341535041788461</v>
      </c>
      <c r="W245" s="180">
        <f t="shared" si="55"/>
        <v>0.22349570200573066</v>
      </c>
      <c r="X245" s="181">
        <f t="shared" si="56"/>
        <v>0.18418480157680311</v>
      </c>
      <c r="Y245" s="182">
        <f t="shared" si="57"/>
        <v>-0.21510742360203652</v>
      </c>
      <c r="AJ245" s="127">
        <v>234</v>
      </c>
      <c r="AK245" s="54">
        <v>-25.447841743210333</v>
      </c>
      <c r="AL245" s="54"/>
      <c r="AM245" s="54">
        <f t="shared" si="50"/>
        <v>-11.129358688214911</v>
      </c>
      <c r="AN245" s="180">
        <f t="shared" si="58"/>
        <v>0.22349570200573066</v>
      </c>
      <c r="AO245" s="181">
        <f t="shared" si="59"/>
        <v>4.84274942432736E-4</v>
      </c>
      <c r="AP245" s="182">
        <f t="shared" si="60"/>
        <v>-0.78901995909820111</v>
      </c>
      <c r="BB245" s="127">
        <v>234</v>
      </c>
      <c r="BC245" s="12">
        <v>-6.7397101553569367</v>
      </c>
      <c r="BD245" s="54"/>
      <c r="BE245" s="54">
        <f t="shared" si="51"/>
        <v>-4.9859113061437137</v>
      </c>
      <c r="BF245" s="180">
        <f t="shared" si="61"/>
        <v>0.22349570200573066</v>
      </c>
      <c r="BG245" s="181">
        <f t="shared" si="62"/>
        <v>0.21497932376808804</v>
      </c>
      <c r="BH245" s="182">
        <f t="shared" si="63"/>
        <v>-0.21890471668115169</v>
      </c>
    </row>
    <row r="246" spans="1:60" ht="14.65" thickBot="1" x14ac:dyDescent="0.5">
      <c r="A246" s="127">
        <v>235</v>
      </c>
      <c r="B246" s="54">
        <v>-3.1801868147179184</v>
      </c>
      <c r="C246" s="54"/>
      <c r="D246" s="54">
        <f t="shared" si="48"/>
        <v>-4.4585154480362661</v>
      </c>
      <c r="E246" s="183">
        <f t="shared" si="52"/>
        <v>0.22445081184336199</v>
      </c>
      <c r="F246" s="184">
        <f t="shared" si="53"/>
        <v>0.11662696540167107</v>
      </c>
      <c r="G246" s="185">
        <f t="shared" si="54"/>
        <v>-0.31736469277723095</v>
      </c>
      <c r="S246" s="127">
        <v>235</v>
      </c>
      <c r="T246" s="54">
        <v>-1.7967354151624861</v>
      </c>
      <c r="U246" s="54"/>
      <c r="V246" s="54">
        <f t="shared" si="49"/>
        <v>-3.0341535041788461</v>
      </c>
      <c r="W246" s="180">
        <f t="shared" si="55"/>
        <v>0.22445081184336199</v>
      </c>
      <c r="X246" s="181">
        <f t="shared" si="56"/>
        <v>0.18418480157680311</v>
      </c>
      <c r="Y246" s="182">
        <f t="shared" si="57"/>
        <v>-0.21510742360203652</v>
      </c>
      <c r="AJ246" s="127">
        <v>235</v>
      </c>
      <c r="AK246" s="54">
        <v>-24.515599274917744</v>
      </c>
      <c r="AL246" s="54"/>
      <c r="AM246" s="54">
        <f t="shared" si="50"/>
        <v>-11.11346024790466</v>
      </c>
      <c r="AN246" s="180">
        <f t="shared" si="58"/>
        <v>0.22445081184336199</v>
      </c>
      <c r="AO246" s="181">
        <f t="shared" si="59"/>
        <v>4.9247084938940989E-4</v>
      </c>
      <c r="AP246" s="182">
        <f t="shared" si="60"/>
        <v>-0.78789283335135984</v>
      </c>
      <c r="BB246" s="127">
        <v>235</v>
      </c>
      <c r="BC246" s="12">
        <v>-5.8057191860297275</v>
      </c>
      <c r="BD246" s="54"/>
      <c r="BE246" s="54">
        <f t="shared" si="51"/>
        <v>-4.9758502098951922</v>
      </c>
      <c r="BF246" s="180">
        <f t="shared" si="61"/>
        <v>0.22445081184336199</v>
      </c>
      <c r="BG246" s="181">
        <f t="shared" si="62"/>
        <v>0.21544494888209245</v>
      </c>
      <c r="BH246" s="182">
        <f t="shared" si="63"/>
        <v>-0.2184629877195734</v>
      </c>
    </row>
    <row r="247" spans="1:60" ht="14.65" thickBot="1" x14ac:dyDescent="0.5">
      <c r="A247" s="127">
        <v>236</v>
      </c>
      <c r="B247" s="54">
        <v>-3.1801868147179184</v>
      </c>
      <c r="C247" s="54"/>
      <c r="D247" s="54">
        <f t="shared" si="48"/>
        <v>-4.4585154480362661</v>
      </c>
      <c r="E247" s="183">
        <f t="shared" si="52"/>
        <v>0.22540592168099333</v>
      </c>
      <c r="F247" s="184">
        <f t="shared" si="53"/>
        <v>0.11662696540167107</v>
      </c>
      <c r="G247" s="185">
        <f t="shared" si="54"/>
        <v>-0.31736469277723095</v>
      </c>
      <c r="S247" s="127">
        <v>236</v>
      </c>
      <c r="T247" s="54">
        <v>-1.7967354151624861</v>
      </c>
      <c r="U247" s="54"/>
      <c r="V247" s="54">
        <f t="shared" si="49"/>
        <v>-3.0125057687758399</v>
      </c>
      <c r="W247" s="180">
        <f t="shared" si="55"/>
        <v>0.22540592168099333</v>
      </c>
      <c r="X247" s="181">
        <f t="shared" si="56"/>
        <v>0.18589815281023761</v>
      </c>
      <c r="Y247" s="182">
        <f t="shared" si="57"/>
        <v>-0.2135726994745506</v>
      </c>
      <c r="AJ247" s="127">
        <v>236</v>
      </c>
      <c r="AK247" s="54">
        <v>-24.515599274917744</v>
      </c>
      <c r="AL247" s="54"/>
      <c r="AM247" s="54">
        <f t="shared" si="50"/>
        <v>-11.100473883169276</v>
      </c>
      <c r="AN247" s="180">
        <f t="shared" si="58"/>
        <v>0.22540592168099333</v>
      </c>
      <c r="AO247" s="181">
        <f t="shared" si="59"/>
        <v>4.9926063289108314E-4</v>
      </c>
      <c r="AP247" s="182">
        <f t="shared" si="60"/>
        <v>-0.78697216026862438</v>
      </c>
      <c r="BB247" s="127">
        <v>236</v>
      </c>
      <c r="BC247" s="12">
        <v>-5.8057191860297275</v>
      </c>
      <c r="BD247" s="54"/>
      <c r="BE247" s="54">
        <f t="shared" si="51"/>
        <v>-4.9701652579199225</v>
      </c>
      <c r="BF247" s="180">
        <f t="shared" si="61"/>
        <v>0.22540592168099333</v>
      </c>
      <c r="BG247" s="181">
        <f t="shared" si="62"/>
        <v>0.21570830555659543</v>
      </c>
      <c r="BH247" s="182">
        <f t="shared" si="63"/>
        <v>-0.2182133918633537</v>
      </c>
    </row>
    <row r="248" spans="1:60" ht="14.65" thickBot="1" x14ac:dyDescent="0.5">
      <c r="A248" s="127">
        <v>237</v>
      </c>
      <c r="B248" s="54">
        <v>-3.4838405041887279</v>
      </c>
      <c r="C248" s="54"/>
      <c r="D248" s="54">
        <f t="shared" si="48"/>
        <v>-4.4377349870857481</v>
      </c>
      <c r="E248" s="183">
        <f t="shared" si="52"/>
        <v>0.22636103151862463</v>
      </c>
      <c r="F248" s="184">
        <f t="shared" si="53"/>
        <v>0.11771978457899253</v>
      </c>
      <c r="G248" s="185">
        <f t="shared" si="54"/>
        <v>-0.31588550431591589</v>
      </c>
      <c r="S248" s="127">
        <v>237</v>
      </c>
      <c r="T248" s="54">
        <v>-2.1002396516630411</v>
      </c>
      <c r="U248" s="54"/>
      <c r="V248" s="54">
        <f t="shared" si="49"/>
        <v>-3.0125057687758399</v>
      </c>
      <c r="W248" s="180">
        <f t="shared" si="55"/>
        <v>0.22636103151862463</v>
      </c>
      <c r="X248" s="181">
        <f t="shared" si="56"/>
        <v>0.18589815281023761</v>
      </c>
      <c r="Y248" s="182">
        <f t="shared" si="57"/>
        <v>-0.2135726994745506</v>
      </c>
      <c r="AJ248" s="127">
        <v>237</v>
      </c>
      <c r="AK248" s="54">
        <v>-23.687283875649605</v>
      </c>
      <c r="AL248" s="54"/>
      <c r="AM248" s="54">
        <f t="shared" si="50"/>
        <v>-11.084064776894964</v>
      </c>
      <c r="AN248" s="180">
        <f t="shared" si="58"/>
        <v>0.22636103151862463</v>
      </c>
      <c r="AO248" s="181">
        <f t="shared" si="59"/>
        <v>5.0796389635700842E-4</v>
      </c>
      <c r="AP248" s="182">
        <f t="shared" si="60"/>
        <v>-0.78580883067128593</v>
      </c>
      <c r="BB248" s="127">
        <v>237</v>
      </c>
      <c r="BC248" s="12">
        <v>-4.9758502098951922</v>
      </c>
      <c r="BD248" s="54"/>
      <c r="BE248" s="54">
        <f t="shared" si="51"/>
        <v>-4.9520603803958565</v>
      </c>
      <c r="BF248" s="180">
        <f t="shared" si="61"/>
        <v>0.22636103151862463</v>
      </c>
      <c r="BG248" s="181">
        <f t="shared" si="62"/>
        <v>0.21654826061758209</v>
      </c>
      <c r="BH248" s="182">
        <f t="shared" si="63"/>
        <v>-0.21741850345848596</v>
      </c>
    </row>
    <row r="249" spans="1:60" ht="14.65" thickBot="1" x14ac:dyDescent="0.5">
      <c r="A249" s="127">
        <v>238</v>
      </c>
      <c r="B249" s="54">
        <v>-2.6018124652545609</v>
      </c>
      <c r="C249" s="54"/>
      <c r="D249" s="54">
        <f t="shared" si="48"/>
        <v>-4.435273887127642</v>
      </c>
      <c r="E249" s="183">
        <f t="shared" si="52"/>
        <v>0.22731614135625597</v>
      </c>
      <c r="F249" s="184">
        <f t="shared" si="53"/>
        <v>0.11784968923473427</v>
      </c>
      <c r="G249" s="185">
        <f t="shared" si="54"/>
        <v>-0.31571031904602015</v>
      </c>
      <c r="S249" s="127">
        <v>238</v>
      </c>
      <c r="T249" s="54">
        <v>-1.218089532723486</v>
      </c>
      <c r="U249" s="54"/>
      <c r="V249" s="54">
        <f t="shared" si="49"/>
        <v>-2.9955742310076214</v>
      </c>
      <c r="W249" s="180">
        <f t="shared" si="55"/>
        <v>0.22731614135625597</v>
      </c>
      <c r="X249" s="181">
        <f t="shared" si="56"/>
        <v>0.18724509643836537</v>
      </c>
      <c r="Y249" s="182">
        <f t="shared" si="57"/>
        <v>-0.21237233190516891</v>
      </c>
      <c r="AJ249" s="127">
        <v>238</v>
      </c>
      <c r="AK249" s="54">
        <v>-22.982550642448107</v>
      </c>
      <c r="AL249" s="54"/>
      <c r="AM249" s="54">
        <f t="shared" si="50"/>
        <v>-11.023307354841638</v>
      </c>
      <c r="AN249" s="180">
        <f t="shared" si="58"/>
        <v>0.22731614135625597</v>
      </c>
      <c r="AO249" s="181">
        <f t="shared" si="59"/>
        <v>5.414263431244746E-4</v>
      </c>
      <c r="AP249" s="182">
        <f t="shared" si="60"/>
        <v>-0.78150141098912662</v>
      </c>
      <c r="BB249" s="127">
        <v>238</v>
      </c>
      <c r="BC249" s="12">
        <v>-4.2697951888227301</v>
      </c>
      <c r="BD249" s="54"/>
      <c r="BE249" s="54">
        <f t="shared" si="51"/>
        <v>-4.9259785054553165</v>
      </c>
      <c r="BF249" s="180">
        <f t="shared" si="61"/>
        <v>0.22731614135625597</v>
      </c>
      <c r="BG249" s="181">
        <f t="shared" si="62"/>
        <v>0.21776161979990513</v>
      </c>
      <c r="BH249" s="182">
        <f t="shared" si="63"/>
        <v>-0.21627338773263322</v>
      </c>
    </row>
    <row r="250" spans="1:60" ht="14.65" thickBot="1" x14ac:dyDescent="0.5">
      <c r="A250" s="127">
        <v>239</v>
      </c>
      <c r="B250" s="54">
        <v>-1.221548798916452</v>
      </c>
      <c r="C250" s="54"/>
      <c r="D250" s="54">
        <f t="shared" si="48"/>
        <v>-4.4225828143655992</v>
      </c>
      <c r="E250" s="183">
        <f t="shared" si="52"/>
        <v>0.2282712511938873</v>
      </c>
      <c r="F250" s="184">
        <f t="shared" si="53"/>
        <v>0.1185211743632907</v>
      </c>
      <c r="G250" s="185">
        <f t="shared" si="54"/>
        <v>-0.31480694695836414</v>
      </c>
      <c r="S250" s="127">
        <v>239</v>
      </c>
      <c r="T250" s="54">
        <v>0.1623651735684418</v>
      </c>
      <c r="U250" s="54"/>
      <c r="V250" s="54">
        <f t="shared" si="49"/>
        <v>-2.9548835816807126</v>
      </c>
      <c r="W250" s="180">
        <f t="shared" si="55"/>
        <v>0.2282712511938873</v>
      </c>
      <c r="X250" s="181">
        <f t="shared" si="56"/>
        <v>0.1905067291627941</v>
      </c>
      <c r="Y250" s="182">
        <f t="shared" si="57"/>
        <v>-0.20948755342268599</v>
      </c>
      <c r="AJ250" s="127">
        <v>239</v>
      </c>
      <c r="AK250" s="54">
        <v>-22.093666949695589</v>
      </c>
      <c r="AL250" s="54"/>
      <c r="AM250" s="54">
        <f t="shared" si="50"/>
        <v>-11.019662140713072</v>
      </c>
      <c r="AN250" s="180">
        <f t="shared" si="58"/>
        <v>0.2282712511938873</v>
      </c>
      <c r="AO250" s="181">
        <f t="shared" si="59"/>
        <v>5.4349739801858748E-4</v>
      </c>
      <c r="AP250" s="182">
        <f t="shared" si="60"/>
        <v>-0.78124298219882526</v>
      </c>
      <c r="BB250" s="127">
        <v>239</v>
      </c>
      <c r="BC250" s="12">
        <v>-9.6173851953344602</v>
      </c>
      <c r="BD250" s="54"/>
      <c r="BE250" s="54">
        <f t="shared" si="51"/>
        <v>-4.9129839117733827</v>
      </c>
      <c r="BF250" s="180">
        <f t="shared" si="61"/>
        <v>0.2282712511938873</v>
      </c>
      <c r="BG250" s="181">
        <f t="shared" si="62"/>
        <v>0.21836760423705034</v>
      </c>
      <c r="BH250" s="182">
        <f t="shared" si="63"/>
        <v>-0.21570286457775373</v>
      </c>
    </row>
    <row r="251" spans="1:60" ht="14.65" thickBot="1" x14ac:dyDescent="0.5">
      <c r="A251" s="127">
        <v>240</v>
      </c>
      <c r="B251" s="54">
        <v>-0.54353958287302129</v>
      </c>
      <c r="C251" s="54"/>
      <c r="D251" s="54">
        <f t="shared" si="48"/>
        <v>-4.4174336821915894</v>
      </c>
      <c r="E251" s="183">
        <f t="shared" si="52"/>
        <v>0.22922636103151864</v>
      </c>
      <c r="F251" s="184">
        <f t="shared" si="53"/>
        <v>0.11879438475690809</v>
      </c>
      <c r="G251" s="185">
        <f t="shared" si="54"/>
        <v>-0.31444042299550701</v>
      </c>
      <c r="S251" s="127">
        <v>240</v>
      </c>
      <c r="T251" s="54">
        <v>0.84008522138988606</v>
      </c>
      <c r="U251" s="54"/>
      <c r="V251" s="54">
        <f t="shared" si="49"/>
        <v>-2.918436851532753</v>
      </c>
      <c r="W251" s="180">
        <f t="shared" si="55"/>
        <v>0.22922636103151864</v>
      </c>
      <c r="X251" s="181">
        <f t="shared" si="56"/>
        <v>0.19345760490754779</v>
      </c>
      <c r="Y251" s="182">
        <f t="shared" si="57"/>
        <v>-0.20690364914426088</v>
      </c>
      <c r="AJ251" s="127">
        <v>240</v>
      </c>
      <c r="AK251" s="54">
        <v>-23.716657584027043</v>
      </c>
      <c r="AL251" s="54"/>
      <c r="AM251" s="54">
        <f t="shared" si="50"/>
        <v>-11.014490912660882</v>
      </c>
      <c r="AN251" s="180">
        <f t="shared" si="58"/>
        <v>0.22922636103151864</v>
      </c>
      <c r="AO251" s="181">
        <f t="shared" si="59"/>
        <v>5.4644804104739112E-4</v>
      </c>
      <c r="AP251" s="182">
        <f t="shared" si="60"/>
        <v>-0.78087636609267475</v>
      </c>
      <c r="BB251" s="127">
        <v>240</v>
      </c>
      <c r="BC251" s="12">
        <v>-11.242405202137723</v>
      </c>
      <c r="BD251" s="54"/>
      <c r="BE251" s="54">
        <f t="shared" si="51"/>
        <v>-4.8987206529445695</v>
      </c>
      <c r="BF251" s="180">
        <f t="shared" si="61"/>
        <v>0.22922636103151864</v>
      </c>
      <c r="BG251" s="181">
        <f t="shared" si="62"/>
        <v>0.21903386796394714</v>
      </c>
      <c r="BH251" s="182">
        <f t="shared" si="63"/>
        <v>-0.2150766411170548</v>
      </c>
    </row>
    <row r="252" spans="1:60" ht="14.65" thickBot="1" x14ac:dyDescent="0.5">
      <c r="A252" s="127">
        <v>241</v>
      </c>
      <c r="B252" s="54">
        <v>0.53682782791444683</v>
      </c>
      <c r="C252" s="54"/>
      <c r="D252" s="54">
        <f t="shared" si="48"/>
        <v>-4.4174336821915894</v>
      </c>
      <c r="E252" s="183">
        <f t="shared" si="52"/>
        <v>0.23018147086914995</v>
      </c>
      <c r="F252" s="184">
        <f t="shared" si="53"/>
        <v>0.11879438475690809</v>
      </c>
      <c r="G252" s="185">
        <f t="shared" si="54"/>
        <v>-0.31444042299550701</v>
      </c>
      <c r="S252" s="127">
        <v>241</v>
      </c>
      <c r="T252" s="54">
        <v>1.9206021226174796</v>
      </c>
      <c r="U252" s="54"/>
      <c r="V252" s="54">
        <f t="shared" si="49"/>
        <v>-2.9177849168230918</v>
      </c>
      <c r="W252" s="180">
        <f t="shared" si="55"/>
        <v>0.23018147086914995</v>
      </c>
      <c r="X252" s="181">
        <f t="shared" si="56"/>
        <v>0.19351064078179014</v>
      </c>
      <c r="Y252" s="182">
        <f t="shared" si="57"/>
        <v>-0.20685742999432044</v>
      </c>
      <c r="AJ252" s="127">
        <v>241</v>
      </c>
      <c r="AK252" s="54">
        <v>-22.888209493519728</v>
      </c>
      <c r="AL252" s="54"/>
      <c r="AM252" s="54">
        <f t="shared" si="50"/>
        <v>-10.990386265223639</v>
      </c>
      <c r="AN252" s="180">
        <f t="shared" si="58"/>
        <v>0.23018147086914995</v>
      </c>
      <c r="AO252" s="181">
        <f t="shared" si="59"/>
        <v>5.6039835641201474E-4</v>
      </c>
      <c r="AP252" s="182">
        <f t="shared" si="60"/>
        <v>-0.77916745828694922</v>
      </c>
      <c r="BB252" s="127">
        <v>241</v>
      </c>
      <c r="BC252" s="12">
        <v>-10.412921227803578</v>
      </c>
      <c r="BD252" s="54"/>
      <c r="BE252" s="54">
        <f t="shared" si="51"/>
        <v>-4.8921619093745097</v>
      </c>
      <c r="BF252" s="180">
        <f t="shared" si="61"/>
        <v>0.23018147086914995</v>
      </c>
      <c r="BG252" s="181">
        <f t="shared" si="62"/>
        <v>0.21934063121444769</v>
      </c>
      <c r="BH252" s="182">
        <f t="shared" si="63"/>
        <v>-0.21478868174216195</v>
      </c>
    </row>
    <row r="253" spans="1:60" ht="14.65" thickBot="1" x14ac:dyDescent="0.5">
      <c r="A253" s="127">
        <v>242</v>
      </c>
      <c r="B253" s="54">
        <v>-1.5823827498569423</v>
      </c>
      <c r="C253" s="54"/>
      <c r="D253" s="54">
        <f t="shared" si="48"/>
        <v>-4.4003979656690966</v>
      </c>
      <c r="E253" s="183">
        <f t="shared" si="52"/>
        <v>0.23113658070678128</v>
      </c>
      <c r="F253" s="184">
        <f t="shared" si="53"/>
        <v>0.11970146105973768</v>
      </c>
      <c r="G253" s="185">
        <f t="shared" si="54"/>
        <v>-0.31322779179496191</v>
      </c>
      <c r="S253" s="127">
        <v>242</v>
      </c>
      <c r="T253" s="54">
        <v>1.1849622867460836</v>
      </c>
      <c r="U253" s="54"/>
      <c r="V253" s="54">
        <f t="shared" si="49"/>
        <v>-2.9088359382135005</v>
      </c>
      <c r="W253" s="180">
        <f t="shared" si="55"/>
        <v>0.23113658070678128</v>
      </c>
      <c r="X253" s="181">
        <f t="shared" si="56"/>
        <v>0.19423954983806088</v>
      </c>
      <c r="Y253" s="182">
        <f t="shared" si="57"/>
        <v>-0.20622298887921942</v>
      </c>
      <c r="AJ253" s="127">
        <v>242</v>
      </c>
      <c r="AK253" s="54">
        <v>-23.46333994245164</v>
      </c>
      <c r="AL253" s="54"/>
      <c r="AM253" s="54">
        <f t="shared" si="50"/>
        <v>-10.913090584360452</v>
      </c>
      <c r="AN253" s="180">
        <f t="shared" si="58"/>
        <v>0.23113658070678128</v>
      </c>
      <c r="AO253" s="181">
        <f t="shared" si="59"/>
        <v>6.073839088667957E-4</v>
      </c>
      <c r="AP253" s="182">
        <f t="shared" si="60"/>
        <v>-0.77368755269115586</v>
      </c>
      <c r="BB253" s="127">
        <v>242</v>
      </c>
      <c r="BC253" s="12">
        <v>-10.988770814527216</v>
      </c>
      <c r="BD253" s="54"/>
      <c r="BE253" s="54">
        <f t="shared" si="51"/>
        <v>-4.8762535418458306</v>
      </c>
      <c r="BF253" s="180">
        <f t="shared" si="61"/>
        <v>0.23113658070678128</v>
      </c>
      <c r="BG253" s="181">
        <f t="shared" si="62"/>
        <v>0.22008571660324491</v>
      </c>
      <c r="BH253" s="182">
        <f t="shared" si="63"/>
        <v>-0.21409023035125294</v>
      </c>
    </row>
    <row r="254" spans="1:60" ht="14.65" thickBot="1" x14ac:dyDescent="0.5">
      <c r="A254" s="127">
        <v>243</v>
      </c>
      <c r="B254" s="54">
        <v>-0.7001412398201835</v>
      </c>
      <c r="C254" s="54"/>
      <c r="D254" s="54">
        <f t="shared" si="48"/>
        <v>-4.4003979656690966</v>
      </c>
      <c r="E254" s="183">
        <f t="shared" si="52"/>
        <v>0.23209169054441262</v>
      </c>
      <c r="F254" s="184">
        <f t="shared" si="53"/>
        <v>0.11970146105973768</v>
      </c>
      <c r="G254" s="185">
        <f t="shared" si="54"/>
        <v>-0.31322779179496191</v>
      </c>
      <c r="S254" s="127">
        <v>243</v>
      </c>
      <c r="T254" s="54">
        <v>0.68365337113504121</v>
      </c>
      <c r="U254" s="54"/>
      <c r="V254" s="54">
        <f t="shared" si="49"/>
        <v>-2.9088359382135005</v>
      </c>
      <c r="W254" s="180">
        <f t="shared" si="55"/>
        <v>0.23209169054441262</v>
      </c>
      <c r="X254" s="181">
        <f t="shared" si="56"/>
        <v>0.19423954983806088</v>
      </c>
      <c r="Y254" s="182">
        <f t="shared" si="57"/>
        <v>-0.20622298887921942</v>
      </c>
      <c r="AJ254" s="127">
        <v>243</v>
      </c>
      <c r="AK254" s="54">
        <v>-19.639712478836621</v>
      </c>
      <c r="AL254" s="54"/>
      <c r="AM254" s="54">
        <f t="shared" si="50"/>
        <v>-10.890629055222862</v>
      </c>
      <c r="AN254" s="180">
        <f t="shared" si="58"/>
        <v>0.23209169054441262</v>
      </c>
      <c r="AO254" s="181">
        <f t="shared" si="59"/>
        <v>6.217047806939208E-4</v>
      </c>
      <c r="AP254" s="182">
        <f t="shared" si="60"/>
        <v>-0.77209513435889465</v>
      </c>
      <c r="BB254" s="127">
        <v>243</v>
      </c>
      <c r="BC254" s="12">
        <v>-10.283124709286561</v>
      </c>
      <c r="BD254" s="54"/>
      <c r="BE254" s="54">
        <f t="shared" si="51"/>
        <v>-4.8632590682345578</v>
      </c>
      <c r="BF254" s="180">
        <f t="shared" si="61"/>
        <v>0.23209169054441262</v>
      </c>
      <c r="BG254" s="181">
        <f t="shared" si="62"/>
        <v>0.22069540249488312</v>
      </c>
      <c r="BH254" s="182">
        <f t="shared" si="63"/>
        <v>-0.21351971246803442</v>
      </c>
    </row>
    <row r="255" spans="1:60" ht="14.65" thickBot="1" x14ac:dyDescent="0.5">
      <c r="A255" s="127">
        <v>244</v>
      </c>
      <c r="B255" s="54">
        <v>-0.7001412398201835</v>
      </c>
      <c r="C255" s="54"/>
      <c r="D255" s="54">
        <f t="shared" si="48"/>
        <v>-4.379051178941646</v>
      </c>
      <c r="E255" s="183">
        <f t="shared" si="52"/>
        <v>0.23304680038204392</v>
      </c>
      <c r="F255" s="184">
        <f t="shared" si="53"/>
        <v>0.12084496312655021</v>
      </c>
      <c r="G255" s="185">
        <f t="shared" si="54"/>
        <v>-0.31170829130416017</v>
      </c>
      <c r="S255" s="127">
        <v>244</v>
      </c>
      <c r="T255" s="54">
        <v>0.68365337113504121</v>
      </c>
      <c r="U255" s="54"/>
      <c r="V255" s="54">
        <f t="shared" si="49"/>
        <v>-2.8736685756530069</v>
      </c>
      <c r="W255" s="180">
        <f t="shared" si="55"/>
        <v>0.23304680038204392</v>
      </c>
      <c r="X255" s="181">
        <f t="shared" si="56"/>
        <v>0.19712014948461321</v>
      </c>
      <c r="Y255" s="182">
        <f t="shared" si="57"/>
        <v>-0.20372978583433465</v>
      </c>
      <c r="AJ255" s="127">
        <v>244</v>
      </c>
      <c r="AK255" s="54">
        <v>-19.639712478836621</v>
      </c>
      <c r="AL255" s="54"/>
      <c r="AM255" s="54">
        <f t="shared" si="50"/>
        <v>-10.882716246667275</v>
      </c>
      <c r="AN255" s="180">
        <f t="shared" si="58"/>
        <v>0.23304680038204392</v>
      </c>
      <c r="AO255" s="181">
        <f t="shared" si="59"/>
        <v>6.2682359985740559E-4</v>
      </c>
      <c r="AP255" s="182">
        <f t="shared" si="60"/>
        <v>-0.77153415289915506</v>
      </c>
      <c r="BB255" s="127">
        <v>244</v>
      </c>
      <c r="BC255" s="12">
        <v>-10.283124709286561</v>
      </c>
      <c r="BD255" s="54"/>
      <c r="BE255" s="54">
        <f t="shared" si="51"/>
        <v>-4.8468397158745322</v>
      </c>
      <c r="BF255" s="180">
        <f t="shared" si="61"/>
        <v>0.23304680038204392</v>
      </c>
      <c r="BG255" s="181">
        <f t="shared" si="62"/>
        <v>0.22146716147649675</v>
      </c>
      <c r="BH255" s="182">
        <f t="shared" si="63"/>
        <v>-0.21279882646430015</v>
      </c>
    </row>
    <row r="256" spans="1:60" ht="14.65" thickBot="1" x14ac:dyDescent="0.5">
      <c r="A256" s="127">
        <v>245</v>
      </c>
      <c r="B256" s="54">
        <v>-2.8590530027689782</v>
      </c>
      <c r="C256" s="54"/>
      <c r="D256" s="54">
        <f t="shared" si="48"/>
        <v>-4.3429764887093976</v>
      </c>
      <c r="E256" s="183">
        <f t="shared" si="52"/>
        <v>0.23400191021967526</v>
      </c>
      <c r="F256" s="184">
        <f t="shared" si="53"/>
        <v>0.12279483967327894</v>
      </c>
      <c r="G256" s="185">
        <f t="shared" si="54"/>
        <v>-0.30914043365826283</v>
      </c>
      <c r="S256" s="127">
        <v>245</v>
      </c>
      <c r="T256" s="54">
        <v>-1.4755571617781804</v>
      </c>
      <c r="U256" s="54"/>
      <c r="V256" s="54">
        <f t="shared" si="49"/>
        <v>-2.8491351226844124</v>
      </c>
      <c r="W256" s="180">
        <f t="shared" si="55"/>
        <v>0.23400191021967526</v>
      </c>
      <c r="X256" s="181">
        <f t="shared" si="56"/>
        <v>0.19914493694837315</v>
      </c>
      <c r="Y256" s="182">
        <f t="shared" si="57"/>
        <v>-0.20199047770346132</v>
      </c>
      <c r="AJ256" s="127">
        <v>245</v>
      </c>
      <c r="AK256" s="54">
        <v>-20.416479347951348</v>
      </c>
      <c r="AL256" s="54"/>
      <c r="AM256" s="54">
        <f t="shared" si="50"/>
        <v>-10.880983645408145</v>
      </c>
      <c r="AN256" s="180">
        <f t="shared" si="58"/>
        <v>0.23400191021967526</v>
      </c>
      <c r="AO256" s="181">
        <f t="shared" si="59"/>
        <v>6.2794960547373998E-4</v>
      </c>
      <c r="AP256" s="182">
        <f t="shared" si="60"/>
        <v>-0.77141131949851527</v>
      </c>
      <c r="BB256" s="127">
        <v>245</v>
      </c>
      <c r="BC256" s="12">
        <v>-11.060619797341083</v>
      </c>
      <c r="BD256" s="54"/>
      <c r="BE256" s="54">
        <f t="shared" si="51"/>
        <v>-4.8112155348532211</v>
      </c>
      <c r="BF256" s="180">
        <f t="shared" si="61"/>
        <v>0.23400191021967526</v>
      </c>
      <c r="BG256" s="181">
        <f t="shared" si="62"/>
        <v>0.22314689958981965</v>
      </c>
      <c r="BH256" s="182">
        <f t="shared" si="63"/>
        <v>-0.21123475908029776</v>
      </c>
    </row>
    <row r="257" spans="1:60" ht="14.65" thickBot="1" x14ac:dyDescent="0.5">
      <c r="A257" s="127">
        <v>246</v>
      </c>
      <c r="B257" s="54">
        <v>-1.621420290592803</v>
      </c>
      <c r="C257" s="54"/>
      <c r="D257" s="54">
        <f t="shared" si="48"/>
        <v>-4.3024223427352037</v>
      </c>
      <c r="E257" s="183">
        <f t="shared" si="52"/>
        <v>0.23495702005730659</v>
      </c>
      <c r="F257" s="184">
        <f t="shared" si="53"/>
        <v>0.12501305717658884</v>
      </c>
      <c r="G257" s="185">
        <f t="shared" si="54"/>
        <v>-0.3062537207539458</v>
      </c>
      <c r="S257" s="127">
        <v>246</v>
      </c>
      <c r="T257" s="54">
        <v>-0.23775317466259541</v>
      </c>
      <c r="U257" s="54"/>
      <c r="V257" s="54">
        <f t="shared" si="49"/>
        <v>-2.8283362661088511</v>
      </c>
      <c r="W257" s="180">
        <f t="shared" si="55"/>
        <v>0.23495702005730659</v>
      </c>
      <c r="X257" s="181">
        <f t="shared" si="56"/>
        <v>0.20087127638677768</v>
      </c>
      <c r="Y257" s="182">
        <f t="shared" si="57"/>
        <v>-0.2005159351512551</v>
      </c>
      <c r="AJ257" s="127">
        <v>246</v>
      </c>
      <c r="AK257" s="54">
        <v>-19.483587762221074</v>
      </c>
      <c r="AL257" s="54"/>
      <c r="AM257" s="54">
        <f t="shared" si="50"/>
        <v>-10.862945871472959</v>
      </c>
      <c r="AN257" s="180">
        <f t="shared" si="58"/>
        <v>0.23495702005730659</v>
      </c>
      <c r="AO257" s="181">
        <f t="shared" si="59"/>
        <v>6.3978366966454202E-4</v>
      </c>
      <c r="AP257" s="182">
        <f t="shared" si="60"/>
        <v>-0.77013252491103978</v>
      </c>
      <c r="BB257" s="127">
        <v>246</v>
      </c>
      <c r="BC257" s="12">
        <v>-10.126853625749188</v>
      </c>
      <c r="BD257" s="54"/>
      <c r="BE257" s="54">
        <f t="shared" si="51"/>
        <v>-4.8056935640705083</v>
      </c>
      <c r="BF257" s="180">
        <f t="shared" si="61"/>
        <v>0.23495702005730659</v>
      </c>
      <c r="BG257" s="181">
        <f t="shared" si="62"/>
        <v>0.22340791725448242</v>
      </c>
      <c r="BH257" s="182">
        <f t="shared" si="63"/>
        <v>-0.21099231885713898</v>
      </c>
    </row>
    <row r="258" spans="1:60" ht="14.65" thickBot="1" x14ac:dyDescent="0.5">
      <c r="A258" s="127">
        <v>247</v>
      </c>
      <c r="B258" s="54">
        <v>-0.92705084571698482</v>
      </c>
      <c r="C258" s="54"/>
      <c r="D258" s="54">
        <f t="shared" si="48"/>
        <v>-4.3011590594374196</v>
      </c>
      <c r="E258" s="183">
        <f t="shared" si="52"/>
        <v>0.23591212989493793</v>
      </c>
      <c r="F258" s="184">
        <f t="shared" si="53"/>
        <v>0.12508260249407108</v>
      </c>
      <c r="G258" s="185">
        <f t="shared" si="54"/>
        <v>-0.30616379810584365</v>
      </c>
      <c r="S258" s="127">
        <v>247</v>
      </c>
      <c r="T258" s="54">
        <v>0.45652089209195229</v>
      </c>
      <c r="U258" s="54"/>
      <c r="V258" s="54">
        <f t="shared" si="49"/>
        <v>-2.8088242347995465</v>
      </c>
      <c r="W258" s="180">
        <f t="shared" si="55"/>
        <v>0.23591212989493793</v>
      </c>
      <c r="X258" s="181">
        <f t="shared" si="56"/>
        <v>0.2024989432215186</v>
      </c>
      <c r="Y258" s="182">
        <f t="shared" si="57"/>
        <v>-0.19913262254745764</v>
      </c>
      <c r="AJ258" s="127">
        <v>247</v>
      </c>
      <c r="AK258" s="54">
        <v>-20.006018576812089</v>
      </c>
      <c r="AL258" s="54"/>
      <c r="AM258" s="54">
        <f t="shared" si="50"/>
        <v>-10.8521406876822</v>
      </c>
      <c r="AN258" s="180">
        <f t="shared" si="58"/>
        <v>0.23591212989493793</v>
      </c>
      <c r="AO258" s="181">
        <f t="shared" si="59"/>
        <v>6.4697089051559558E-4</v>
      </c>
      <c r="AP258" s="182">
        <f t="shared" si="60"/>
        <v>-0.76936648744998992</v>
      </c>
      <c r="BB258" s="127">
        <v>247</v>
      </c>
      <c r="BC258" s="12">
        <v>-10.649774219228881</v>
      </c>
      <c r="BD258" s="54"/>
      <c r="BE258" s="54">
        <f t="shared" si="51"/>
        <v>-4.7833296366613425</v>
      </c>
      <c r="BF258" s="180">
        <f t="shared" si="61"/>
        <v>0.23591212989493793</v>
      </c>
      <c r="BG258" s="181">
        <f t="shared" si="62"/>
        <v>0.22446681090351928</v>
      </c>
      <c r="BH258" s="182">
        <f t="shared" si="63"/>
        <v>-0.21001043833564859</v>
      </c>
    </row>
    <row r="259" spans="1:60" ht="14.65" thickBot="1" x14ac:dyDescent="0.5">
      <c r="A259" s="127">
        <v>248</v>
      </c>
      <c r="B259" s="54">
        <v>0.15323369106482476</v>
      </c>
      <c r="C259" s="54"/>
      <c r="D259" s="54">
        <f t="shared" si="48"/>
        <v>-4.2965498699270013</v>
      </c>
      <c r="E259" s="183">
        <f t="shared" si="52"/>
        <v>0.23686723973256923</v>
      </c>
      <c r="F259" s="184">
        <f t="shared" si="53"/>
        <v>0.12533657323795386</v>
      </c>
      <c r="G259" s="185">
        <f t="shared" si="54"/>
        <v>-0.30583570817771066</v>
      </c>
      <c r="S259" s="127">
        <v>248</v>
      </c>
      <c r="T259" s="54">
        <v>1.5369549078466109</v>
      </c>
      <c r="U259" s="54"/>
      <c r="V259" s="54">
        <f t="shared" si="49"/>
        <v>-2.8062542882524326</v>
      </c>
      <c r="W259" s="180">
        <f t="shared" si="55"/>
        <v>0.23686723973256923</v>
      </c>
      <c r="X259" s="181">
        <f t="shared" si="56"/>
        <v>0.20271391075572395</v>
      </c>
      <c r="Y259" s="182">
        <f t="shared" si="57"/>
        <v>-0.19895042524604123</v>
      </c>
      <c r="AJ259" s="127">
        <v>248</v>
      </c>
      <c r="AK259" s="54">
        <v>-19.177213174301784</v>
      </c>
      <c r="AL259" s="54"/>
      <c r="AM259" s="54">
        <f t="shared" si="50"/>
        <v>-10.795038611084713</v>
      </c>
      <c r="AN259" s="180">
        <f t="shared" si="58"/>
        <v>0.23686723973256923</v>
      </c>
      <c r="AO259" s="181">
        <f t="shared" si="59"/>
        <v>6.8620622256073912E-4</v>
      </c>
      <c r="AP259" s="182">
        <f t="shared" si="60"/>
        <v>-0.76531821482228857</v>
      </c>
      <c r="BB259" s="127">
        <v>248</v>
      </c>
      <c r="BC259" s="12">
        <v>-9.8201918116537215</v>
      </c>
      <c r="BD259" s="54"/>
      <c r="BE259" s="54">
        <f t="shared" si="51"/>
        <v>-4.7823968657456</v>
      </c>
      <c r="BF259" s="180">
        <f t="shared" si="61"/>
        <v>0.23686723973256923</v>
      </c>
      <c r="BG259" s="181">
        <f t="shared" si="62"/>
        <v>0.22451103779380191</v>
      </c>
      <c r="BH259" s="182">
        <f t="shared" si="63"/>
        <v>-0.20996948535022594</v>
      </c>
    </row>
    <row r="260" spans="1:60" ht="14.65" thickBot="1" x14ac:dyDescent="0.5">
      <c r="A260" s="127">
        <v>249</v>
      </c>
      <c r="B260" s="54">
        <v>-0.92705084571698482</v>
      </c>
      <c r="C260" s="54"/>
      <c r="D260" s="54">
        <f t="shared" si="48"/>
        <v>-4.2965498699270013</v>
      </c>
      <c r="E260" s="183">
        <f t="shared" si="52"/>
        <v>0.23782234957020057</v>
      </c>
      <c r="F260" s="184">
        <f t="shared" si="53"/>
        <v>0.12533657323795386</v>
      </c>
      <c r="G260" s="185">
        <f t="shared" si="54"/>
        <v>-0.30583570817771066</v>
      </c>
      <c r="S260" s="127">
        <v>249</v>
      </c>
      <c r="T260" s="54">
        <v>0.45652089209195229</v>
      </c>
      <c r="U260" s="54"/>
      <c r="V260" s="54">
        <f t="shared" si="49"/>
        <v>-2.8062542882524326</v>
      </c>
      <c r="W260" s="180">
        <f t="shared" si="55"/>
        <v>0.23782234957020057</v>
      </c>
      <c r="X260" s="181">
        <f t="shared" si="56"/>
        <v>0.20271391075572395</v>
      </c>
      <c r="Y260" s="182">
        <f t="shared" si="57"/>
        <v>-0.19895042524604123</v>
      </c>
      <c r="AJ260" s="127">
        <v>249</v>
      </c>
      <c r="AK260" s="54">
        <v>-20.006018576812089</v>
      </c>
      <c r="AL260" s="54"/>
      <c r="AM260" s="54">
        <f t="shared" si="50"/>
        <v>-10.698331036565142</v>
      </c>
      <c r="AN260" s="180">
        <f t="shared" si="58"/>
        <v>0.23782234957020057</v>
      </c>
      <c r="AO260" s="181">
        <f t="shared" si="59"/>
        <v>7.5769445670131007E-4</v>
      </c>
      <c r="AP260" s="182">
        <f t="shared" si="60"/>
        <v>-0.75846209591826586</v>
      </c>
      <c r="BB260" s="127">
        <v>249</v>
      </c>
      <c r="BC260" s="12">
        <v>-10.649774219228881</v>
      </c>
      <c r="BD260" s="54"/>
      <c r="BE260" s="54">
        <f t="shared" si="51"/>
        <v>-4.7772224087030564</v>
      </c>
      <c r="BF260" s="180">
        <f t="shared" si="61"/>
        <v>0.23782234957020057</v>
      </c>
      <c r="BG260" s="181">
        <f t="shared" si="62"/>
        <v>0.22475647199447157</v>
      </c>
      <c r="BH260" s="182">
        <f t="shared" si="63"/>
        <v>-0.2097423025980015</v>
      </c>
    </row>
    <row r="261" spans="1:60" ht="14.65" thickBot="1" x14ac:dyDescent="0.5">
      <c r="A261" s="127">
        <v>250</v>
      </c>
      <c r="B261" s="54">
        <v>-0.92705084571698482</v>
      </c>
      <c r="C261" s="54"/>
      <c r="D261" s="54">
        <f t="shared" si="48"/>
        <v>-4.260232560594285</v>
      </c>
      <c r="E261" s="183">
        <f t="shared" si="52"/>
        <v>0.2387774594078319</v>
      </c>
      <c r="F261" s="184">
        <f t="shared" si="53"/>
        <v>0.12735028661457024</v>
      </c>
      <c r="G261" s="185">
        <f t="shared" si="54"/>
        <v>-0.30325058049267606</v>
      </c>
      <c r="S261" s="127">
        <v>250</v>
      </c>
      <c r="T261" s="54">
        <v>0.45652089209195229</v>
      </c>
      <c r="U261" s="54"/>
      <c r="V261" s="54">
        <f t="shared" si="49"/>
        <v>-2.8018408357399305</v>
      </c>
      <c r="W261" s="180">
        <f t="shared" si="55"/>
        <v>0.2387774594078319</v>
      </c>
      <c r="X261" s="181">
        <f t="shared" si="56"/>
        <v>0.20308339949254944</v>
      </c>
      <c r="Y261" s="182">
        <f t="shared" si="57"/>
        <v>-0.19863753191422834</v>
      </c>
      <c r="AJ261" s="127">
        <v>250</v>
      </c>
      <c r="AK261" s="54">
        <v>-20.006018576812089</v>
      </c>
      <c r="AL261" s="54"/>
      <c r="AM261" s="54">
        <f t="shared" si="50"/>
        <v>-10.650373153748783</v>
      </c>
      <c r="AN261" s="180">
        <f t="shared" si="58"/>
        <v>0.2387774594078319</v>
      </c>
      <c r="AO261" s="181">
        <f t="shared" si="59"/>
        <v>7.9563498770648369E-4</v>
      </c>
      <c r="AP261" s="182">
        <f t="shared" si="60"/>
        <v>-0.7550621042567276</v>
      </c>
      <c r="BB261" s="127">
        <v>250</v>
      </c>
      <c r="BC261" s="12">
        <v>-10.649774219228881</v>
      </c>
      <c r="BD261" s="54"/>
      <c r="BE261" s="54">
        <f t="shared" si="51"/>
        <v>-4.7531027099717562</v>
      </c>
      <c r="BF261" s="180">
        <f t="shared" si="61"/>
        <v>0.2387774594078319</v>
      </c>
      <c r="BG261" s="181">
        <f t="shared" si="62"/>
        <v>0.22590251997609009</v>
      </c>
      <c r="BH261" s="182">
        <f t="shared" si="63"/>
        <v>-0.20868333554202839</v>
      </c>
    </row>
    <row r="262" spans="1:60" ht="14.65" thickBot="1" x14ac:dyDescent="0.5">
      <c r="A262" s="127">
        <v>251</v>
      </c>
      <c r="B262" s="54">
        <v>-2.3106225835274947</v>
      </c>
      <c r="C262" s="54"/>
      <c r="D262" s="54">
        <f t="shared" si="48"/>
        <v>-4.2425488437597751</v>
      </c>
      <c r="E262" s="183">
        <f t="shared" si="52"/>
        <v>0.23973256924546324</v>
      </c>
      <c r="F262" s="184">
        <f t="shared" si="53"/>
        <v>0.12833891236421269</v>
      </c>
      <c r="G262" s="185">
        <f t="shared" si="54"/>
        <v>-0.30199182353068871</v>
      </c>
      <c r="S262" s="127">
        <v>251</v>
      </c>
      <c r="T262" s="54">
        <v>-0.92705084571698482</v>
      </c>
      <c r="U262" s="54"/>
      <c r="V262" s="54">
        <f t="shared" si="49"/>
        <v>-2.7944422841040519</v>
      </c>
      <c r="W262" s="180">
        <f t="shared" si="55"/>
        <v>0.23973256924546324</v>
      </c>
      <c r="X262" s="181">
        <f t="shared" si="56"/>
        <v>0.20370369826725879</v>
      </c>
      <c r="Y262" s="182">
        <f t="shared" si="57"/>
        <v>-0.19811300888710115</v>
      </c>
      <c r="AJ262" s="127">
        <v>251</v>
      </c>
      <c r="AK262" s="54">
        <v>-20.702113727557638</v>
      </c>
      <c r="AL262" s="54"/>
      <c r="AM262" s="54">
        <f t="shared" si="50"/>
        <v>-10.650373153748783</v>
      </c>
      <c r="AN262" s="180">
        <f t="shared" si="58"/>
        <v>0.23973256924546324</v>
      </c>
      <c r="AO262" s="181">
        <f t="shared" si="59"/>
        <v>7.9563498770648369E-4</v>
      </c>
      <c r="AP262" s="182">
        <f t="shared" si="60"/>
        <v>-0.7550621042567276</v>
      </c>
      <c r="BB262" s="127">
        <v>251</v>
      </c>
      <c r="BC262" s="12">
        <v>-11.346521959178254</v>
      </c>
      <c r="BD262" s="54"/>
      <c r="BE262" s="54">
        <f t="shared" si="51"/>
        <v>-4.6898791212517166</v>
      </c>
      <c r="BF262" s="180">
        <f t="shared" si="61"/>
        <v>0.23973256924546324</v>
      </c>
      <c r="BG262" s="181">
        <f t="shared" si="62"/>
        <v>0.22892221946531471</v>
      </c>
      <c r="BH262" s="182">
        <f t="shared" si="63"/>
        <v>-0.20590752567969245</v>
      </c>
    </row>
    <row r="263" spans="1:60" ht="14.65" thickBot="1" x14ac:dyDescent="0.5">
      <c r="A263" s="127">
        <v>252</v>
      </c>
      <c r="B263" s="54">
        <v>-4.2425488437597751</v>
      </c>
      <c r="C263" s="54"/>
      <c r="D263" s="54">
        <f t="shared" si="48"/>
        <v>-4.2372427129204002</v>
      </c>
      <c r="E263" s="183">
        <f t="shared" si="52"/>
        <v>0.24068767908309455</v>
      </c>
      <c r="F263" s="184">
        <f t="shared" si="53"/>
        <v>0.12863659344692424</v>
      </c>
      <c r="G263" s="185">
        <f t="shared" si="54"/>
        <v>-0.30161412413650679</v>
      </c>
      <c r="S263" s="127">
        <v>252</v>
      </c>
      <c r="T263" s="54">
        <v>-1.4755571617781804</v>
      </c>
      <c r="U263" s="54"/>
      <c r="V263" s="54">
        <f t="shared" si="49"/>
        <v>-2.736355068969627</v>
      </c>
      <c r="W263" s="180">
        <f t="shared" si="55"/>
        <v>0.24068767908309455</v>
      </c>
      <c r="X263" s="181">
        <f t="shared" si="56"/>
        <v>0.20861288827093569</v>
      </c>
      <c r="Y263" s="182">
        <f t="shared" si="57"/>
        <v>-0.19399489450212543</v>
      </c>
      <c r="AJ263" s="127">
        <v>252</v>
      </c>
      <c r="AK263" s="54">
        <v>-21.080652119088899</v>
      </c>
      <c r="AL263" s="54"/>
      <c r="AM263" s="54">
        <f t="shared" si="50"/>
        <v>-10.539580547421231</v>
      </c>
      <c r="AN263" s="180">
        <f t="shared" si="58"/>
        <v>0.24068767908309455</v>
      </c>
      <c r="AO263" s="181">
        <f t="shared" si="59"/>
        <v>8.9006632995961899E-4</v>
      </c>
      <c r="AP263" s="182">
        <f t="shared" si="60"/>
        <v>-0.74720742186559252</v>
      </c>
      <c r="BB263" s="127">
        <v>252</v>
      </c>
      <c r="BC263" s="12">
        <v>-11.725415230451574</v>
      </c>
      <c r="BD263" s="54"/>
      <c r="BE263" s="54">
        <f t="shared" si="51"/>
        <v>-4.6757587645560452</v>
      </c>
      <c r="BF263" s="180">
        <f t="shared" si="61"/>
        <v>0.24068767908309455</v>
      </c>
      <c r="BG263" s="181">
        <f t="shared" si="62"/>
        <v>0.22959972046862551</v>
      </c>
      <c r="BH263" s="182">
        <f t="shared" si="63"/>
        <v>-0.20528757628787436</v>
      </c>
    </row>
    <row r="264" spans="1:60" ht="14.65" thickBot="1" x14ac:dyDescent="0.5">
      <c r="A264" s="127">
        <v>253</v>
      </c>
      <c r="B264" s="54">
        <v>-3.0050874065230104</v>
      </c>
      <c r="C264" s="54"/>
      <c r="D264" s="54">
        <f t="shared" si="48"/>
        <v>-4.2145220209252905</v>
      </c>
      <c r="E264" s="183">
        <f t="shared" si="52"/>
        <v>0.24164278892072588</v>
      </c>
      <c r="F264" s="184">
        <f t="shared" si="53"/>
        <v>0.12991667140987989</v>
      </c>
      <c r="G264" s="185">
        <f t="shared" si="54"/>
        <v>-0.29999682673813394</v>
      </c>
      <c r="S264" s="127">
        <v>253</v>
      </c>
      <c r="T264" s="54">
        <v>-1.621420290592803</v>
      </c>
      <c r="U264" s="54"/>
      <c r="V264" s="54">
        <f t="shared" si="49"/>
        <v>-2.7292096451978907</v>
      </c>
      <c r="W264" s="180">
        <f t="shared" si="55"/>
        <v>0.24164278892072588</v>
      </c>
      <c r="X264" s="181">
        <f t="shared" si="56"/>
        <v>0.20922155797418523</v>
      </c>
      <c r="Y264" s="182">
        <f t="shared" si="57"/>
        <v>-0.19348831706760669</v>
      </c>
      <c r="AJ264" s="127">
        <v>253</v>
      </c>
      <c r="AK264" s="54">
        <v>-18.545429240577839</v>
      </c>
      <c r="AL264" s="54"/>
      <c r="AM264" s="54">
        <f t="shared" si="50"/>
        <v>-10.496573888518771</v>
      </c>
      <c r="AN264" s="180">
        <f t="shared" si="58"/>
        <v>0.24164278892072588</v>
      </c>
      <c r="AO264" s="181">
        <f t="shared" si="59"/>
        <v>9.2941963665544105E-4</v>
      </c>
      <c r="AP264" s="182">
        <f t="shared" si="60"/>
        <v>-0.74415844903626838</v>
      </c>
      <c r="BB264" s="127">
        <v>253</v>
      </c>
      <c r="BC264" s="12">
        <v>-9.187815580491911</v>
      </c>
      <c r="BD264" s="54"/>
      <c r="BE264" s="54">
        <f t="shared" si="51"/>
        <v>-4.6625635168312485</v>
      </c>
      <c r="BF264" s="180">
        <f t="shared" si="61"/>
        <v>0.24164278892072588</v>
      </c>
      <c r="BG264" s="181">
        <f t="shared" si="62"/>
        <v>0.23023384833763716</v>
      </c>
      <c r="BH264" s="182">
        <f t="shared" si="63"/>
        <v>-0.20470824348643143</v>
      </c>
    </row>
    <row r="265" spans="1:60" ht="14.65" thickBot="1" x14ac:dyDescent="0.5">
      <c r="A265" s="127">
        <v>254</v>
      </c>
      <c r="B265" s="54">
        <v>-1.9249529143973694</v>
      </c>
      <c r="C265" s="54"/>
      <c r="D265" s="54">
        <f t="shared" si="48"/>
        <v>-4.2114383777785109</v>
      </c>
      <c r="E265" s="183">
        <f t="shared" si="52"/>
        <v>0.24259789875835722</v>
      </c>
      <c r="F265" s="184">
        <f t="shared" si="53"/>
        <v>0.13009108037220865</v>
      </c>
      <c r="G265" s="185">
        <f t="shared" si="54"/>
        <v>-0.29977732778801969</v>
      </c>
      <c r="S265" s="127">
        <v>254</v>
      </c>
      <c r="T265" s="54">
        <v>-0.54113629888347647</v>
      </c>
      <c r="U265" s="54"/>
      <c r="V265" s="54">
        <f t="shared" si="49"/>
        <v>-2.7093529862118082</v>
      </c>
      <c r="W265" s="180">
        <f t="shared" si="55"/>
        <v>0.24259789875835722</v>
      </c>
      <c r="X265" s="181">
        <f t="shared" si="56"/>
        <v>0.21091849045895045</v>
      </c>
      <c r="Y265" s="182">
        <f t="shared" si="57"/>
        <v>-0.1920805719584823</v>
      </c>
      <c r="AJ265" s="127">
        <v>254</v>
      </c>
      <c r="AK265" s="54">
        <v>-18.377364007033279</v>
      </c>
      <c r="AL265" s="54"/>
      <c r="AM265" s="54">
        <f t="shared" si="50"/>
        <v>-10.453038150600138</v>
      </c>
      <c r="AN265" s="180">
        <f t="shared" si="58"/>
        <v>0.24259789875835722</v>
      </c>
      <c r="AO265" s="181">
        <f t="shared" si="59"/>
        <v>9.7087962662097984E-4</v>
      </c>
      <c r="AP265" s="182">
        <f t="shared" si="60"/>
        <v>-0.741071966956376</v>
      </c>
      <c r="BB265" s="127">
        <v>254</v>
      </c>
      <c r="BC265" s="12">
        <v>-9.0195927857909037</v>
      </c>
      <c r="BD265" s="54"/>
      <c r="BE265" s="54">
        <f t="shared" si="51"/>
        <v>-4.6616265979833109</v>
      </c>
      <c r="BF265" s="180">
        <f t="shared" si="61"/>
        <v>0.24259789875835722</v>
      </c>
      <c r="BG265" s="181">
        <f t="shared" si="62"/>
        <v>0.2302789113357368</v>
      </c>
      <c r="BH265" s="182">
        <f t="shared" si="63"/>
        <v>-0.20466710838747604</v>
      </c>
    </row>
    <row r="266" spans="1:60" ht="14.65" thickBot="1" x14ac:dyDescent="0.5">
      <c r="A266" s="127">
        <v>255</v>
      </c>
      <c r="B266" s="54">
        <v>-0.54113629888347647</v>
      </c>
      <c r="C266" s="54"/>
      <c r="D266" s="54">
        <f t="shared" si="48"/>
        <v>-4.1930199625087816</v>
      </c>
      <c r="E266" s="183">
        <f t="shared" si="52"/>
        <v>0.24355300859598855</v>
      </c>
      <c r="F266" s="184">
        <f t="shared" si="53"/>
        <v>0.1311361887770722</v>
      </c>
      <c r="G266" s="185">
        <f t="shared" si="54"/>
        <v>-0.29846627374511048</v>
      </c>
      <c r="S266" s="127">
        <v>255</v>
      </c>
      <c r="T266" s="54">
        <v>0.84268031663041643</v>
      </c>
      <c r="U266" s="54"/>
      <c r="V266" s="54">
        <f t="shared" si="49"/>
        <v>-2.692545701017929</v>
      </c>
      <c r="W266" s="180">
        <f t="shared" si="55"/>
        <v>0.24355300859598855</v>
      </c>
      <c r="X266" s="181">
        <f t="shared" si="56"/>
        <v>0.2123611121347718</v>
      </c>
      <c r="Y266" s="182">
        <f t="shared" si="57"/>
        <v>-0.19088901332085217</v>
      </c>
      <c r="AJ266" s="127">
        <v>255</v>
      </c>
      <c r="AK266" s="54">
        <v>-17.716381216036886</v>
      </c>
      <c r="AL266" s="54"/>
      <c r="AM266" s="54">
        <f t="shared" si="50"/>
        <v>-10.448760514841831</v>
      </c>
      <c r="AN266" s="180">
        <f t="shared" si="58"/>
        <v>0.24355300859598855</v>
      </c>
      <c r="AO266" s="181">
        <f t="shared" si="59"/>
        <v>9.7504361259419009E-4</v>
      </c>
      <c r="AP266" s="182">
        <f t="shared" si="60"/>
        <v>-0.74076870240307968</v>
      </c>
      <c r="BB266" s="127">
        <v>255</v>
      </c>
      <c r="BC266" s="12">
        <v>-8.357990323427952</v>
      </c>
      <c r="BD266" s="54"/>
      <c r="BE266" s="54">
        <f t="shared" si="51"/>
        <v>-4.6532832101114687</v>
      </c>
      <c r="BF266" s="180">
        <f t="shared" si="61"/>
        <v>0.24355300859598855</v>
      </c>
      <c r="BG266" s="181">
        <f t="shared" si="62"/>
        <v>0.23068042084328569</v>
      </c>
      <c r="BH266" s="182">
        <f t="shared" si="63"/>
        <v>-0.20430079481988489</v>
      </c>
    </row>
    <row r="267" spans="1:60" ht="14.65" thickBot="1" x14ac:dyDescent="0.5">
      <c r="A267" s="127">
        <v>256</v>
      </c>
      <c r="B267" s="54">
        <v>-1.9249529143973694</v>
      </c>
      <c r="C267" s="54"/>
      <c r="D267" s="54">
        <f t="shared" si="48"/>
        <v>-4.1930199625087816</v>
      </c>
      <c r="E267" s="183">
        <f t="shared" si="52"/>
        <v>0.24450811843361986</v>
      </c>
      <c r="F267" s="184">
        <f t="shared" si="53"/>
        <v>0.1311361887770722</v>
      </c>
      <c r="G267" s="185">
        <f t="shared" si="54"/>
        <v>-0.29846627374511048</v>
      </c>
      <c r="S267" s="127">
        <v>256</v>
      </c>
      <c r="T267" s="54">
        <v>-0.54113629888347647</v>
      </c>
      <c r="U267" s="54"/>
      <c r="V267" s="54">
        <f t="shared" si="49"/>
        <v>-2.692545701017929</v>
      </c>
      <c r="W267" s="180">
        <f t="shared" si="55"/>
        <v>0.24450811843361986</v>
      </c>
      <c r="X267" s="181">
        <f t="shared" si="56"/>
        <v>0.2123611121347718</v>
      </c>
      <c r="Y267" s="182">
        <f t="shared" si="57"/>
        <v>-0.19088901332085217</v>
      </c>
      <c r="AJ267" s="127">
        <v>256</v>
      </c>
      <c r="AK267" s="54">
        <v>-17.716381216036886</v>
      </c>
      <c r="AL267" s="54"/>
      <c r="AM267" s="54">
        <f t="shared" si="50"/>
        <v>-10.418997030490548</v>
      </c>
      <c r="AN267" s="180">
        <f t="shared" si="58"/>
        <v>0.24450811843361986</v>
      </c>
      <c r="AO267" s="181">
        <f t="shared" si="59"/>
        <v>1.004473291071903E-3</v>
      </c>
      <c r="AP267" s="182">
        <f t="shared" si="60"/>
        <v>-0.73865860928240978</v>
      </c>
      <c r="BB267" s="127">
        <v>256</v>
      </c>
      <c r="BC267" s="12">
        <v>-8.357990323427952</v>
      </c>
      <c r="BD267" s="54"/>
      <c r="BE267" s="54">
        <f t="shared" si="51"/>
        <v>-4.6453654606826023</v>
      </c>
      <c r="BF267" s="180">
        <f t="shared" si="61"/>
        <v>0.24450811843361986</v>
      </c>
      <c r="BG267" s="181">
        <f t="shared" si="62"/>
        <v>0.23106180873407306</v>
      </c>
      <c r="BH267" s="182">
        <f t="shared" si="63"/>
        <v>-0.20395316876136624</v>
      </c>
    </row>
    <row r="268" spans="1:60" ht="14.65" thickBot="1" x14ac:dyDescent="0.5">
      <c r="A268" s="127">
        <v>257</v>
      </c>
      <c r="B268" s="54">
        <v>-4.379051178941646</v>
      </c>
      <c r="C268" s="54"/>
      <c r="D268" s="54">
        <f t="shared" ref="D268:D331" si="64">SMALL(B$12:B$1058,A268)</f>
        <v>-4.1907970265838257</v>
      </c>
      <c r="E268" s="183">
        <f t="shared" si="52"/>
        <v>0.24546322827125119</v>
      </c>
      <c r="F268" s="184">
        <f t="shared" si="53"/>
        <v>0.1312627150184241</v>
      </c>
      <c r="G268" s="185">
        <f t="shared" si="54"/>
        <v>-0.29830804139510303</v>
      </c>
      <c r="S268" s="127">
        <v>257</v>
      </c>
      <c r="T268" s="54">
        <v>-2.9955742310076214</v>
      </c>
      <c r="U268" s="54"/>
      <c r="V268" s="54">
        <f t="shared" ref="V268:V331" si="65">SMALL(T$12:T$1058,S268)</f>
        <v>-2.6839528346923522</v>
      </c>
      <c r="W268" s="180">
        <f t="shared" si="55"/>
        <v>0.24546322827125119</v>
      </c>
      <c r="X268" s="181">
        <f t="shared" si="56"/>
        <v>0.21310088663412427</v>
      </c>
      <c r="Y268" s="182">
        <f t="shared" si="57"/>
        <v>-0.1902798189165131</v>
      </c>
      <c r="AJ268" s="127">
        <v>257</v>
      </c>
      <c r="AK268" s="54">
        <v>-19.007688411545434</v>
      </c>
      <c r="AL268" s="54"/>
      <c r="AM268" s="54">
        <f t="shared" ref="AM268:AM331" si="66">SMALL(AK$12:AK$1058,AJ268)</f>
        <v>-10.379272661034797</v>
      </c>
      <c r="AN268" s="180">
        <f t="shared" si="58"/>
        <v>0.24546322827125119</v>
      </c>
      <c r="AO268" s="181">
        <f t="shared" si="59"/>
        <v>1.045022536822813E-3</v>
      </c>
      <c r="AP268" s="182">
        <f t="shared" si="60"/>
        <v>-0.73584233556518586</v>
      </c>
      <c r="BB268" s="127">
        <v>257</v>
      </c>
      <c r="BC268" s="12">
        <v>-9.6505081194322901</v>
      </c>
      <c r="BD268" s="54"/>
      <c r="BE268" s="54">
        <f t="shared" ref="BE268:BE331" si="67">SMALL(BC$12:BC$1058,BB268)</f>
        <v>-4.6448462553826637</v>
      </c>
      <c r="BF268" s="180">
        <f t="shared" si="61"/>
        <v>0.24546322827125119</v>
      </c>
      <c r="BG268" s="181">
        <f t="shared" si="62"/>
        <v>0.23108683048076978</v>
      </c>
      <c r="BH268" s="182">
        <f t="shared" si="63"/>
        <v>-0.20393037323170202</v>
      </c>
    </row>
    <row r="269" spans="1:60" ht="14.65" thickBot="1" x14ac:dyDescent="0.5">
      <c r="A269" s="127">
        <v>258</v>
      </c>
      <c r="B269" s="54">
        <v>-5.0679686947907348</v>
      </c>
      <c r="C269" s="54"/>
      <c r="D269" s="54">
        <f t="shared" si="64"/>
        <v>-4.1859192185663421</v>
      </c>
      <c r="E269" s="183">
        <f t="shared" ref="E269:E332" si="68">A269/$B$6</f>
        <v>0.24641833810888253</v>
      </c>
      <c r="F269" s="184">
        <f t="shared" ref="F269:F332" si="69">NORMDIST(D269,$F$2,$F$3,TRUE)</f>
        <v>0.13154064806657303</v>
      </c>
      <c r="G269" s="185">
        <f t="shared" ref="G269:G332" si="70">(D269-$G$4)/($G$5-$G$4)</f>
        <v>-0.29796083074596719</v>
      </c>
      <c r="S269" s="127">
        <v>258</v>
      </c>
      <c r="T269" s="54">
        <v>-3.6845870987620177</v>
      </c>
      <c r="U269" s="54"/>
      <c r="V269" s="54">
        <f t="shared" si="65"/>
        <v>-2.6666593000628782</v>
      </c>
      <c r="W269" s="180">
        <f t="shared" ref="W269:W332" si="71">S269/$T$6</f>
        <v>0.24641833810888253</v>
      </c>
      <c r="X269" s="181">
        <f t="shared" ref="X269:X332" si="72">NORMDIST(V269,$X$2,$X$3,TRUE)</f>
        <v>0.21459426517530558</v>
      </c>
      <c r="Y269" s="182">
        <f t="shared" ref="Y269:Y332" si="73">(V269-$Y$4)/($Y$5-$Y$4)</f>
        <v>-0.1890537874471114</v>
      </c>
      <c r="AJ269" s="127">
        <v>258</v>
      </c>
      <c r="AK269" s="54">
        <v>-19.530169047988341</v>
      </c>
      <c r="AL269" s="54"/>
      <c r="AM269" s="54">
        <f t="shared" si="66"/>
        <v>-10.37505577558364</v>
      </c>
      <c r="AN269" s="180">
        <f t="shared" ref="AN269:AN332" si="74">AJ269/$AK$6</f>
        <v>0.24641833810888253</v>
      </c>
      <c r="AO269" s="181">
        <f t="shared" ref="AO269:AO332" si="75">NORMDIST(AM269,$AO$2,$AO$3,TRUE)</f>
        <v>1.0494139930848237E-3</v>
      </c>
      <c r="AP269" s="182">
        <f t="shared" ref="AP269:AP332" si="76">(AM269-$AP$4)/($AP$5-$AP$4)</f>
        <v>-0.73554337792715796</v>
      </c>
      <c r="BB269" s="127">
        <v>258</v>
      </c>
      <c r="BC269" s="12">
        <v>-10.173478581471862</v>
      </c>
      <c r="BD269" s="54"/>
      <c r="BE269" s="54">
        <f t="shared" si="67"/>
        <v>-4.6448462553826637</v>
      </c>
      <c r="BF269" s="180">
        <f t="shared" ref="BF269:BF332" si="77">BB269/$BC$6</f>
        <v>0.24641833810888253</v>
      </c>
      <c r="BG269" s="181">
        <f t="shared" ref="BG269:BG332" si="78">NORMDIST(BE269,$BG$2,$BG$3,TRUE)</f>
        <v>0.23108683048076978</v>
      </c>
      <c r="BH269" s="182">
        <f t="shared" ref="BH269:BH332" si="79">(BE269-$BH$4)/($BH$5-$BH$4)</f>
        <v>-0.20393037323170202</v>
      </c>
    </row>
    <row r="270" spans="1:60" ht="14.65" thickBot="1" x14ac:dyDescent="0.5">
      <c r="A270" s="127">
        <v>259</v>
      </c>
      <c r="B270" s="54">
        <v>-5.6161725129436633</v>
      </c>
      <c r="C270" s="54"/>
      <c r="D270" s="54">
        <f t="shared" si="64"/>
        <v>-4.1758441851290851</v>
      </c>
      <c r="E270" s="183">
        <f t="shared" si="68"/>
        <v>0.24737344794651384</v>
      </c>
      <c r="F270" s="184">
        <f t="shared" si="69"/>
        <v>0.13211599954422801</v>
      </c>
      <c r="G270" s="185">
        <f t="shared" si="70"/>
        <v>-0.2972436727751579</v>
      </c>
      <c r="S270" s="127">
        <v>259</v>
      </c>
      <c r="T270" s="54">
        <v>-4.2328667928759369</v>
      </c>
      <c r="U270" s="54"/>
      <c r="V270" s="54">
        <f t="shared" si="65"/>
        <v>-2.6545541037496361</v>
      </c>
      <c r="W270" s="180">
        <f t="shared" si="71"/>
        <v>0.24737344794651384</v>
      </c>
      <c r="X270" s="181">
        <f t="shared" si="72"/>
        <v>0.21564321582276647</v>
      </c>
      <c r="Y270" s="182">
        <f t="shared" si="73"/>
        <v>-0.18819558512229423</v>
      </c>
      <c r="AJ270" s="127">
        <v>259</v>
      </c>
      <c r="AK270" s="54">
        <v>-19.940668961074479</v>
      </c>
      <c r="AL270" s="54"/>
      <c r="AM270" s="54">
        <f t="shared" si="66"/>
        <v>-10.314020400084637</v>
      </c>
      <c r="AN270" s="180">
        <f t="shared" si="74"/>
        <v>0.24737344794651384</v>
      </c>
      <c r="AO270" s="181">
        <f t="shared" si="75"/>
        <v>1.1149004216412072E-3</v>
      </c>
      <c r="AP270" s="182">
        <f t="shared" si="76"/>
        <v>-0.73121625263369761</v>
      </c>
      <c r="BB270" s="127">
        <v>259</v>
      </c>
      <c r="BC270" s="12">
        <v>-10.584363338226517</v>
      </c>
      <c r="BD270" s="54"/>
      <c r="BE270" s="54">
        <f t="shared" si="67"/>
        <v>-4.6448462553826637</v>
      </c>
      <c r="BF270" s="180">
        <f t="shared" si="77"/>
        <v>0.24737344794651384</v>
      </c>
      <c r="BG270" s="181">
        <f t="shared" si="78"/>
        <v>0.23108683048076978</v>
      </c>
      <c r="BH270" s="182">
        <f t="shared" si="79"/>
        <v>-0.20393037323170202</v>
      </c>
    </row>
    <row r="271" spans="1:60" ht="14.65" thickBot="1" x14ac:dyDescent="0.5">
      <c r="A271" s="127">
        <v>260</v>
      </c>
      <c r="B271" s="54">
        <v>-5.5030841968228961</v>
      </c>
      <c r="C271" s="54"/>
      <c r="D271" s="54">
        <f t="shared" si="64"/>
        <v>-4.1486237646613038</v>
      </c>
      <c r="E271" s="183">
        <f t="shared" si="68"/>
        <v>0.24832855778414517</v>
      </c>
      <c r="F271" s="184">
        <f t="shared" si="69"/>
        <v>0.13367913506899118</v>
      </c>
      <c r="G271" s="185">
        <f t="shared" si="70"/>
        <v>-0.29530607707100276</v>
      </c>
      <c r="S271" s="127">
        <v>260</v>
      </c>
      <c r="T271" s="54">
        <v>-4.1197628243930762</v>
      </c>
      <c r="U271" s="54"/>
      <c r="V271" s="54">
        <f t="shared" si="65"/>
        <v>-2.6545541037496361</v>
      </c>
      <c r="W271" s="180">
        <f t="shared" si="71"/>
        <v>0.24832855778414517</v>
      </c>
      <c r="X271" s="181">
        <f t="shared" si="72"/>
        <v>0.21564321582276647</v>
      </c>
      <c r="Y271" s="182">
        <f t="shared" si="73"/>
        <v>-0.18819558512229423</v>
      </c>
      <c r="AJ271" s="127">
        <v>260</v>
      </c>
      <c r="AK271" s="54">
        <v>-19.888813616840221</v>
      </c>
      <c r="AL271" s="54"/>
      <c r="AM271" s="54">
        <f t="shared" si="66"/>
        <v>-10.304460036475074</v>
      </c>
      <c r="AN271" s="180">
        <f t="shared" si="74"/>
        <v>0.24832855778414517</v>
      </c>
      <c r="AO271" s="181">
        <f t="shared" si="75"/>
        <v>1.1254907582383409E-3</v>
      </c>
      <c r="AP271" s="182">
        <f t="shared" si="76"/>
        <v>-0.73053846715517146</v>
      </c>
      <c r="BB271" s="127">
        <v>260</v>
      </c>
      <c r="BC271" s="12">
        <v>-10.53245937960704</v>
      </c>
      <c r="BD271" s="54"/>
      <c r="BE271" s="54">
        <f t="shared" si="67"/>
        <v>-4.6448462553826637</v>
      </c>
      <c r="BF271" s="180">
        <f t="shared" si="77"/>
        <v>0.24832855778414517</v>
      </c>
      <c r="BG271" s="181">
        <f t="shared" si="78"/>
        <v>0.23108683048076978</v>
      </c>
      <c r="BH271" s="182">
        <f t="shared" si="79"/>
        <v>-0.20393037323170202</v>
      </c>
    </row>
    <row r="272" spans="1:60" ht="14.65" thickBot="1" x14ac:dyDescent="0.5">
      <c r="A272" s="127">
        <v>261</v>
      </c>
      <c r="B272" s="54">
        <v>-5.5030841968228961</v>
      </c>
      <c r="C272" s="54"/>
      <c r="D272" s="54">
        <f t="shared" si="64"/>
        <v>-4.1229113736817187</v>
      </c>
      <c r="E272" s="183">
        <f t="shared" si="68"/>
        <v>0.24928366762177651</v>
      </c>
      <c r="F272" s="184">
        <f t="shared" si="69"/>
        <v>0.13516730691027865</v>
      </c>
      <c r="G272" s="185">
        <f t="shared" si="70"/>
        <v>-0.29347582546395762</v>
      </c>
      <c r="S272" s="127">
        <v>261</v>
      </c>
      <c r="T272" s="54">
        <v>-4.1197628243930762</v>
      </c>
      <c r="U272" s="54"/>
      <c r="V272" s="54">
        <f t="shared" si="65"/>
        <v>-2.6528901747787037</v>
      </c>
      <c r="W272" s="180">
        <f t="shared" si="71"/>
        <v>0.24928366762177651</v>
      </c>
      <c r="X272" s="181">
        <f t="shared" si="72"/>
        <v>0.21578763217788521</v>
      </c>
      <c r="Y272" s="182">
        <f t="shared" si="73"/>
        <v>-0.18807762026866998</v>
      </c>
      <c r="AJ272" s="127">
        <v>261</v>
      </c>
      <c r="AK272" s="54">
        <v>-21.490837806022448</v>
      </c>
      <c r="AL272" s="54"/>
      <c r="AM272" s="54">
        <f t="shared" si="66"/>
        <v>-10.297726032616508</v>
      </c>
      <c r="AN272" s="180">
        <f t="shared" si="74"/>
        <v>0.24928366762177651</v>
      </c>
      <c r="AO272" s="181">
        <f t="shared" si="75"/>
        <v>1.1330054804130076E-3</v>
      </c>
      <c r="AP272" s="182">
        <f t="shared" si="76"/>
        <v>-0.730061057486034</v>
      </c>
      <c r="BB272" s="127">
        <v>261</v>
      </c>
      <c r="BC272" s="12">
        <v>-5.8994172400946914</v>
      </c>
      <c r="BD272" s="54"/>
      <c r="BE272" s="54">
        <f t="shared" si="67"/>
        <v>-4.6423243816526707</v>
      </c>
      <c r="BF272" s="180">
        <f t="shared" si="77"/>
        <v>0.24928366762177651</v>
      </c>
      <c r="BG272" s="181">
        <f t="shared" si="78"/>
        <v>0.23120838712316374</v>
      </c>
      <c r="BH272" s="182">
        <f t="shared" si="79"/>
        <v>-0.20381965123516557</v>
      </c>
    </row>
    <row r="273" spans="1:60" ht="14.65" thickBot="1" x14ac:dyDescent="0.5">
      <c r="A273" s="127">
        <v>262</v>
      </c>
      <c r="B273" s="54">
        <v>-7.7634390828302156</v>
      </c>
      <c r="C273" s="54"/>
      <c r="D273" s="54">
        <f t="shared" si="64"/>
        <v>-4.1229113736817187</v>
      </c>
      <c r="E273" s="183">
        <f t="shared" si="68"/>
        <v>0.25023877745940781</v>
      </c>
      <c r="F273" s="184">
        <f t="shared" si="69"/>
        <v>0.13516730691027865</v>
      </c>
      <c r="G273" s="185">
        <f t="shared" si="70"/>
        <v>-0.29347582546395762</v>
      </c>
      <c r="S273" s="127">
        <v>262</v>
      </c>
      <c r="T273" s="54">
        <v>-6.3804305622877333</v>
      </c>
      <c r="U273" s="54"/>
      <c r="V273" s="54">
        <f t="shared" si="65"/>
        <v>-2.6528901747787037</v>
      </c>
      <c r="W273" s="180">
        <f t="shared" si="71"/>
        <v>0.25023877745940781</v>
      </c>
      <c r="X273" s="181">
        <f t="shared" si="72"/>
        <v>0.21578763217788521</v>
      </c>
      <c r="Y273" s="182">
        <f t="shared" si="73"/>
        <v>-0.18807762026866998</v>
      </c>
      <c r="AJ273" s="127">
        <v>262</v>
      </c>
      <c r="AK273" s="54">
        <v>-23.005788302802873</v>
      </c>
      <c r="AL273" s="54"/>
      <c r="AM273" s="54">
        <f t="shared" si="66"/>
        <v>-10.270899809602108</v>
      </c>
      <c r="AN273" s="180">
        <f t="shared" si="74"/>
        <v>0.25023877745940781</v>
      </c>
      <c r="AO273" s="181">
        <f t="shared" si="75"/>
        <v>1.1634003818838487E-3</v>
      </c>
      <c r="AP273" s="182">
        <f t="shared" si="76"/>
        <v>-0.7281592025832897</v>
      </c>
      <c r="BB273" s="127">
        <v>262</v>
      </c>
      <c r="BC273" s="12">
        <v>-7.4167348470263379</v>
      </c>
      <c r="BD273" s="54"/>
      <c r="BE273" s="54">
        <f t="shared" si="67"/>
        <v>-4.6386381521934483</v>
      </c>
      <c r="BF273" s="180">
        <f t="shared" si="77"/>
        <v>0.25023877745940781</v>
      </c>
      <c r="BG273" s="181">
        <f t="shared" si="78"/>
        <v>0.23138613095252247</v>
      </c>
      <c r="BH273" s="182">
        <f t="shared" si="79"/>
        <v>-0.20365780860182423</v>
      </c>
    </row>
    <row r="274" spans="1:60" ht="14.65" thickBot="1" x14ac:dyDescent="0.5">
      <c r="A274" s="127">
        <v>263</v>
      </c>
      <c r="B274" s="54">
        <v>-6.2673751890276881</v>
      </c>
      <c r="C274" s="54"/>
      <c r="D274" s="54">
        <f t="shared" si="64"/>
        <v>-4.1223613971162987</v>
      </c>
      <c r="E274" s="183">
        <f t="shared" si="68"/>
        <v>0.25119388729703918</v>
      </c>
      <c r="F274" s="184">
        <f t="shared" si="69"/>
        <v>0.13519926183727515</v>
      </c>
      <c r="G274" s="185">
        <f t="shared" si="70"/>
        <v>-0.29343667719908029</v>
      </c>
      <c r="S274" s="127">
        <v>263</v>
      </c>
      <c r="T274" s="54">
        <v>-4.884351022848163</v>
      </c>
      <c r="U274" s="54"/>
      <c r="V274" s="54">
        <f t="shared" si="65"/>
        <v>-2.6173090548663192</v>
      </c>
      <c r="W274" s="180">
        <f t="shared" si="71"/>
        <v>0.25119388729703918</v>
      </c>
      <c r="X274" s="181">
        <f t="shared" si="72"/>
        <v>0.21888919239476831</v>
      </c>
      <c r="Y274" s="182">
        <f t="shared" si="73"/>
        <v>-0.18555508374482999</v>
      </c>
      <c r="AJ274" s="127">
        <v>263</v>
      </c>
      <c r="AK274" s="54">
        <v>-22.922111440914048</v>
      </c>
      <c r="AL274" s="54"/>
      <c r="AM274" s="54">
        <f t="shared" si="66"/>
        <v>-10.214273334617889</v>
      </c>
      <c r="AN274" s="180">
        <f t="shared" si="74"/>
        <v>0.25119388729703918</v>
      </c>
      <c r="AO274" s="181">
        <f t="shared" si="75"/>
        <v>1.2300258779964549E-3</v>
      </c>
      <c r="AP274" s="182">
        <f t="shared" si="76"/>
        <v>-0.72414464790609745</v>
      </c>
      <c r="BB274" s="127">
        <v>263</v>
      </c>
      <c r="BC274" s="12">
        <v>-7.3329272400408083</v>
      </c>
      <c r="BD274" s="54"/>
      <c r="BE274" s="54">
        <f t="shared" si="67"/>
        <v>-4.625582740577145</v>
      </c>
      <c r="BF274" s="180">
        <f t="shared" si="77"/>
        <v>0.25119388729703918</v>
      </c>
      <c r="BG274" s="181">
        <f t="shared" si="78"/>
        <v>0.23201625355443473</v>
      </c>
      <c r="BH274" s="182">
        <f t="shared" si="79"/>
        <v>-0.20308461525650714</v>
      </c>
    </row>
    <row r="275" spans="1:60" ht="14.65" thickBot="1" x14ac:dyDescent="0.5">
      <c r="A275" s="127">
        <v>264</v>
      </c>
      <c r="B275" s="54">
        <v>-6.1099005098144055</v>
      </c>
      <c r="C275" s="54"/>
      <c r="D275" s="54">
        <f t="shared" si="64"/>
        <v>-4.1140649977892574</v>
      </c>
      <c r="E275" s="183">
        <f t="shared" si="68"/>
        <v>0.25214899713467048</v>
      </c>
      <c r="F275" s="184">
        <f t="shared" si="69"/>
        <v>0.1356819304866384</v>
      </c>
      <c r="G275" s="185">
        <f t="shared" si="70"/>
        <v>-0.29284612542141553</v>
      </c>
      <c r="S275" s="127">
        <v>264</v>
      </c>
      <c r="T275" s="54">
        <v>-4.7268545508478335</v>
      </c>
      <c r="U275" s="54"/>
      <c r="V275" s="54">
        <f t="shared" si="65"/>
        <v>-2.6152096686321791</v>
      </c>
      <c r="W275" s="180">
        <f t="shared" si="71"/>
        <v>0.25214899713467048</v>
      </c>
      <c r="X275" s="181">
        <f t="shared" si="72"/>
        <v>0.21907299092271185</v>
      </c>
      <c r="Y275" s="182">
        <f t="shared" si="73"/>
        <v>-0.18540624698909253</v>
      </c>
      <c r="AJ275" s="127">
        <v>264</v>
      </c>
      <c r="AK275" s="54">
        <v>-22.818026664334816</v>
      </c>
      <c r="AL275" s="54"/>
      <c r="AM275" s="54">
        <f t="shared" si="66"/>
        <v>-10.195605368605513</v>
      </c>
      <c r="AN275" s="180">
        <f t="shared" si="74"/>
        <v>0.25214899713467048</v>
      </c>
      <c r="AO275" s="181">
        <f t="shared" si="75"/>
        <v>1.2527440134768378E-3</v>
      </c>
      <c r="AP275" s="182">
        <f t="shared" si="76"/>
        <v>-0.72282117562057135</v>
      </c>
      <c r="BB275" s="127">
        <v>264</v>
      </c>
      <c r="BC275" s="12">
        <v>-7.2286798309981739</v>
      </c>
      <c r="BD275" s="54"/>
      <c r="BE275" s="54">
        <f t="shared" si="67"/>
        <v>-4.6161102192101193</v>
      </c>
      <c r="BF275" s="180">
        <f t="shared" si="77"/>
        <v>0.25214899713467048</v>
      </c>
      <c r="BG275" s="181">
        <f t="shared" si="78"/>
        <v>0.23247404452829906</v>
      </c>
      <c r="BH275" s="182">
        <f t="shared" si="79"/>
        <v>-0.2026687274721517</v>
      </c>
    </row>
    <row r="276" spans="1:60" ht="14.65" thickBot="1" x14ac:dyDescent="0.5">
      <c r="A276" s="127">
        <v>265</v>
      </c>
      <c r="B276" s="54">
        <v>-5.324102910243143</v>
      </c>
      <c r="C276" s="54"/>
      <c r="D276" s="54">
        <f t="shared" si="64"/>
        <v>-4.0947868341907521</v>
      </c>
      <c r="E276" s="183">
        <f t="shared" si="68"/>
        <v>0.25310410697230179</v>
      </c>
      <c r="F276" s="184">
        <f t="shared" si="69"/>
        <v>0.13680805094445697</v>
      </c>
      <c r="G276" s="185">
        <f t="shared" si="70"/>
        <v>-0.29147387303403322</v>
      </c>
      <c r="S276" s="127">
        <v>265</v>
      </c>
      <c r="T276" s="54">
        <v>-3.9409482054144647</v>
      </c>
      <c r="U276" s="54"/>
      <c r="V276" s="54">
        <f t="shared" si="65"/>
        <v>-2.6085744201427943</v>
      </c>
      <c r="W276" s="180">
        <f t="shared" si="71"/>
        <v>0.25310410697230179</v>
      </c>
      <c r="X276" s="181">
        <f t="shared" si="72"/>
        <v>0.21965448144129746</v>
      </c>
      <c r="Y276" s="182">
        <f t="shared" si="73"/>
        <v>-0.18493583861801141</v>
      </c>
      <c r="AJ276" s="127">
        <v>265</v>
      </c>
      <c r="AK276" s="54">
        <v>-23.917868378565888</v>
      </c>
      <c r="AL276" s="54"/>
      <c r="AM276" s="54">
        <f t="shared" si="66"/>
        <v>-10.160584665243627</v>
      </c>
      <c r="AN276" s="180">
        <f t="shared" si="74"/>
        <v>0.25310410697230179</v>
      </c>
      <c r="AO276" s="181">
        <f t="shared" si="75"/>
        <v>1.2964011288566443E-3</v>
      </c>
      <c r="AP276" s="182">
        <f t="shared" si="76"/>
        <v>-0.72033837003326961</v>
      </c>
      <c r="BB276" s="127">
        <v>265</v>
      </c>
      <c r="BC276" s="12">
        <v>-8.3302400479077274</v>
      </c>
      <c r="BD276" s="54"/>
      <c r="BE276" s="54">
        <f t="shared" si="67"/>
        <v>-4.6147708098717484</v>
      </c>
      <c r="BF276" s="180">
        <f t="shared" si="77"/>
        <v>0.25310410697230179</v>
      </c>
      <c r="BG276" s="181">
        <f t="shared" si="78"/>
        <v>0.23253881643270014</v>
      </c>
      <c r="BH276" s="182">
        <f t="shared" si="79"/>
        <v>-0.20260992116699844</v>
      </c>
    </row>
    <row r="277" spans="1:60" ht="14.65" thickBot="1" x14ac:dyDescent="0.5">
      <c r="A277" s="127">
        <v>266</v>
      </c>
      <c r="B277" s="54">
        <v>-2.5577935005873589</v>
      </c>
      <c r="C277" s="54"/>
      <c r="D277" s="54">
        <f t="shared" si="64"/>
        <v>-4.086917980630461</v>
      </c>
      <c r="E277" s="183">
        <f t="shared" si="68"/>
        <v>0.25405921680993315</v>
      </c>
      <c r="F277" s="184">
        <f t="shared" si="69"/>
        <v>0.13726953551284757</v>
      </c>
      <c r="G277" s="185">
        <f t="shared" si="70"/>
        <v>-0.29091375468931135</v>
      </c>
      <c r="S277" s="127">
        <v>266</v>
      </c>
      <c r="T277" s="54">
        <v>-1.1746387957586806</v>
      </c>
      <c r="U277" s="54"/>
      <c r="V277" s="54">
        <f t="shared" si="65"/>
        <v>-2.591256900267314</v>
      </c>
      <c r="W277" s="180">
        <f t="shared" si="71"/>
        <v>0.25405921680993315</v>
      </c>
      <c r="X277" s="181">
        <f t="shared" si="72"/>
        <v>0.22117629794230925</v>
      </c>
      <c r="Y277" s="182">
        <f t="shared" si="73"/>
        <v>-0.18370810670581211</v>
      </c>
      <c r="AJ277" s="127">
        <v>266</v>
      </c>
      <c r="AK277" s="54">
        <v>-24.656366481167996</v>
      </c>
      <c r="AL277" s="54"/>
      <c r="AM277" s="54">
        <f t="shared" si="66"/>
        <v>-10.153854679888317</v>
      </c>
      <c r="AN277" s="180">
        <f t="shared" si="74"/>
        <v>0.25405921680993315</v>
      </c>
      <c r="AO277" s="181">
        <f t="shared" si="75"/>
        <v>1.3049484720650834E-3</v>
      </c>
      <c r="AP277" s="182">
        <f t="shared" si="76"/>
        <v>-0.71986124525739181</v>
      </c>
      <c r="BB277" s="127">
        <v>266</v>
      </c>
      <c r="BC277" s="12">
        <v>-9.0698920537951526</v>
      </c>
      <c r="BD277" s="54"/>
      <c r="BE277" s="54">
        <f t="shared" si="67"/>
        <v>-4.6087822082590026</v>
      </c>
      <c r="BF277" s="180">
        <f t="shared" si="77"/>
        <v>0.25405921680993315</v>
      </c>
      <c r="BG277" s="181">
        <f t="shared" si="78"/>
        <v>0.23282853926641836</v>
      </c>
      <c r="BH277" s="182">
        <f t="shared" si="79"/>
        <v>-0.20234699367814821</v>
      </c>
    </row>
    <row r="278" spans="1:60" ht="14.65" thickBot="1" x14ac:dyDescent="0.5">
      <c r="A278" s="127">
        <v>267</v>
      </c>
      <c r="B278" s="54">
        <v>-3.7948520745586118</v>
      </c>
      <c r="C278" s="54"/>
      <c r="D278" s="54">
        <f t="shared" si="64"/>
        <v>-4.086917980630461</v>
      </c>
      <c r="E278" s="183">
        <f t="shared" si="68"/>
        <v>0.25501432664756446</v>
      </c>
      <c r="F278" s="184">
        <f t="shared" si="69"/>
        <v>0.13726953551284757</v>
      </c>
      <c r="G278" s="185">
        <f t="shared" si="70"/>
        <v>-0.29091375468931135</v>
      </c>
      <c r="S278" s="127">
        <v>267</v>
      </c>
      <c r="T278" s="54">
        <v>-2.4118685178447605</v>
      </c>
      <c r="U278" s="54"/>
      <c r="V278" s="54">
        <f t="shared" si="65"/>
        <v>-2.591256900267314</v>
      </c>
      <c r="W278" s="180">
        <f t="shared" si="71"/>
        <v>0.25501432664756446</v>
      </c>
      <c r="X278" s="181">
        <f t="shared" si="72"/>
        <v>0.22117629794230925</v>
      </c>
      <c r="Y278" s="182">
        <f t="shared" si="73"/>
        <v>-0.18370810670581211</v>
      </c>
      <c r="AJ278" s="127">
        <v>267</v>
      </c>
      <c r="AK278" s="54">
        <v>-24.92826326066568</v>
      </c>
      <c r="AL278" s="54"/>
      <c r="AM278" s="54">
        <f t="shared" si="66"/>
        <v>-10.151817748330615</v>
      </c>
      <c r="AN278" s="180">
        <f t="shared" si="74"/>
        <v>0.25501432664756446</v>
      </c>
      <c r="AO278" s="181">
        <f t="shared" si="75"/>
        <v>1.3075455926520941E-3</v>
      </c>
      <c r="AP278" s="182">
        <f t="shared" si="76"/>
        <v>-0.71971683624880745</v>
      </c>
      <c r="BB278" s="127">
        <v>267</v>
      </c>
      <c r="BC278" s="12">
        <v>-9.3422136720108018</v>
      </c>
      <c r="BD278" s="54"/>
      <c r="BE278" s="54">
        <f t="shared" si="67"/>
        <v>-4.6087822082590026</v>
      </c>
      <c r="BF278" s="180">
        <f t="shared" si="77"/>
        <v>0.25501432664756446</v>
      </c>
      <c r="BG278" s="181">
        <f t="shared" si="78"/>
        <v>0.23282853926641836</v>
      </c>
      <c r="BH278" s="182">
        <f t="shared" si="79"/>
        <v>-0.20234699367814821</v>
      </c>
    </row>
    <row r="279" spans="1:60" ht="14.65" thickBot="1" x14ac:dyDescent="0.5">
      <c r="A279" s="127">
        <v>268</v>
      </c>
      <c r="B279" s="54">
        <v>-3.7948520745586118</v>
      </c>
      <c r="C279" s="54"/>
      <c r="D279" s="54">
        <f t="shared" si="64"/>
        <v>-4.0797119913330748</v>
      </c>
      <c r="E279" s="183">
        <f t="shared" si="68"/>
        <v>0.25596943648519582</v>
      </c>
      <c r="F279" s="184">
        <f t="shared" si="69"/>
        <v>0.13769307670674527</v>
      </c>
      <c r="G279" s="185">
        <f t="shared" si="70"/>
        <v>-0.29040082014727042</v>
      </c>
      <c r="S279" s="127">
        <v>268</v>
      </c>
      <c r="T279" s="54">
        <v>-2.4118685178447605</v>
      </c>
      <c r="U279" s="54"/>
      <c r="V279" s="54">
        <f t="shared" si="65"/>
        <v>-2.5851318795088538</v>
      </c>
      <c r="W279" s="180">
        <f t="shared" si="71"/>
        <v>0.25596943648519582</v>
      </c>
      <c r="X279" s="181">
        <f t="shared" si="72"/>
        <v>0.22171598867870321</v>
      </c>
      <c r="Y279" s="182">
        <f t="shared" si="73"/>
        <v>-0.1832738711165294</v>
      </c>
      <c r="AJ279" s="127">
        <v>268</v>
      </c>
      <c r="AK279" s="54">
        <v>-25.677204548691787</v>
      </c>
      <c r="AL279" s="54"/>
      <c r="AM279" s="54">
        <f t="shared" si="66"/>
        <v>-10.123779996880117</v>
      </c>
      <c r="AN279" s="180">
        <f t="shared" si="74"/>
        <v>0.25596943648519582</v>
      </c>
      <c r="AO279" s="181">
        <f t="shared" si="75"/>
        <v>1.3437775902188237E-3</v>
      </c>
      <c r="AP279" s="182">
        <f t="shared" si="76"/>
        <v>-0.71772908959399773</v>
      </c>
      <c r="BB279" s="127">
        <v>268</v>
      </c>
      <c r="BC279" s="12">
        <v>-10.092325180799449</v>
      </c>
      <c r="BD279" s="54"/>
      <c r="BE279" s="54">
        <f t="shared" si="67"/>
        <v>-4.6087822082590026</v>
      </c>
      <c r="BF279" s="180">
        <f t="shared" si="77"/>
        <v>0.25596943648519582</v>
      </c>
      <c r="BG279" s="181">
        <f t="shared" si="78"/>
        <v>0.23282853926641836</v>
      </c>
      <c r="BH279" s="182">
        <f t="shared" si="79"/>
        <v>-0.20234699367814821</v>
      </c>
    </row>
    <row r="280" spans="1:60" ht="14.65" thickBot="1" x14ac:dyDescent="0.5">
      <c r="A280" s="127">
        <v>269</v>
      </c>
      <c r="B280" s="54">
        <v>-2.8518239139864145</v>
      </c>
      <c r="C280" s="54"/>
      <c r="D280" s="54">
        <f t="shared" si="64"/>
        <v>-4.0797119913330748</v>
      </c>
      <c r="E280" s="183">
        <f t="shared" si="68"/>
        <v>0.25692454632282713</v>
      </c>
      <c r="F280" s="184">
        <f t="shared" si="69"/>
        <v>0.13769307670674527</v>
      </c>
      <c r="G280" s="185">
        <f t="shared" si="70"/>
        <v>-0.29040082014727042</v>
      </c>
      <c r="S280" s="127">
        <v>269</v>
      </c>
      <c r="T280" s="54">
        <v>-1.4687098885176422</v>
      </c>
      <c r="U280" s="54"/>
      <c r="V280" s="54">
        <f t="shared" si="65"/>
        <v>-2.5851318795088538</v>
      </c>
      <c r="W280" s="180">
        <f t="shared" si="71"/>
        <v>0.25692454632282713</v>
      </c>
      <c r="X280" s="181">
        <f t="shared" si="72"/>
        <v>0.22171598867870321</v>
      </c>
      <c r="Y280" s="182">
        <f t="shared" si="73"/>
        <v>-0.1832738711165294</v>
      </c>
      <c r="AJ280" s="127">
        <v>269</v>
      </c>
      <c r="AK280" s="54">
        <v>-24.382584806994924</v>
      </c>
      <c r="AL280" s="54"/>
      <c r="AM280" s="54">
        <f t="shared" si="66"/>
        <v>-10.108560079581059</v>
      </c>
      <c r="AN280" s="180">
        <f t="shared" si="74"/>
        <v>0.25692454632282713</v>
      </c>
      <c r="AO280" s="181">
        <f t="shared" si="75"/>
        <v>1.3638276297940825E-3</v>
      </c>
      <c r="AP280" s="182">
        <f t="shared" si="76"/>
        <v>-0.71665006798446895</v>
      </c>
      <c r="BB280" s="127">
        <v>269</v>
      </c>
      <c r="BC280" s="12">
        <v>-8.7956825957561851</v>
      </c>
      <c r="BD280" s="54"/>
      <c r="BE280" s="54">
        <f t="shared" si="67"/>
        <v>-4.5925060546327678</v>
      </c>
      <c r="BF280" s="180">
        <f t="shared" si="77"/>
        <v>0.25692454632282713</v>
      </c>
      <c r="BG280" s="181">
        <f t="shared" si="78"/>
        <v>0.23361697641499143</v>
      </c>
      <c r="BH280" s="182">
        <f t="shared" si="79"/>
        <v>-0.20163239476544401</v>
      </c>
    </row>
    <row r="281" spans="1:60" ht="14.65" thickBot="1" x14ac:dyDescent="0.5">
      <c r="A281" s="127">
        <v>270</v>
      </c>
      <c r="B281" s="54">
        <v>-3.9313099775037084</v>
      </c>
      <c r="C281" s="54"/>
      <c r="D281" s="54">
        <f t="shared" si="64"/>
        <v>-4.0713128190342314</v>
      </c>
      <c r="E281" s="183">
        <f t="shared" si="68"/>
        <v>0.25787965616045844</v>
      </c>
      <c r="F281" s="184">
        <f t="shared" si="69"/>
        <v>0.13818787324175633</v>
      </c>
      <c r="G281" s="185">
        <f t="shared" si="70"/>
        <v>-0.28980295281513418</v>
      </c>
      <c r="S281" s="127">
        <v>270</v>
      </c>
      <c r="T281" s="54">
        <v>-2.5483452998577798</v>
      </c>
      <c r="U281" s="54"/>
      <c r="V281" s="54">
        <f t="shared" si="65"/>
        <v>-2.5788692680448713</v>
      </c>
      <c r="W281" s="180">
        <f t="shared" si="71"/>
        <v>0.25787965616045844</v>
      </c>
      <c r="X281" s="181">
        <f t="shared" si="72"/>
        <v>0.22226857999698474</v>
      </c>
      <c r="Y281" s="182">
        <f t="shared" si="73"/>
        <v>-0.18282988098380126</v>
      </c>
      <c r="AJ281" s="127">
        <v>270</v>
      </c>
      <c r="AK281" s="54">
        <v>-25.210525964891765</v>
      </c>
      <c r="AL281" s="54"/>
      <c r="AM281" s="54">
        <f t="shared" si="66"/>
        <v>-10.032955603601822</v>
      </c>
      <c r="AN281" s="180">
        <f t="shared" si="74"/>
        <v>0.25787965616045844</v>
      </c>
      <c r="AO281" s="181">
        <f t="shared" si="75"/>
        <v>1.4675365454537327E-3</v>
      </c>
      <c r="AP281" s="182">
        <f t="shared" si="76"/>
        <v>-0.71129006097814007</v>
      </c>
      <c r="BB281" s="127">
        <v>270</v>
      </c>
      <c r="BC281" s="12">
        <v>-9.6249174117122429</v>
      </c>
      <c r="BD281" s="54"/>
      <c r="BE281" s="54">
        <f t="shared" si="67"/>
        <v>-4.5875522801585955</v>
      </c>
      <c r="BF281" s="180">
        <f t="shared" si="77"/>
        <v>0.25787965616045844</v>
      </c>
      <c r="BG281" s="181">
        <f t="shared" si="78"/>
        <v>0.23385723694619506</v>
      </c>
      <c r="BH281" s="182">
        <f t="shared" si="79"/>
        <v>-0.2014149010052893</v>
      </c>
    </row>
    <row r="282" spans="1:60" ht="14.65" thickBot="1" x14ac:dyDescent="0.5">
      <c r="A282" s="127">
        <v>271</v>
      </c>
      <c r="B282" s="54">
        <v>-3.9313099775037084</v>
      </c>
      <c r="C282" s="54"/>
      <c r="D282" s="54">
        <f t="shared" si="64"/>
        <v>-4.0528674726505391</v>
      </c>
      <c r="E282" s="183">
        <f t="shared" si="68"/>
        <v>0.2588347659980898</v>
      </c>
      <c r="F282" s="184">
        <f t="shared" si="69"/>
        <v>0.13927874173001836</v>
      </c>
      <c r="G282" s="185">
        <f t="shared" si="70"/>
        <v>-0.28848998176984864</v>
      </c>
      <c r="S282" s="127">
        <v>271</v>
      </c>
      <c r="T282" s="54">
        <v>-2.5483452998577798</v>
      </c>
      <c r="U282" s="54"/>
      <c r="V282" s="54">
        <f t="shared" si="65"/>
        <v>-2.5788692680448713</v>
      </c>
      <c r="W282" s="180">
        <f t="shared" si="71"/>
        <v>0.2588347659980898</v>
      </c>
      <c r="X282" s="181">
        <f t="shared" si="72"/>
        <v>0.22226857999698474</v>
      </c>
      <c r="Y282" s="182">
        <f t="shared" si="73"/>
        <v>-0.18282988098380126</v>
      </c>
      <c r="AJ282" s="127">
        <v>271</v>
      </c>
      <c r="AK282" s="54">
        <v>-24.006624398557612</v>
      </c>
      <c r="AL282" s="54"/>
      <c r="AM282" s="54">
        <f t="shared" si="66"/>
        <v>-10.017102995338622</v>
      </c>
      <c r="AN282" s="180">
        <f t="shared" si="74"/>
        <v>0.2588347659980898</v>
      </c>
      <c r="AO282" s="181">
        <f t="shared" si="75"/>
        <v>1.4901746197519383E-3</v>
      </c>
      <c r="AP282" s="182">
        <f t="shared" si="76"/>
        <v>-0.71016618451105529</v>
      </c>
      <c r="BB282" s="127">
        <v>271</v>
      </c>
      <c r="BC282" s="12">
        <v>-8.4191347491806905</v>
      </c>
      <c r="BD282" s="54"/>
      <c r="BE282" s="54">
        <f t="shared" si="67"/>
        <v>-4.5697272971929381</v>
      </c>
      <c r="BF282" s="180">
        <f t="shared" si="77"/>
        <v>0.2588347659980898</v>
      </c>
      <c r="BG282" s="181">
        <f t="shared" si="78"/>
        <v>0.23472288923078619</v>
      </c>
      <c r="BH282" s="182">
        <f t="shared" si="79"/>
        <v>-0.20063230127449677</v>
      </c>
    </row>
    <row r="283" spans="1:60" ht="14.65" thickBot="1" x14ac:dyDescent="0.5">
      <c r="A283" s="127">
        <v>272</v>
      </c>
      <c r="B283" s="54">
        <v>-3.0451262160964903</v>
      </c>
      <c r="C283" s="54"/>
      <c r="D283" s="54">
        <f t="shared" si="64"/>
        <v>-4.0408322974798185</v>
      </c>
      <c r="E283" s="183">
        <f t="shared" si="68"/>
        <v>0.25978987583572111</v>
      </c>
      <c r="F283" s="184">
        <f t="shared" si="69"/>
        <v>0.13999365961352922</v>
      </c>
      <c r="G283" s="185">
        <f t="shared" si="70"/>
        <v>-0.28763329758537232</v>
      </c>
      <c r="S283" s="127">
        <v>272</v>
      </c>
      <c r="T283" s="54">
        <v>-1.6622302590089018</v>
      </c>
      <c r="U283" s="54"/>
      <c r="V283" s="54">
        <f t="shared" si="65"/>
        <v>-2.5598493899178805</v>
      </c>
      <c r="W283" s="180">
        <f t="shared" si="71"/>
        <v>0.25978987583572111</v>
      </c>
      <c r="X283" s="181">
        <f t="shared" si="72"/>
        <v>0.22395163755059894</v>
      </c>
      <c r="Y283" s="182">
        <f t="shared" si="73"/>
        <v>-0.18148145976006066</v>
      </c>
      <c r="AJ283" s="127">
        <v>272</v>
      </c>
      <c r="AK283" s="54">
        <v>-23.86129905870294</v>
      </c>
      <c r="AL283" s="54"/>
      <c r="AM283" s="54">
        <f t="shared" si="66"/>
        <v>-10.006750874880037</v>
      </c>
      <c r="AN283" s="180">
        <f t="shared" si="74"/>
        <v>0.25978987583572111</v>
      </c>
      <c r="AO283" s="181">
        <f t="shared" si="75"/>
        <v>1.5051292924675547E-3</v>
      </c>
      <c r="AP283" s="182">
        <f t="shared" si="76"/>
        <v>-0.7094322671408243</v>
      </c>
      <c r="BB283" s="127">
        <v>272</v>
      </c>
      <c r="BC283" s="12">
        <v>-8.2735823384824947</v>
      </c>
      <c r="BD283" s="54"/>
      <c r="BE283" s="54">
        <f t="shared" si="67"/>
        <v>-4.5567106884503401</v>
      </c>
      <c r="BF283" s="180">
        <f t="shared" si="77"/>
        <v>0.25978987583572111</v>
      </c>
      <c r="BG283" s="181">
        <f t="shared" si="78"/>
        <v>0.23535614526080981</v>
      </c>
      <c r="BH283" s="182">
        <f t="shared" si="79"/>
        <v>-0.20006081155596994</v>
      </c>
    </row>
    <row r="284" spans="1:60" ht="14.65" thickBot="1" x14ac:dyDescent="0.5">
      <c r="A284" s="127">
        <v>273</v>
      </c>
      <c r="B284" s="54">
        <v>-3.1582075577382644</v>
      </c>
      <c r="C284" s="54"/>
      <c r="D284" s="54">
        <f t="shared" si="64"/>
        <v>-4.0408322974798185</v>
      </c>
      <c r="E284" s="183">
        <f t="shared" si="68"/>
        <v>0.26074498567335241</v>
      </c>
      <c r="F284" s="184">
        <f t="shared" si="69"/>
        <v>0.13999365961352922</v>
      </c>
      <c r="G284" s="185">
        <f t="shared" si="70"/>
        <v>-0.28763329758537232</v>
      </c>
      <c r="S284" s="127">
        <v>273</v>
      </c>
      <c r="T284" s="54">
        <v>-1.7753272433871048</v>
      </c>
      <c r="U284" s="54"/>
      <c r="V284" s="54">
        <f t="shared" si="65"/>
        <v>-2.5598493899178805</v>
      </c>
      <c r="W284" s="180">
        <f t="shared" si="71"/>
        <v>0.26074498567335241</v>
      </c>
      <c r="X284" s="181">
        <f t="shared" si="72"/>
        <v>0.22395163755059894</v>
      </c>
      <c r="Y284" s="182">
        <f t="shared" si="73"/>
        <v>-0.18148145976006066</v>
      </c>
      <c r="AJ284" s="127">
        <v>273</v>
      </c>
      <c r="AK284" s="54">
        <v>-23.94496016763383</v>
      </c>
      <c r="AL284" s="54"/>
      <c r="AM284" s="54">
        <f t="shared" si="66"/>
        <v>-9.938546074514873</v>
      </c>
      <c r="AN284" s="180">
        <f t="shared" si="74"/>
        <v>0.26074498567335241</v>
      </c>
      <c r="AO284" s="181">
        <f t="shared" si="75"/>
        <v>1.6071292969802244E-3</v>
      </c>
      <c r="AP284" s="182">
        <f t="shared" si="76"/>
        <v>-0.70459686284646839</v>
      </c>
      <c r="BB284" s="127">
        <v>273</v>
      </c>
      <c r="BC284" s="12">
        <v>-8.3573741678960918</v>
      </c>
      <c r="BD284" s="54"/>
      <c r="BE284" s="54">
        <f t="shared" si="67"/>
        <v>-4.5342039983121367</v>
      </c>
      <c r="BF284" s="180">
        <f t="shared" si="77"/>
        <v>0.26074498567335241</v>
      </c>
      <c r="BG284" s="181">
        <f t="shared" si="78"/>
        <v>0.23645331386874435</v>
      </c>
      <c r="BH284" s="182">
        <f t="shared" si="79"/>
        <v>-0.19907266308608781</v>
      </c>
    </row>
    <row r="285" spans="1:60" ht="14.65" thickBot="1" x14ac:dyDescent="0.5">
      <c r="A285" s="127">
        <v>274</v>
      </c>
      <c r="B285" s="54">
        <v>-1.8903022117074757</v>
      </c>
      <c r="C285" s="54"/>
      <c r="D285" s="54">
        <f t="shared" si="64"/>
        <v>-4.0367392891342844</v>
      </c>
      <c r="E285" s="183">
        <f t="shared" si="68"/>
        <v>0.26170009551098378</v>
      </c>
      <c r="F285" s="184">
        <f t="shared" si="69"/>
        <v>0.14023736123262667</v>
      </c>
      <c r="G285" s="185">
        <f t="shared" si="70"/>
        <v>-0.28734195030817783</v>
      </c>
      <c r="S285" s="127">
        <v>274</v>
      </c>
      <c r="T285" s="54">
        <v>-0.50743779984156068</v>
      </c>
      <c r="U285" s="54"/>
      <c r="V285" s="54">
        <f t="shared" si="65"/>
        <v>-2.5598493899178805</v>
      </c>
      <c r="W285" s="180">
        <f t="shared" si="71"/>
        <v>0.26170009551098378</v>
      </c>
      <c r="X285" s="181">
        <f t="shared" si="72"/>
        <v>0.22395163755059894</v>
      </c>
      <c r="Y285" s="182">
        <f t="shared" si="73"/>
        <v>-0.18148145976006066</v>
      </c>
      <c r="AJ285" s="127">
        <v>274</v>
      </c>
      <c r="AK285" s="54">
        <v>-24.446360975515667</v>
      </c>
      <c r="AL285" s="54"/>
      <c r="AM285" s="54">
        <f t="shared" si="66"/>
        <v>-9.938546074514873</v>
      </c>
      <c r="AN285" s="180">
        <f t="shared" si="74"/>
        <v>0.26170009551098378</v>
      </c>
      <c r="AO285" s="181">
        <f t="shared" si="75"/>
        <v>1.6071292969802244E-3</v>
      </c>
      <c r="AP285" s="182">
        <f t="shared" si="76"/>
        <v>-0.70459686284646839</v>
      </c>
      <c r="BB285" s="127">
        <v>274</v>
      </c>
      <c r="BC285" s="12">
        <v>-8.859558414540242</v>
      </c>
      <c r="BD285" s="54"/>
      <c r="BE285" s="54">
        <f t="shared" si="67"/>
        <v>-4.4608651177611751</v>
      </c>
      <c r="BF285" s="180">
        <f t="shared" si="77"/>
        <v>0.26170009551098378</v>
      </c>
      <c r="BG285" s="181">
        <f t="shared" si="78"/>
        <v>0.24004793419871995</v>
      </c>
      <c r="BH285" s="182">
        <f t="shared" si="79"/>
        <v>-0.19585274482381571</v>
      </c>
    </row>
    <row r="286" spans="1:60" ht="14.65" thickBot="1" x14ac:dyDescent="0.5">
      <c r="A286" s="127">
        <v>275</v>
      </c>
      <c r="B286" s="54">
        <v>-0.65311455113872696</v>
      </c>
      <c r="C286" s="54"/>
      <c r="D286" s="54">
        <f t="shared" si="64"/>
        <v>-4.0367392891342844</v>
      </c>
      <c r="E286" s="183">
        <f t="shared" si="68"/>
        <v>0.26265520534861508</v>
      </c>
      <c r="F286" s="184">
        <f t="shared" si="69"/>
        <v>0.14023736123262667</v>
      </c>
      <c r="G286" s="185">
        <f t="shared" si="70"/>
        <v>-0.28734195030817783</v>
      </c>
      <c r="S286" s="127">
        <v>275</v>
      </c>
      <c r="T286" s="54">
        <v>0.72992097935243971</v>
      </c>
      <c r="U286" s="54"/>
      <c r="V286" s="54">
        <f t="shared" si="65"/>
        <v>-2.5483452998577798</v>
      </c>
      <c r="W286" s="180">
        <f t="shared" si="71"/>
        <v>0.26265520534861508</v>
      </c>
      <c r="X286" s="181">
        <f t="shared" si="72"/>
        <v>0.22497313212683714</v>
      </c>
      <c r="Y286" s="182">
        <f t="shared" si="73"/>
        <v>-0.18066587308314869</v>
      </c>
      <c r="AJ286" s="127">
        <v>275</v>
      </c>
      <c r="AK286" s="54">
        <v>-22.85037384491449</v>
      </c>
      <c r="AL286" s="54"/>
      <c r="AM286" s="54">
        <f t="shared" si="66"/>
        <v>-9.870069590649253</v>
      </c>
      <c r="AN286" s="180">
        <f t="shared" si="74"/>
        <v>0.26265520534861508</v>
      </c>
      <c r="AO286" s="181">
        <f t="shared" si="75"/>
        <v>1.7158350658194848E-3</v>
      </c>
      <c r="AP286" s="182">
        <f t="shared" si="76"/>
        <v>-0.69974219745087352</v>
      </c>
      <c r="BB286" s="127">
        <v>275</v>
      </c>
      <c r="BC286" s="12">
        <v>-7.2610775540475005</v>
      </c>
      <c r="BD286" s="54"/>
      <c r="BE286" s="54">
        <f t="shared" si="67"/>
        <v>-4.4128772893420587</v>
      </c>
      <c r="BF286" s="180">
        <f t="shared" si="77"/>
        <v>0.26265520534861508</v>
      </c>
      <c r="BG286" s="181">
        <f t="shared" si="78"/>
        <v>0.24241603231833642</v>
      </c>
      <c r="BH286" s="182">
        <f t="shared" si="79"/>
        <v>-0.19374585576397899</v>
      </c>
    </row>
    <row r="287" spans="1:60" ht="14.65" thickBot="1" x14ac:dyDescent="0.5">
      <c r="A287" s="127">
        <v>276</v>
      </c>
      <c r="B287" s="54">
        <v>-1.8903022117074757</v>
      </c>
      <c r="C287" s="54"/>
      <c r="D287" s="54">
        <f t="shared" si="64"/>
        <v>-4.003349739492168</v>
      </c>
      <c r="E287" s="183">
        <f t="shared" si="68"/>
        <v>0.26361031518624639</v>
      </c>
      <c r="F287" s="184">
        <f t="shared" si="69"/>
        <v>0.14223616820011362</v>
      </c>
      <c r="G287" s="185">
        <f t="shared" si="70"/>
        <v>-0.28496522552441428</v>
      </c>
      <c r="S287" s="127">
        <v>276</v>
      </c>
      <c r="T287" s="54">
        <v>-0.50743779984156068</v>
      </c>
      <c r="U287" s="54"/>
      <c r="V287" s="54">
        <f t="shared" si="65"/>
        <v>-2.5483452998577798</v>
      </c>
      <c r="W287" s="180">
        <f t="shared" si="71"/>
        <v>0.26361031518624639</v>
      </c>
      <c r="X287" s="181">
        <f t="shared" si="72"/>
        <v>0.22497313212683714</v>
      </c>
      <c r="Y287" s="182">
        <f t="shared" si="73"/>
        <v>-0.18066587308314869</v>
      </c>
      <c r="AJ287" s="127">
        <v>276</v>
      </c>
      <c r="AK287" s="54">
        <v>-23.910026432409261</v>
      </c>
      <c r="AL287" s="54"/>
      <c r="AM287" s="54">
        <f t="shared" si="66"/>
        <v>-9.7826873563675125</v>
      </c>
      <c r="AN287" s="180">
        <f t="shared" si="74"/>
        <v>0.26361031518624639</v>
      </c>
      <c r="AO287" s="181">
        <f t="shared" si="75"/>
        <v>1.8642627092542909E-3</v>
      </c>
      <c r="AP287" s="182">
        <f t="shared" si="76"/>
        <v>-0.69354720195738673</v>
      </c>
      <c r="BB287" s="127">
        <v>276</v>
      </c>
      <c r="BC287" s="12">
        <v>-8.3223858487102333</v>
      </c>
      <c r="BD287" s="54"/>
      <c r="BE287" s="54">
        <f t="shared" si="67"/>
        <v>-4.4128772893420587</v>
      </c>
      <c r="BF287" s="180">
        <f t="shared" si="77"/>
        <v>0.26361031518624639</v>
      </c>
      <c r="BG287" s="181">
        <f t="shared" si="78"/>
        <v>0.24241603231833642</v>
      </c>
      <c r="BH287" s="182">
        <f t="shared" si="79"/>
        <v>-0.19374585576397899</v>
      </c>
    </row>
    <row r="288" spans="1:60" ht="14.65" thickBot="1" x14ac:dyDescent="0.5">
      <c r="A288" s="127">
        <v>277</v>
      </c>
      <c r="B288" s="54">
        <v>-2.6251782655175555</v>
      </c>
      <c r="C288" s="54"/>
      <c r="D288" s="54">
        <f t="shared" si="64"/>
        <v>-3.9951751726507174</v>
      </c>
      <c r="E288" s="183">
        <f t="shared" si="68"/>
        <v>0.26456542502387775</v>
      </c>
      <c r="F288" s="184">
        <f t="shared" si="69"/>
        <v>0.1427284475808408</v>
      </c>
      <c r="G288" s="185">
        <f t="shared" si="70"/>
        <v>-0.28438334598974391</v>
      </c>
      <c r="S288" s="127">
        <v>277</v>
      </c>
      <c r="T288" s="54">
        <v>-1.2424154962593599</v>
      </c>
      <c r="U288" s="54"/>
      <c r="V288" s="54">
        <f t="shared" si="65"/>
        <v>-2.5205651760239647</v>
      </c>
      <c r="W288" s="180">
        <f t="shared" si="71"/>
        <v>0.26456542502387775</v>
      </c>
      <c r="X288" s="181">
        <f t="shared" si="72"/>
        <v>0.22745069768856607</v>
      </c>
      <c r="Y288" s="182">
        <f t="shared" si="73"/>
        <v>-0.17869639103255125</v>
      </c>
      <c r="AJ288" s="127">
        <v>277</v>
      </c>
      <c r="AK288" s="54">
        <v>-24.644074306939494</v>
      </c>
      <c r="AL288" s="54"/>
      <c r="AM288" s="54">
        <f t="shared" si="66"/>
        <v>-9.7715418948231836</v>
      </c>
      <c r="AN288" s="180">
        <f t="shared" si="74"/>
        <v>0.26456542502387775</v>
      </c>
      <c r="AO288" s="181">
        <f t="shared" si="75"/>
        <v>1.8840111271354832E-3</v>
      </c>
      <c r="AP288" s="182">
        <f t="shared" si="76"/>
        <v>-0.69275704038040853</v>
      </c>
      <c r="BB288" s="127">
        <v>277</v>
      </c>
      <c r="BC288" s="12">
        <v>-9.0575806730444182</v>
      </c>
      <c r="BD288" s="54"/>
      <c r="BE288" s="54">
        <f t="shared" si="67"/>
        <v>-4.3758223266145784</v>
      </c>
      <c r="BF288" s="180">
        <f t="shared" si="77"/>
        <v>0.26456542502387775</v>
      </c>
      <c r="BG288" s="181">
        <f t="shared" si="78"/>
        <v>0.24425324106283758</v>
      </c>
      <c r="BH288" s="182">
        <f t="shared" si="79"/>
        <v>-0.19211897040252168</v>
      </c>
    </row>
    <row r="289" spans="1:60" ht="14.65" thickBot="1" x14ac:dyDescent="0.5">
      <c r="A289" s="127">
        <v>278</v>
      </c>
      <c r="B289" s="54">
        <v>-1.8903022117074757</v>
      </c>
      <c r="C289" s="54"/>
      <c r="D289" s="54">
        <f t="shared" si="64"/>
        <v>-3.9772833446164948</v>
      </c>
      <c r="E289" s="183">
        <f t="shared" si="68"/>
        <v>0.26552053486150906</v>
      </c>
      <c r="F289" s="184">
        <f t="shared" si="69"/>
        <v>0.14380992411784263</v>
      </c>
      <c r="G289" s="185">
        <f t="shared" si="70"/>
        <v>-0.28310977531953235</v>
      </c>
      <c r="S289" s="127">
        <v>278</v>
      </c>
      <c r="T289" s="54">
        <v>-0.50743779984156068</v>
      </c>
      <c r="U289" s="54"/>
      <c r="V289" s="54">
        <f t="shared" si="65"/>
        <v>-2.5205651760239647</v>
      </c>
      <c r="W289" s="180">
        <f t="shared" si="71"/>
        <v>0.26552053486150906</v>
      </c>
      <c r="X289" s="181">
        <f t="shared" si="72"/>
        <v>0.22745069768856607</v>
      </c>
      <c r="Y289" s="182">
        <f t="shared" si="73"/>
        <v>-0.17869639103255125</v>
      </c>
      <c r="AJ289" s="127">
        <v>278</v>
      </c>
      <c r="AK289" s="54">
        <v>-24.729401451973111</v>
      </c>
      <c r="AL289" s="54"/>
      <c r="AM289" s="54">
        <f t="shared" si="66"/>
        <v>-9.7658292577376145</v>
      </c>
      <c r="AN289" s="180">
        <f t="shared" si="74"/>
        <v>0.26552053486150906</v>
      </c>
      <c r="AO289" s="181">
        <f t="shared" si="75"/>
        <v>1.8942067614909183E-3</v>
      </c>
      <c r="AP289" s="182">
        <f t="shared" si="76"/>
        <v>-0.69235204088260527</v>
      </c>
      <c r="BB289" s="127">
        <v>278</v>
      </c>
      <c r="BC289" s="12">
        <v>-9.1430411417421524</v>
      </c>
      <c r="BD289" s="54"/>
      <c r="BE289" s="54">
        <f t="shared" si="67"/>
        <v>-4.3448717259983853</v>
      </c>
      <c r="BF289" s="180">
        <f t="shared" si="77"/>
        <v>0.26552053486150906</v>
      </c>
      <c r="BG289" s="181">
        <f t="shared" si="78"/>
        <v>0.2457935261353148</v>
      </c>
      <c r="BH289" s="182">
        <f t="shared" si="79"/>
        <v>-0.19076009495468715</v>
      </c>
    </row>
    <row r="290" spans="1:60" ht="14.65" thickBot="1" x14ac:dyDescent="0.5">
      <c r="A290" s="127">
        <v>279</v>
      </c>
      <c r="B290" s="54">
        <v>-1.8903022117074757</v>
      </c>
      <c r="C290" s="54"/>
      <c r="D290" s="54">
        <f t="shared" si="64"/>
        <v>-3.9772833446164948</v>
      </c>
      <c r="E290" s="183">
        <f t="shared" si="68"/>
        <v>0.26647564469914042</v>
      </c>
      <c r="F290" s="184">
        <f t="shared" si="69"/>
        <v>0.14380992411784263</v>
      </c>
      <c r="G290" s="185">
        <f t="shared" si="70"/>
        <v>-0.28310977531953235</v>
      </c>
      <c r="S290" s="127">
        <v>279</v>
      </c>
      <c r="T290" s="54">
        <v>-0.50743779984156068</v>
      </c>
      <c r="U290" s="54"/>
      <c r="V290" s="54">
        <f t="shared" si="65"/>
        <v>-2.5136903163511666</v>
      </c>
      <c r="W290" s="180">
        <f t="shared" si="71"/>
        <v>0.26647564469914042</v>
      </c>
      <c r="X290" s="181">
        <f t="shared" si="72"/>
        <v>0.22806619467073827</v>
      </c>
      <c r="Y290" s="182">
        <f t="shared" si="73"/>
        <v>-0.17820899533889095</v>
      </c>
      <c r="AJ290" s="127">
        <v>279</v>
      </c>
      <c r="AK290" s="54">
        <v>-24.732946352801608</v>
      </c>
      <c r="AL290" s="54"/>
      <c r="AM290" s="54">
        <f t="shared" si="66"/>
        <v>-9.7414041424582116</v>
      </c>
      <c r="AN290" s="180">
        <f t="shared" si="74"/>
        <v>0.26647564469914042</v>
      </c>
      <c r="AO290" s="181">
        <f t="shared" si="75"/>
        <v>1.938367416527491E-3</v>
      </c>
      <c r="AP290" s="182">
        <f t="shared" si="76"/>
        <v>-0.69062041339187386</v>
      </c>
      <c r="BB290" s="127">
        <v>279</v>
      </c>
      <c r="BC290" s="12">
        <v>-9.1465915814781962</v>
      </c>
      <c r="BD290" s="54"/>
      <c r="BE290" s="54">
        <f t="shared" si="67"/>
        <v>-4.3282167462118837</v>
      </c>
      <c r="BF290" s="180">
        <f t="shared" si="77"/>
        <v>0.26647564469914042</v>
      </c>
      <c r="BG290" s="181">
        <f t="shared" si="78"/>
        <v>0.246624529371746</v>
      </c>
      <c r="BH290" s="182">
        <f t="shared" si="79"/>
        <v>-0.19002886381004125</v>
      </c>
    </row>
    <row r="291" spans="1:60" ht="14.65" thickBot="1" x14ac:dyDescent="0.5">
      <c r="A291" s="127">
        <v>280</v>
      </c>
      <c r="B291" s="54">
        <v>-1.8903022117074757</v>
      </c>
      <c r="C291" s="54"/>
      <c r="D291" s="54">
        <f t="shared" si="64"/>
        <v>-3.9645132224085899</v>
      </c>
      <c r="E291" s="183">
        <f t="shared" si="68"/>
        <v>0.26743075453677173</v>
      </c>
      <c r="F291" s="184">
        <f t="shared" si="69"/>
        <v>0.14458519043061901</v>
      </c>
      <c r="G291" s="185">
        <f t="shared" si="70"/>
        <v>-0.28220077635822466</v>
      </c>
      <c r="S291" s="127">
        <v>280</v>
      </c>
      <c r="T291" s="54">
        <v>-0.50743779984156068</v>
      </c>
      <c r="U291" s="54"/>
      <c r="V291" s="54">
        <f t="shared" si="65"/>
        <v>-2.5136903163511666</v>
      </c>
      <c r="W291" s="180">
        <f t="shared" si="71"/>
        <v>0.26743075453677173</v>
      </c>
      <c r="X291" s="181">
        <f t="shared" si="72"/>
        <v>0.22806619467073827</v>
      </c>
      <c r="Y291" s="182">
        <f t="shared" si="73"/>
        <v>-0.17820899533889095</v>
      </c>
      <c r="AJ291" s="127">
        <v>280</v>
      </c>
      <c r="AK291" s="54">
        <v>-24.732946352801608</v>
      </c>
      <c r="AL291" s="54"/>
      <c r="AM291" s="54">
        <f t="shared" si="66"/>
        <v>-9.714367663413416</v>
      </c>
      <c r="AN291" s="180">
        <f t="shared" si="74"/>
        <v>0.26743075453677173</v>
      </c>
      <c r="AO291" s="181">
        <f t="shared" si="75"/>
        <v>1.9883383891335701E-3</v>
      </c>
      <c r="AP291" s="182">
        <f t="shared" si="76"/>
        <v>-0.68870365231087172</v>
      </c>
      <c r="BB291" s="127">
        <v>280</v>
      </c>
      <c r="BC291" s="12">
        <v>-9.1465915814781962</v>
      </c>
      <c r="BD291" s="54"/>
      <c r="BE291" s="54">
        <f t="shared" si="67"/>
        <v>-4.3020155024922913</v>
      </c>
      <c r="BF291" s="180">
        <f t="shared" si="77"/>
        <v>0.26743075453677173</v>
      </c>
      <c r="BG291" s="181">
        <f t="shared" si="78"/>
        <v>0.2479348850074814</v>
      </c>
      <c r="BH291" s="182">
        <f t="shared" si="79"/>
        <v>-0.18887850723910432</v>
      </c>
    </row>
    <row r="292" spans="1:60" ht="14.65" thickBot="1" x14ac:dyDescent="0.5">
      <c r="A292" s="127">
        <v>281</v>
      </c>
      <c r="B292" s="54">
        <v>-1.8903022117074757</v>
      </c>
      <c r="C292" s="54"/>
      <c r="D292" s="54">
        <f t="shared" si="64"/>
        <v>-3.9645132224085899</v>
      </c>
      <c r="E292" s="183">
        <f t="shared" si="68"/>
        <v>0.26838586437440304</v>
      </c>
      <c r="F292" s="184">
        <f t="shared" si="69"/>
        <v>0.14458519043061901</v>
      </c>
      <c r="G292" s="185">
        <f t="shared" si="70"/>
        <v>-0.28220077635822466</v>
      </c>
      <c r="S292" s="127">
        <v>281</v>
      </c>
      <c r="T292" s="54">
        <v>-0.50743779984156068</v>
      </c>
      <c r="U292" s="54"/>
      <c r="V292" s="54">
        <f t="shared" si="65"/>
        <v>-2.5136903163511666</v>
      </c>
      <c r="W292" s="180">
        <f t="shared" si="71"/>
        <v>0.26838586437440304</v>
      </c>
      <c r="X292" s="181">
        <f t="shared" si="72"/>
        <v>0.22806619467073827</v>
      </c>
      <c r="Y292" s="182">
        <f t="shared" si="73"/>
        <v>-0.17820899533889095</v>
      </c>
      <c r="AJ292" s="127">
        <v>281</v>
      </c>
      <c r="AK292" s="54">
        <v>-24.069259684626441</v>
      </c>
      <c r="AL292" s="54"/>
      <c r="AM292" s="54">
        <f t="shared" si="66"/>
        <v>-9.6593558365593886</v>
      </c>
      <c r="AN292" s="180">
        <f t="shared" si="74"/>
        <v>0.26838586437440304</v>
      </c>
      <c r="AO292" s="181">
        <f t="shared" si="75"/>
        <v>2.0936439985860126E-3</v>
      </c>
      <c r="AP292" s="182">
        <f t="shared" si="76"/>
        <v>-0.68480356870405568</v>
      </c>
      <c r="BB292" s="127">
        <v>281</v>
      </c>
      <c r="BC292" s="12">
        <v>-8.4818679028840034</v>
      </c>
      <c r="BD292" s="54"/>
      <c r="BE292" s="54">
        <f t="shared" si="67"/>
        <v>-4.2807605568349061</v>
      </c>
      <c r="BF292" s="180">
        <f t="shared" si="77"/>
        <v>0.26838586437440304</v>
      </c>
      <c r="BG292" s="181">
        <f t="shared" si="78"/>
        <v>0.24900059378484601</v>
      </c>
      <c r="BH292" s="182">
        <f t="shared" si="79"/>
        <v>-0.18794531617903273</v>
      </c>
    </row>
    <row r="293" spans="1:60" ht="14.65" thickBot="1" x14ac:dyDescent="0.5">
      <c r="A293" s="127">
        <v>282</v>
      </c>
      <c r="B293" s="54">
        <v>0.25790284076785047</v>
      </c>
      <c r="C293" s="54"/>
      <c r="D293" s="54">
        <f t="shared" si="64"/>
        <v>-3.9416655821241493</v>
      </c>
      <c r="E293" s="183">
        <f t="shared" si="68"/>
        <v>0.2693409742120344</v>
      </c>
      <c r="F293" s="184">
        <f t="shared" si="69"/>
        <v>0.14597927027683735</v>
      </c>
      <c r="G293" s="185">
        <f t="shared" si="70"/>
        <v>-0.28057444256526898</v>
      </c>
      <c r="S293" s="127">
        <v>282</v>
      </c>
      <c r="T293" s="54">
        <v>1.6412557115443123</v>
      </c>
      <c r="U293" s="54"/>
      <c r="V293" s="54">
        <f t="shared" si="65"/>
        <v>-2.5099126676333756</v>
      </c>
      <c r="W293" s="180">
        <f t="shared" si="71"/>
        <v>0.2693409742120344</v>
      </c>
      <c r="X293" s="181">
        <f t="shared" si="72"/>
        <v>0.22840480087048631</v>
      </c>
      <c r="Y293" s="182">
        <f t="shared" si="73"/>
        <v>-0.17794117754989694</v>
      </c>
      <c r="AJ293" s="127">
        <v>282</v>
      </c>
      <c r="AK293" s="54">
        <v>-21.489366151670662</v>
      </c>
      <c r="AL293" s="54"/>
      <c r="AM293" s="54">
        <f t="shared" si="66"/>
        <v>-9.6332433151740666</v>
      </c>
      <c r="AN293" s="180">
        <f t="shared" si="74"/>
        <v>0.2693409742120344</v>
      </c>
      <c r="AO293" s="181">
        <f t="shared" si="75"/>
        <v>2.1453789678501979E-3</v>
      </c>
      <c r="AP293" s="182">
        <f t="shared" si="76"/>
        <v>-0.68295231193961925</v>
      </c>
      <c r="BB293" s="127">
        <v>282</v>
      </c>
      <c r="BC293" s="12">
        <v>-5.897943286282981</v>
      </c>
      <c r="BD293" s="54"/>
      <c r="BE293" s="54">
        <f t="shared" si="67"/>
        <v>-4.2697951888227301</v>
      </c>
      <c r="BF293" s="180">
        <f t="shared" si="77"/>
        <v>0.2693409742120344</v>
      </c>
      <c r="BG293" s="181">
        <f t="shared" si="78"/>
        <v>0.24955134162318643</v>
      </c>
      <c r="BH293" s="182">
        <f t="shared" si="79"/>
        <v>-0.18746388547747728</v>
      </c>
    </row>
    <row r="294" spans="1:60" ht="14.65" thickBot="1" x14ac:dyDescent="0.5">
      <c r="A294" s="127">
        <v>283</v>
      </c>
      <c r="B294" s="54">
        <v>0.61353069835635188</v>
      </c>
      <c r="C294" s="54"/>
      <c r="D294" s="54">
        <f t="shared" si="64"/>
        <v>-3.9416655821241493</v>
      </c>
      <c r="E294" s="183">
        <f t="shared" si="68"/>
        <v>0.27029608404966571</v>
      </c>
      <c r="F294" s="184">
        <f t="shared" si="69"/>
        <v>0.14597927027683735</v>
      </c>
      <c r="G294" s="185">
        <f t="shared" si="70"/>
        <v>-0.28057444256526898</v>
      </c>
      <c r="S294" s="127">
        <v>283</v>
      </c>
      <c r="T294" s="54">
        <v>1.9969327637458429</v>
      </c>
      <c r="U294" s="54"/>
      <c r="V294" s="54">
        <f t="shared" si="65"/>
        <v>-2.5099126676333756</v>
      </c>
      <c r="W294" s="180">
        <f t="shared" si="71"/>
        <v>0.27029608404966571</v>
      </c>
      <c r="X294" s="181">
        <f t="shared" si="72"/>
        <v>0.22840480087048631</v>
      </c>
      <c r="Y294" s="182">
        <f t="shared" si="73"/>
        <v>-0.17794117754989694</v>
      </c>
      <c r="AJ294" s="127">
        <v>283</v>
      </c>
      <c r="AK294" s="54">
        <v>-21.261530800195935</v>
      </c>
      <c r="AL294" s="54"/>
      <c r="AM294" s="54">
        <f t="shared" si="66"/>
        <v>-9.6204356032694864</v>
      </c>
      <c r="AN294" s="180">
        <f t="shared" si="74"/>
        <v>0.27029608404966571</v>
      </c>
      <c r="AO294" s="181">
        <f t="shared" si="75"/>
        <v>2.1711753805371253E-3</v>
      </c>
      <c r="AP294" s="182">
        <f t="shared" si="76"/>
        <v>-0.68204430451473552</v>
      </c>
      <c r="BB294" s="127">
        <v>283</v>
      </c>
      <c r="BC294" s="12">
        <v>-5.6697519420715734</v>
      </c>
      <c r="BD294" s="54"/>
      <c r="BE294" s="54">
        <f t="shared" si="67"/>
        <v>-4.2672105890290366</v>
      </c>
      <c r="BF294" s="180">
        <f t="shared" si="77"/>
        <v>0.27029608404966571</v>
      </c>
      <c r="BG294" s="181">
        <f t="shared" si="78"/>
        <v>0.2496812502196637</v>
      </c>
      <c r="BH294" s="182">
        <f t="shared" si="79"/>
        <v>-0.18735040951474297</v>
      </c>
    </row>
    <row r="295" spans="1:60" ht="14.65" thickBot="1" x14ac:dyDescent="0.5">
      <c r="A295" s="127">
        <v>284</v>
      </c>
      <c r="B295" s="54">
        <v>0.45590950420934812</v>
      </c>
      <c r="C295" s="54"/>
      <c r="D295" s="54">
        <f t="shared" si="64"/>
        <v>-3.9416655821241493</v>
      </c>
      <c r="E295" s="183">
        <f t="shared" si="68"/>
        <v>0.27125119388729702</v>
      </c>
      <c r="F295" s="184">
        <f t="shared" si="69"/>
        <v>0.14597927027683735</v>
      </c>
      <c r="G295" s="185">
        <f t="shared" si="70"/>
        <v>-0.28057444256526898</v>
      </c>
      <c r="S295" s="127">
        <v>284</v>
      </c>
      <c r="T295" s="54">
        <v>1.8392897655880291</v>
      </c>
      <c r="U295" s="54"/>
      <c r="V295" s="54">
        <f t="shared" si="65"/>
        <v>-2.5079821255092076</v>
      </c>
      <c r="W295" s="180">
        <f t="shared" si="71"/>
        <v>0.27125119388729702</v>
      </c>
      <c r="X295" s="181">
        <f t="shared" si="72"/>
        <v>0.22857795231522518</v>
      </c>
      <c r="Y295" s="182">
        <f t="shared" si="73"/>
        <v>-0.17780431105915645</v>
      </c>
      <c r="AJ295" s="127">
        <v>284</v>
      </c>
      <c r="AK295" s="54">
        <v>-22.029694495752612</v>
      </c>
      <c r="AL295" s="54"/>
      <c r="AM295" s="54">
        <f t="shared" si="66"/>
        <v>-9.5754983675050838</v>
      </c>
      <c r="AN295" s="180">
        <f t="shared" si="74"/>
        <v>0.27125119388729702</v>
      </c>
      <c r="AO295" s="181">
        <f t="shared" si="75"/>
        <v>2.2639243302342489E-3</v>
      </c>
      <c r="AP295" s="182">
        <f t="shared" si="76"/>
        <v>-0.67885846273192363</v>
      </c>
      <c r="BB295" s="127">
        <v>284</v>
      </c>
      <c r="BC295" s="12">
        <v>-6.4391158934025592</v>
      </c>
      <c r="BD295" s="54"/>
      <c r="BE295" s="54">
        <f t="shared" si="67"/>
        <v>-4.2589819896036305</v>
      </c>
      <c r="BF295" s="180">
        <f t="shared" si="77"/>
        <v>0.27125119388729702</v>
      </c>
      <c r="BG295" s="181">
        <f t="shared" si="78"/>
        <v>0.2500950797565541</v>
      </c>
      <c r="BH295" s="182">
        <f t="shared" si="79"/>
        <v>-0.18698913569431186</v>
      </c>
    </row>
    <row r="296" spans="1:60" ht="14.65" thickBot="1" x14ac:dyDescent="0.5">
      <c r="A296" s="127">
        <v>285</v>
      </c>
      <c r="B296" s="54">
        <v>-0.62414156318188019</v>
      </c>
      <c r="C296" s="54"/>
      <c r="D296" s="54">
        <f t="shared" si="64"/>
        <v>-3.9313099775037084</v>
      </c>
      <c r="E296" s="183">
        <f t="shared" si="68"/>
        <v>0.27220630372492838</v>
      </c>
      <c r="F296" s="184">
        <f t="shared" si="69"/>
        <v>0.14661409630444835</v>
      </c>
      <c r="G296" s="185">
        <f t="shared" si="70"/>
        <v>-0.27983731306169485</v>
      </c>
      <c r="S296" s="127">
        <v>285</v>
      </c>
      <c r="T296" s="54">
        <v>0.75908929287554006</v>
      </c>
      <c r="U296" s="54"/>
      <c r="V296" s="54">
        <f t="shared" si="65"/>
        <v>-2.5017062499351383</v>
      </c>
      <c r="W296" s="180">
        <f t="shared" si="71"/>
        <v>0.27220630372492838</v>
      </c>
      <c r="X296" s="181">
        <f t="shared" si="72"/>
        <v>0.22914134834617317</v>
      </c>
      <c r="Y296" s="182">
        <f t="shared" si="73"/>
        <v>-0.17735938056248721</v>
      </c>
      <c r="AJ296" s="127">
        <v>285</v>
      </c>
      <c r="AK296" s="54">
        <v>-22.826172269205763</v>
      </c>
      <c r="AL296" s="54"/>
      <c r="AM296" s="54">
        <f t="shared" si="66"/>
        <v>-9.5731562421731606</v>
      </c>
      <c r="AN296" s="180">
        <f t="shared" si="74"/>
        <v>0.27220630372492838</v>
      </c>
      <c r="AO296" s="181">
        <f t="shared" si="75"/>
        <v>2.2688553901226379E-3</v>
      </c>
      <c r="AP296" s="182">
        <f t="shared" si="76"/>
        <v>-0.67869241689897253</v>
      </c>
      <c r="BB296" s="127">
        <v>285</v>
      </c>
      <c r="BC296" s="12">
        <v>-7.2368381633767305</v>
      </c>
      <c r="BD296" s="54"/>
      <c r="BE296" s="54">
        <f t="shared" si="67"/>
        <v>-4.2476135545167004</v>
      </c>
      <c r="BF296" s="180">
        <f t="shared" si="77"/>
        <v>0.27220630372492838</v>
      </c>
      <c r="BG296" s="181">
        <f t="shared" si="78"/>
        <v>0.25066741475822868</v>
      </c>
      <c r="BH296" s="182">
        <f t="shared" si="79"/>
        <v>-0.18649000847182276</v>
      </c>
    </row>
    <row r="297" spans="1:60" ht="14.65" thickBot="1" x14ac:dyDescent="0.5">
      <c r="A297" s="127">
        <v>286</v>
      </c>
      <c r="B297" s="54">
        <v>-7.5693611247874062E-2</v>
      </c>
      <c r="C297" s="54"/>
      <c r="D297" s="54">
        <f t="shared" si="64"/>
        <v>-3.9313099775037084</v>
      </c>
      <c r="E297" s="183">
        <f t="shared" si="68"/>
        <v>0.27316141356255969</v>
      </c>
      <c r="F297" s="184">
        <f t="shared" si="69"/>
        <v>0.14661409630444835</v>
      </c>
      <c r="G297" s="185">
        <f t="shared" si="70"/>
        <v>-0.27983731306169485</v>
      </c>
      <c r="S297" s="127">
        <v>286</v>
      </c>
      <c r="T297" s="54">
        <v>1.3076131125577735</v>
      </c>
      <c r="U297" s="54"/>
      <c r="V297" s="54">
        <f t="shared" si="65"/>
        <v>-2.4764689557949948</v>
      </c>
      <c r="W297" s="180">
        <f t="shared" si="71"/>
        <v>0.27316141356255969</v>
      </c>
      <c r="X297" s="181">
        <f t="shared" si="72"/>
        <v>0.23141478904579357</v>
      </c>
      <c r="Y297" s="182">
        <f t="shared" si="73"/>
        <v>-0.17557017335405289</v>
      </c>
      <c r="AJ297" s="127">
        <v>286</v>
      </c>
      <c r="AK297" s="54">
        <v>-22.352195894998573</v>
      </c>
      <c r="AL297" s="54"/>
      <c r="AM297" s="54">
        <f t="shared" si="66"/>
        <v>-9.5400530201079103</v>
      </c>
      <c r="AN297" s="180">
        <f t="shared" si="74"/>
        <v>0.27316141356255969</v>
      </c>
      <c r="AO297" s="181">
        <f t="shared" si="75"/>
        <v>2.339598425186426E-3</v>
      </c>
      <c r="AP297" s="182">
        <f t="shared" si="76"/>
        <v>-0.67634555185026124</v>
      </c>
      <c r="BB297" s="127">
        <v>286</v>
      </c>
      <c r="BC297" s="12">
        <v>-12.998151078651167</v>
      </c>
      <c r="BD297" s="54"/>
      <c r="BE297" s="54">
        <f t="shared" si="67"/>
        <v>-4.2370831516385268</v>
      </c>
      <c r="BF297" s="180">
        <f t="shared" si="77"/>
        <v>0.27316141356255969</v>
      </c>
      <c r="BG297" s="181">
        <f t="shared" si="78"/>
        <v>0.25119817792974131</v>
      </c>
      <c r="BH297" s="182">
        <f t="shared" si="79"/>
        <v>-0.18602767476449336</v>
      </c>
    </row>
    <row r="298" spans="1:60" ht="14.65" thickBot="1" x14ac:dyDescent="0.5">
      <c r="A298" s="127">
        <v>287</v>
      </c>
      <c r="B298" s="54">
        <v>0.75908929287554006</v>
      </c>
      <c r="C298" s="54"/>
      <c r="D298" s="54">
        <f t="shared" si="64"/>
        <v>-3.9062172113429177</v>
      </c>
      <c r="E298" s="183">
        <f t="shared" si="68"/>
        <v>0.27411652340019105</v>
      </c>
      <c r="F298" s="184">
        <f t="shared" si="69"/>
        <v>0.14816002310010037</v>
      </c>
      <c r="G298" s="185">
        <f t="shared" si="70"/>
        <v>-0.27805116740034969</v>
      </c>
      <c r="S298" s="127">
        <v>287</v>
      </c>
      <c r="T298" s="54">
        <v>2.1423201489329604</v>
      </c>
      <c r="U298" s="54"/>
      <c r="V298" s="54">
        <f t="shared" si="65"/>
        <v>-2.4700507422227269</v>
      </c>
      <c r="W298" s="180">
        <f t="shared" si="71"/>
        <v>0.27411652340019105</v>
      </c>
      <c r="X298" s="181">
        <f t="shared" si="72"/>
        <v>0.23199495801283115</v>
      </c>
      <c r="Y298" s="182">
        <f t="shared" si="73"/>
        <v>-0.17511515175288581</v>
      </c>
      <c r="AJ298" s="127">
        <v>287</v>
      </c>
      <c r="AK298" s="54">
        <v>-21.844447433623575</v>
      </c>
      <c r="AL298" s="54"/>
      <c r="AM298" s="54">
        <f t="shared" si="66"/>
        <v>-9.4845199007543055</v>
      </c>
      <c r="AN298" s="180">
        <f t="shared" si="74"/>
        <v>0.27411652340019105</v>
      </c>
      <c r="AO298" s="181">
        <f t="shared" si="75"/>
        <v>2.4627717840332427E-3</v>
      </c>
      <c r="AP298" s="182">
        <f t="shared" si="76"/>
        <v>-0.672408511020822</v>
      </c>
      <c r="BB298" s="127">
        <v>287</v>
      </c>
      <c r="BC298" s="12">
        <v>-12.489926603093627</v>
      </c>
      <c r="BD298" s="54"/>
      <c r="BE298" s="54">
        <f t="shared" si="67"/>
        <v>-4.2248863490232074</v>
      </c>
      <c r="BF298" s="180">
        <f t="shared" si="77"/>
        <v>0.27411652340019105</v>
      </c>
      <c r="BG298" s="181">
        <f t="shared" si="78"/>
        <v>0.25181367461111109</v>
      </c>
      <c r="BH298" s="182">
        <f t="shared" si="79"/>
        <v>-0.18549217835130355</v>
      </c>
    </row>
    <row r="299" spans="1:60" ht="14.65" thickBot="1" x14ac:dyDescent="0.5">
      <c r="A299" s="127">
        <v>288</v>
      </c>
      <c r="B299" s="54">
        <v>1.8132731220330751</v>
      </c>
      <c r="C299" s="54"/>
      <c r="D299" s="54">
        <f t="shared" si="64"/>
        <v>-3.9062172113429177</v>
      </c>
      <c r="E299" s="183">
        <f t="shared" si="68"/>
        <v>0.27507163323782235</v>
      </c>
      <c r="F299" s="184">
        <f t="shared" si="69"/>
        <v>0.14816002310010037</v>
      </c>
      <c r="G299" s="185">
        <f t="shared" si="70"/>
        <v>-0.27805116740034969</v>
      </c>
      <c r="S299" s="127">
        <v>288</v>
      </c>
      <c r="T299" s="54">
        <v>3.1964584730390642</v>
      </c>
      <c r="U299" s="54"/>
      <c r="V299" s="54">
        <f t="shared" si="65"/>
        <v>-2.4700507422227269</v>
      </c>
      <c r="W299" s="180">
        <f t="shared" si="71"/>
        <v>0.27507163323782235</v>
      </c>
      <c r="X299" s="181">
        <f t="shared" si="72"/>
        <v>0.23199495801283115</v>
      </c>
      <c r="Y299" s="182">
        <f t="shared" si="73"/>
        <v>-0.17511515175288581</v>
      </c>
      <c r="AJ299" s="127">
        <v>288</v>
      </c>
      <c r="AK299" s="54">
        <v>-22.108843981577113</v>
      </c>
      <c r="AL299" s="54"/>
      <c r="AM299" s="54">
        <f t="shared" si="66"/>
        <v>-9.4814265252036023</v>
      </c>
      <c r="AN299" s="180">
        <f t="shared" si="74"/>
        <v>0.27507163323782235</v>
      </c>
      <c r="AO299" s="181">
        <f t="shared" si="75"/>
        <v>2.4698023554368389E-3</v>
      </c>
      <c r="AP299" s="182">
        <f t="shared" si="76"/>
        <v>-0.67218920502854806</v>
      </c>
      <c r="BB299" s="127">
        <v>288</v>
      </c>
      <c r="BC299" s="12">
        <v>-12.754571022810874</v>
      </c>
      <c r="BD299" s="54"/>
      <c r="BE299" s="54">
        <f t="shared" si="67"/>
        <v>-4.2154190673341265</v>
      </c>
      <c r="BF299" s="180">
        <f t="shared" si="77"/>
        <v>0.27507163323782235</v>
      </c>
      <c r="BG299" s="181">
        <f t="shared" si="78"/>
        <v>0.25229197766481226</v>
      </c>
      <c r="BH299" s="182">
        <f t="shared" si="79"/>
        <v>-0.18507652061320154</v>
      </c>
    </row>
    <row r="300" spans="1:60" ht="14.65" thickBot="1" x14ac:dyDescent="0.5">
      <c r="A300" s="127">
        <v>289</v>
      </c>
      <c r="B300" s="54">
        <v>3.8611166706311559</v>
      </c>
      <c r="C300" s="54"/>
      <c r="D300" s="54">
        <f t="shared" si="64"/>
        <v>-3.8997275144205634</v>
      </c>
      <c r="E300" s="183">
        <f t="shared" si="68"/>
        <v>0.27602674307545366</v>
      </c>
      <c r="F300" s="184">
        <f t="shared" si="69"/>
        <v>0.14856161217438008</v>
      </c>
      <c r="G300" s="185">
        <f t="shared" si="70"/>
        <v>-0.2775892197646434</v>
      </c>
      <c r="S300" s="127">
        <v>289</v>
      </c>
      <c r="T300" s="54">
        <v>5.2445852250043963</v>
      </c>
      <c r="U300" s="54"/>
      <c r="V300" s="54">
        <f t="shared" si="65"/>
        <v>-2.4578287411067068</v>
      </c>
      <c r="W300" s="180">
        <f t="shared" si="71"/>
        <v>0.27602674307545366</v>
      </c>
      <c r="X300" s="181">
        <f t="shared" si="72"/>
        <v>0.23310199163098197</v>
      </c>
      <c r="Y300" s="182">
        <f t="shared" si="73"/>
        <v>-0.17424866850880885</v>
      </c>
      <c r="AJ300" s="127">
        <v>289</v>
      </c>
      <c r="AK300" s="54">
        <v>-19.851408659199503</v>
      </c>
      <c r="AL300" s="54"/>
      <c r="AM300" s="54">
        <f t="shared" si="66"/>
        <v>-9.474368092928092</v>
      </c>
      <c r="AN300" s="180">
        <f t="shared" si="74"/>
        <v>0.27602674307545366</v>
      </c>
      <c r="AO300" s="181">
        <f t="shared" si="75"/>
        <v>2.4859126529361646E-3</v>
      </c>
      <c r="AP300" s="182">
        <f t="shared" si="76"/>
        <v>-0.67168879488800526</v>
      </c>
      <c r="BB300" s="127">
        <v>289</v>
      </c>
      <c r="BC300" s="12">
        <v>-10.495019354818533</v>
      </c>
      <c r="BD300" s="54"/>
      <c r="BE300" s="54">
        <f t="shared" si="67"/>
        <v>-4.2133444242233038</v>
      </c>
      <c r="BF300" s="180">
        <f t="shared" si="77"/>
        <v>0.27602674307545366</v>
      </c>
      <c r="BG300" s="181">
        <f t="shared" si="78"/>
        <v>0.25239685608446594</v>
      </c>
      <c r="BH300" s="182">
        <f t="shared" si="79"/>
        <v>-0.18498543412278814</v>
      </c>
    </row>
    <row r="301" spans="1:60" ht="14.65" thickBot="1" x14ac:dyDescent="0.5">
      <c r="A301" s="127">
        <v>290</v>
      </c>
      <c r="B301" s="54">
        <v>3.3114971621273672</v>
      </c>
      <c r="C301" s="54"/>
      <c r="D301" s="54">
        <f t="shared" si="64"/>
        <v>-3.8997275144205634</v>
      </c>
      <c r="E301" s="183">
        <f t="shared" si="68"/>
        <v>0.27698185291308502</v>
      </c>
      <c r="F301" s="184">
        <f t="shared" si="69"/>
        <v>0.14856161217438008</v>
      </c>
      <c r="G301" s="185">
        <f t="shared" si="70"/>
        <v>-0.2775892197646434</v>
      </c>
      <c r="S301" s="127">
        <v>290</v>
      </c>
      <c r="T301" s="54">
        <v>4.6950810483188476</v>
      </c>
      <c r="U301" s="54"/>
      <c r="V301" s="54">
        <f t="shared" si="65"/>
        <v>-2.4578287411067068</v>
      </c>
      <c r="W301" s="180">
        <f t="shared" si="71"/>
        <v>0.27698185291308502</v>
      </c>
      <c r="X301" s="181">
        <f t="shared" si="72"/>
        <v>0.23310199163098197</v>
      </c>
      <c r="Y301" s="182">
        <f t="shared" si="73"/>
        <v>-0.17424866850880885</v>
      </c>
      <c r="AJ301" s="127">
        <v>290</v>
      </c>
      <c r="AK301" s="54">
        <v>-19.303120053571593</v>
      </c>
      <c r="AL301" s="54"/>
      <c r="AM301" s="54">
        <f t="shared" si="66"/>
        <v>-9.4296622644732668</v>
      </c>
      <c r="AN301" s="180">
        <f t="shared" si="74"/>
        <v>0.27698185291308502</v>
      </c>
      <c r="AO301" s="181">
        <f t="shared" si="75"/>
        <v>2.5901760202107593E-3</v>
      </c>
      <c r="AP301" s="182">
        <f t="shared" si="76"/>
        <v>-0.66851935881113322</v>
      </c>
      <c r="BB301" s="127">
        <v>290</v>
      </c>
      <c r="BC301" s="12">
        <v>-9.9462167286228453</v>
      </c>
      <c r="BD301" s="54"/>
      <c r="BE301" s="54">
        <f t="shared" si="67"/>
        <v>-4.1813566914517546</v>
      </c>
      <c r="BF301" s="180">
        <f t="shared" si="77"/>
        <v>0.27698185291308502</v>
      </c>
      <c r="BG301" s="181">
        <f t="shared" si="78"/>
        <v>0.25401682051038971</v>
      </c>
      <c r="BH301" s="182">
        <f t="shared" si="79"/>
        <v>-0.18358102374529103</v>
      </c>
    </row>
    <row r="302" spans="1:60" ht="14.65" thickBot="1" x14ac:dyDescent="0.5">
      <c r="A302" s="127">
        <v>291</v>
      </c>
      <c r="B302" s="54">
        <v>2.9187970547147062</v>
      </c>
      <c r="C302" s="54"/>
      <c r="D302" s="54">
        <f t="shared" si="64"/>
        <v>-3.8997275144205634</v>
      </c>
      <c r="E302" s="183">
        <f t="shared" si="68"/>
        <v>0.27793696275071633</v>
      </c>
      <c r="F302" s="184">
        <f t="shared" si="69"/>
        <v>0.14856161217438008</v>
      </c>
      <c r="G302" s="185">
        <f t="shared" si="70"/>
        <v>-0.2775892197646434</v>
      </c>
      <c r="S302" s="127">
        <v>291</v>
      </c>
      <c r="T302" s="54">
        <v>4.3023266255386332</v>
      </c>
      <c r="U302" s="54"/>
      <c r="V302" s="54">
        <f t="shared" si="65"/>
        <v>-2.4561795322595432</v>
      </c>
      <c r="W302" s="180">
        <f t="shared" si="71"/>
        <v>0.27793696275071633</v>
      </c>
      <c r="X302" s="181">
        <f t="shared" si="72"/>
        <v>0.23325159647332447</v>
      </c>
      <c r="Y302" s="182">
        <f t="shared" si="73"/>
        <v>-0.17413174724374877</v>
      </c>
      <c r="AJ302" s="127">
        <v>291</v>
      </c>
      <c r="AK302" s="54">
        <v>-19.603012375039956</v>
      </c>
      <c r="AL302" s="54"/>
      <c r="AM302" s="54">
        <f t="shared" si="66"/>
        <v>-9.4296622644732668</v>
      </c>
      <c r="AN302" s="180">
        <f t="shared" si="74"/>
        <v>0.27793696275071633</v>
      </c>
      <c r="AO302" s="181">
        <f t="shared" si="75"/>
        <v>2.5901760202107593E-3</v>
      </c>
      <c r="AP302" s="182">
        <f t="shared" si="76"/>
        <v>-0.66851935881113322</v>
      </c>
      <c r="BB302" s="127">
        <v>291</v>
      </c>
      <c r="BC302" s="12">
        <v>-10.246390199142587</v>
      </c>
      <c r="BD302" s="54"/>
      <c r="BE302" s="54">
        <f t="shared" si="67"/>
        <v>-4.1633677592541547</v>
      </c>
      <c r="BF302" s="180">
        <f t="shared" si="77"/>
        <v>0.27793696275071633</v>
      </c>
      <c r="BG302" s="181">
        <f t="shared" si="78"/>
        <v>0.25493023020225303</v>
      </c>
      <c r="BH302" s="182">
        <f t="shared" si="79"/>
        <v>-0.18279122588000216</v>
      </c>
    </row>
    <row r="303" spans="1:60" ht="14.65" thickBot="1" x14ac:dyDescent="0.5">
      <c r="A303" s="127">
        <v>292</v>
      </c>
      <c r="B303" s="54">
        <v>4.2938162707065315</v>
      </c>
      <c r="C303" s="54"/>
      <c r="D303" s="54">
        <f t="shared" si="64"/>
        <v>-3.8976819745926532</v>
      </c>
      <c r="E303" s="183">
        <f t="shared" si="68"/>
        <v>0.27889207258834764</v>
      </c>
      <c r="F303" s="184">
        <f t="shared" si="69"/>
        <v>0.14868834298078798</v>
      </c>
      <c r="G303" s="185">
        <f t="shared" si="70"/>
        <v>-0.27744361476974894</v>
      </c>
      <c r="S303" s="127">
        <v>292</v>
      </c>
      <c r="T303" s="54">
        <v>5.6775360239946338</v>
      </c>
      <c r="U303" s="54"/>
      <c r="V303" s="54">
        <f t="shared" si="65"/>
        <v>-2.4561795322595432</v>
      </c>
      <c r="W303" s="180">
        <f t="shared" si="71"/>
        <v>0.27889207258834764</v>
      </c>
      <c r="X303" s="181">
        <f t="shared" si="72"/>
        <v>0.23325159647332447</v>
      </c>
      <c r="Y303" s="182">
        <f t="shared" si="73"/>
        <v>-0.17413174724374877</v>
      </c>
      <c r="AJ303" s="127">
        <v>292</v>
      </c>
      <c r="AK303" s="54">
        <v>-18.47637731984668</v>
      </c>
      <c r="AL303" s="54"/>
      <c r="AM303" s="54">
        <f t="shared" si="66"/>
        <v>-9.353544920659937</v>
      </c>
      <c r="AN303" s="180">
        <f t="shared" si="74"/>
        <v>0.27889207258834764</v>
      </c>
      <c r="AO303" s="181">
        <f t="shared" si="75"/>
        <v>2.7768219407769425E-3</v>
      </c>
      <c r="AP303" s="182">
        <f t="shared" si="76"/>
        <v>-0.66312299185192525</v>
      </c>
      <c r="BB303" s="127">
        <v>292</v>
      </c>
      <c r="BC303" s="12">
        <v>-9.1186989235850664</v>
      </c>
      <c r="BD303" s="54"/>
      <c r="BE303" s="54">
        <f t="shared" si="67"/>
        <v>-4.1416075175192901</v>
      </c>
      <c r="BF303" s="180">
        <f t="shared" si="77"/>
        <v>0.27889207258834764</v>
      </c>
      <c r="BG303" s="181">
        <f t="shared" si="78"/>
        <v>0.25603742540985053</v>
      </c>
      <c r="BH303" s="182">
        <f t="shared" si="79"/>
        <v>-0.18183584996988231</v>
      </c>
    </row>
    <row r="304" spans="1:60" ht="14.65" thickBot="1" x14ac:dyDescent="0.5">
      <c r="A304" s="127">
        <v>293</v>
      </c>
      <c r="B304" s="54">
        <v>3.2130855829598701</v>
      </c>
      <c r="C304" s="54"/>
      <c r="D304" s="54">
        <f t="shared" si="64"/>
        <v>-3.8976819745926532</v>
      </c>
      <c r="E304" s="183">
        <f t="shared" si="68"/>
        <v>0.279847182425979</v>
      </c>
      <c r="F304" s="184">
        <f t="shared" si="69"/>
        <v>0.14868834298078798</v>
      </c>
      <c r="G304" s="185">
        <f t="shared" si="70"/>
        <v>-0.27744361476974894</v>
      </c>
      <c r="S304" s="127">
        <v>293</v>
      </c>
      <c r="T304" s="54">
        <v>4.5966558575912986</v>
      </c>
      <c r="U304" s="54"/>
      <c r="V304" s="54">
        <f t="shared" si="65"/>
        <v>-2.4378864989629125</v>
      </c>
      <c r="W304" s="180">
        <f t="shared" si="71"/>
        <v>0.279847182425979</v>
      </c>
      <c r="X304" s="181">
        <f t="shared" si="72"/>
        <v>0.23491458305481178</v>
      </c>
      <c r="Y304" s="182">
        <f t="shared" si="73"/>
        <v>-0.17283485595038311</v>
      </c>
      <c r="AJ304" s="127">
        <v>293</v>
      </c>
      <c r="AK304" s="54">
        <v>-19.969619795683489</v>
      </c>
      <c r="AL304" s="54"/>
      <c r="AM304" s="54">
        <f t="shared" si="66"/>
        <v>-9.3417266341731615</v>
      </c>
      <c r="AN304" s="180">
        <f t="shared" si="74"/>
        <v>0.279847182425979</v>
      </c>
      <c r="AO304" s="181">
        <f t="shared" si="75"/>
        <v>2.8068656777618054E-3</v>
      </c>
      <c r="AP304" s="182">
        <f t="shared" si="76"/>
        <v>-0.66228513010430445</v>
      </c>
      <c r="BB304" s="127">
        <v>293</v>
      </c>
      <c r="BC304" s="12">
        <v>-10.613341314242973</v>
      </c>
      <c r="BD304" s="54"/>
      <c r="BE304" s="54">
        <f t="shared" si="67"/>
        <v>-4.111107234011306</v>
      </c>
      <c r="BF304" s="180">
        <f t="shared" si="77"/>
        <v>0.279847182425979</v>
      </c>
      <c r="BG304" s="181">
        <f t="shared" si="78"/>
        <v>0.25759353923191719</v>
      </c>
      <c r="BH304" s="182">
        <f t="shared" si="79"/>
        <v>-0.18049674553940778</v>
      </c>
    </row>
    <row r="305" spans="1:60" ht="14.65" thickBot="1" x14ac:dyDescent="0.5">
      <c r="A305" s="127">
        <v>294</v>
      </c>
      <c r="B305" s="54">
        <v>3.2130855829598701</v>
      </c>
      <c r="C305" s="54"/>
      <c r="D305" s="54">
        <f t="shared" si="64"/>
        <v>-3.8945968297916993</v>
      </c>
      <c r="E305" s="183">
        <f t="shared" si="68"/>
        <v>0.28080229226361031</v>
      </c>
      <c r="F305" s="184">
        <f t="shared" si="69"/>
        <v>0.14887961885285178</v>
      </c>
      <c r="G305" s="185">
        <f t="shared" si="70"/>
        <v>-0.27722400892934318</v>
      </c>
      <c r="S305" s="127">
        <v>294</v>
      </c>
      <c r="T305" s="54">
        <v>5.9802261322227288</v>
      </c>
      <c r="U305" s="54"/>
      <c r="V305" s="54">
        <f t="shared" si="65"/>
        <v>-2.4378864989629125</v>
      </c>
      <c r="W305" s="180">
        <f t="shared" si="71"/>
        <v>0.28080229226361031</v>
      </c>
      <c r="X305" s="181">
        <f t="shared" si="72"/>
        <v>0.23491458305481178</v>
      </c>
      <c r="Y305" s="182">
        <f t="shared" si="73"/>
        <v>-0.17283485595038311</v>
      </c>
      <c r="AJ305" s="127">
        <v>294</v>
      </c>
      <c r="AK305" s="54">
        <v>-19.969619795683489</v>
      </c>
      <c r="AL305" s="54"/>
      <c r="AM305" s="54">
        <f t="shared" si="66"/>
        <v>-9.2884532230658881</v>
      </c>
      <c r="AN305" s="180">
        <f t="shared" si="74"/>
        <v>0.28080229226361031</v>
      </c>
      <c r="AO305" s="181">
        <f t="shared" si="75"/>
        <v>2.9459669235581088E-3</v>
      </c>
      <c r="AP305" s="182">
        <f t="shared" si="76"/>
        <v>-0.65850829211835715</v>
      </c>
      <c r="BB305" s="127">
        <v>294</v>
      </c>
      <c r="BC305" s="12">
        <v>-10.613341314242973</v>
      </c>
      <c r="BD305" s="54"/>
      <c r="BE305" s="54">
        <f t="shared" si="67"/>
        <v>-4.1017578787724034</v>
      </c>
      <c r="BF305" s="180">
        <f t="shared" si="77"/>
        <v>0.28080229226361031</v>
      </c>
      <c r="BG305" s="181">
        <f t="shared" si="78"/>
        <v>0.25807152168020309</v>
      </c>
      <c r="BH305" s="182">
        <f t="shared" si="79"/>
        <v>-0.18008626532143809</v>
      </c>
    </row>
    <row r="306" spans="1:60" ht="14.65" thickBot="1" x14ac:dyDescent="0.5">
      <c r="A306" s="127">
        <v>295</v>
      </c>
      <c r="B306" s="54">
        <v>3.2130855829598701</v>
      </c>
      <c r="C306" s="54"/>
      <c r="D306" s="54">
        <f t="shared" si="64"/>
        <v>-3.8835304785118261</v>
      </c>
      <c r="E306" s="183">
        <f t="shared" si="68"/>
        <v>0.28175740210124162</v>
      </c>
      <c r="F306" s="184">
        <f t="shared" si="69"/>
        <v>0.14956707362900276</v>
      </c>
      <c r="G306" s="185">
        <f t="shared" si="70"/>
        <v>-0.27643628727287817</v>
      </c>
      <c r="S306" s="127">
        <v>295</v>
      </c>
      <c r="T306" s="54">
        <v>4.5966558575912986</v>
      </c>
      <c r="U306" s="54"/>
      <c r="V306" s="54">
        <f t="shared" si="65"/>
        <v>-2.4118685178447605</v>
      </c>
      <c r="W306" s="180">
        <f t="shared" si="71"/>
        <v>0.28175740210124162</v>
      </c>
      <c r="X306" s="181">
        <f t="shared" si="72"/>
        <v>0.23729107566664667</v>
      </c>
      <c r="Y306" s="182">
        <f t="shared" si="73"/>
        <v>-0.17099030165280257</v>
      </c>
      <c r="AJ306" s="127">
        <v>295</v>
      </c>
      <c r="AK306" s="54">
        <v>-19.969619795683489</v>
      </c>
      <c r="AL306" s="54"/>
      <c r="AM306" s="54">
        <f t="shared" si="66"/>
        <v>-9.2801509621389808</v>
      </c>
      <c r="AN306" s="180">
        <f t="shared" si="74"/>
        <v>0.28175740210124162</v>
      </c>
      <c r="AO306" s="181">
        <f t="shared" si="75"/>
        <v>2.9681957707954412E-3</v>
      </c>
      <c r="AP306" s="182">
        <f t="shared" si="76"/>
        <v>-0.65791970029015889</v>
      </c>
      <c r="BB306" s="127">
        <v>295</v>
      </c>
      <c r="BC306" s="12">
        <v>-10.613341314242973</v>
      </c>
      <c r="BD306" s="54"/>
      <c r="BE306" s="54">
        <f t="shared" si="67"/>
        <v>-4.0763145121039726</v>
      </c>
      <c r="BF306" s="180">
        <f t="shared" si="77"/>
        <v>0.28175740210124162</v>
      </c>
      <c r="BG306" s="181">
        <f t="shared" si="78"/>
        <v>0.25937462994685079</v>
      </c>
      <c r="BH306" s="182">
        <f t="shared" si="79"/>
        <v>-0.17896918308110532</v>
      </c>
    </row>
    <row r="307" spans="1:60" ht="14.65" thickBot="1" x14ac:dyDescent="0.5">
      <c r="A307" s="127">
        <v>296</v>
      </c>
      <c r="B307" s="54">
        <v>3.2130855829598701</v>
      </c>
      <c r="C307" s="54"/>
      <c r="D307" s="54">
        <f t="shared" si="64"/>
        <v>-3.8582966725947845</v>
      </c>
      <c r="E307" s="183">
        <f t="shared" si="68"/>
        <v>0.28271251193887298</v>
      </c>
      <c r="F307" s="184">
        <f t="shared" si="69"/>
        <v>0.15114253815951578</v>
      </c>
      <c r="G307" s="185">
        <f t="shared" si="70"/>
        <v>-0.27464010216243084</v>
      </c>
      <c r="S307" s="127">
        <v>296</v>
      </c>
      <c r="T307" s="54">
        <v>4.5966558575912986</v>
      </c>
      <c r="U307" s="54"/>
      <c r="V307" s="54">
        <f t="shared" si="65"/>
        <v>-2.4118685178447605</v>
      </c>
      <c r="W307" s="180">
        <f t="shared" si="71"/>
        <v>0.28271251193887298</v>
      </c>
      <c r="X307" s="181">
        <f t="shared" si="72"/>
        <v>0.23729107566664667</v>
      </c>
      <c r="Y307" s="182">
        <f t="shared" si="73"/>
        <v>-0.17099030165280257</v>
      </c>
      <c r="AJ307" s="127">
        <v>296</v>
      </c>
      <c r="AK307" s="54">
        <v>-19.969619795683489</v>
      </c>
      <c r="AL307" s="54"/>
      <c r="AM307" s="54">
        <f t="shared" si="66"/>
        <v>-9.2788608020369256</v>
      </c>
      <c r="AN307" s="180">
        <f t="shared" si="74"/>
        <v>0.28271251193887298</v>
      </c>
      <c r="AO307" s="181">
        <f t="shared" si="75"/>
        <v>2.9716636406855353E-3</v>
      </c>
      <c r="AP307" s="182">
        <f t="shared" si="76"/>
        <v>-0.65782823391734524</v>
      </c>
      <c r="BB307" s="127">
        <v>296</v>
      </c>
      <c r="BC307" s="12">
        <v>-4.3758223266145784</v>
      </c>
      <c r="BD307" s="54"/>
      <c r="BE307" s="54">
        <f t="shared" si="67"/>
        <v>-4.0667481788636834</v>
      </c>
      <c r="BF307" s="180">
        <f t="shared" si="77"/>
        <v>0.28271251193887298</v>
      </c>
      <c r="BG307" s="181">
        <f t="shared" si="78"/>
        <v>0.25986545742899253</v>
      </c>
      <c r="BH307" s="182">
        <f t="shared" si="79"/>
        <v>-0.17854917651880192</v>
      </c>
    </row>
    <row r="308" spans="1:60" ht="14.65" thickBot="1" x14ac:dyDescent="0.5">
      <c r="A308" s="127">
        <v>297</v>
      </c>
      <c r="B308" s="54">
        <v>-2.0196573016128681</v>
      </c>
      <c r="C308" s="54"/>
      <c r="D308" s="54">
        <f t="shared" si="64"/>
        <v>-3.856093990420244</v>
      </c>
      <c r="E308" s="183">
        <f t="shared" si="68"/>
        <v>0.28366762177650429</v>
      </c>
      <c r="F308" s="184">
        <f t="shared" si="69"/>
        <v>0.15128058396107727</v>
      </c>
      <c r="G308" s="185">
        <f t="shared" si="70"/>
        <v>-0.27448331150873539</v>
      </c>
      <c r="S308" s="127">
        <v>297</v>
      </c>
      <c r="T308" s="54">
        <v>-0.6368107811840078</v>
      </c>
      <c r="U308" s="54"/>
      <c r="V308" s="54">
        <f t="shared" si="65"/>
        <v>-2.3508589550153451</v>
      </c>
      <c r="W308" s="180">
        <f t="shared" si="71"/>
        <v>0.28366762177650429</v>
      </c>
      <c r="X308" s="181">
        <f t="shared" si="72"/>
        <v>0.24291513525336389</v>
      </c>
      <c r="Y308" s="182">
        <f t="shared" si="73"/>
        <v>-0.16666500635800377</v>
      </c>
      <c r="AJ308" s="127">
        <v>297</v>
      </c>
      <c r="AK308" s="54">
        <v>-23.109424909819268</v>
      </c>
      <c r="AL308" s="54"/>
      <c r="AM308" s="54">
        <f t="shared" si="66"/>
        <v>-9.1983343765923848</v>
      </c>
      <c r="AN308" s="180">
        <f t="shared" si="74"/>
        <v>0.28366762177650429</v>
      </c>
      <c r="AO308" s="181">
        <f t="shared" si="75"/>
        <v>3.1954754677745549E-3</v>
      </c>
      <c r="AP308" s="182">
        <f t="shared" si="76"/>
        <v>-0.65211928350155379</v>
      </c>
      <c r="BB308" s="127">
        <v>297</v>
      </c>
      <c r="BC308" s="12">
        <v>-7.5205333862411923</v>
      </c>
      <c r="BD308" s="54"/>
      <c r="BE308" s="54">
        <f t="shared" si="67"/>
        <v>-4.0600099701947148</v>
      </c>
      <c r="BF308" s="180">
        <f t="shared" si="77"/>
        <v>0.28366762177650429</v>
      </c>
      <c r="BG308" s="181">
        <f t="shared" si="78"/>
        <v>0.26021146746451629</v>
      </c>
      <c r="BH308" s="182">
        <f t="shared" si="79"/>
        <v>-0.17825333779062369</v>
      </c>
    </row>
    <row r="309" spans="1:60" ht="14.65" thickBot="1" x14ac:dyDescent="0.5">
      <c r="A309" s="127">
        <v>298</v>
      </c>
      <c r="B309" s="54">
        <v>-2.6583672881334444</v>
      </c>
      <c r="C309" s="54"/>
      <c r="D309" s="54">
        <f t="shared" si="64"/>
        <v>-3.856093990420244</v>
      </c>
      <c r="E309" s="183">
        <f t="shared" si="68"/>
        <v>0.28462273161413565</v>
      </c>
      <c r="F309" s="184">
        <f t="shared" si="69"/>
        <v>0.15128058396107727</v>
      </c>
      <c r="G309" s="185">
        <f t="shared" si="70"/>
        <v>-0.27448331150873539</v>
      </c>
      <c r="S309" s="127">
        <v>298</v>
      </c>
      <c r="T309" s="54">
        <v>-1.2756091093348081</v>
      </c>
      <c r="U309" s="54"/>
      <c r="V309" s="54">
        <f t="shared" si="65"/>
        <v>-2.3274418495513496</v>
      </c>
      <c r="W309" s="180">
        <f t="shared" si="71"/>
        <v>0.28462273161413565</v>
      </c>
      <c r="X309" s="181">
        <f t="shared" si="72"/>
        <v>0.24509279961919123</v>
      </c>
      <c r="Y309" s="182">
        <f t="shared" si="73"/>
        <v>-0.16500484209220781</v>
      </c>
      <c r="AJ309" s="127">
        <v>298</v>
      </c>
      <c r="AK309" s="54">
        <v>-23.60043584449258</v>
      </c>
      <c r="AL309" s="54"/>
      <c r="AM309" s="54">
        <f t="shared" si="66"/>
        <v>-9.1898386572952742</v>
      </c>
      <c r="AN309" s="180">
        <f t="shared" si="74"/>
        <v>0.28462273161413565</v>
      </c>
      <c r="AO309" s="181">
        <f t="shared" si="75"/>
        <v>3.2199513084587203E-3</v>
      </c>
      <c r="AP309" s="182">
        <f t="shared" si="76"/>
        <v>-0.65151697637136718</v>
      </c>
      <c r="BB309" s="127">
        <v>298</v>
      </c>
      <c r="BC309" s="12">
        <v>-8.0123115254999355</v>
      </c>
      <c r="BD309" s="54"/>
      <c r="BE309" s="54">
        <f t="shared" si="67"/>
        <v>-4.0331669964946988</v>
      </c>
      <c r="BF309" s="180">
        <f t="shared" si="77"/>
        <v>0.28462273161413565</v>
      </c>
      <c r="BG309" s="181">
        <f t="shared" si="78"/>
        <v>0.26159221933915444</v>
      </c>
      <c r="BH309" s="182">
        <f t="shared" si="79"/>
        <v>-0.17707480628617414</v>
      </c>
    </row>
    <row r="310" spans="1:60" ht="14.65" thickBot="1" x14ac:dyDescent="0.5">
      <c r="A310" s="127">
        <v>299</v>
      </c>
      <c r="B310" s="54">
        <v>-2.0743734160370284</v>
      </c>
      <c r="C310" s="54"/>
      <c r="D310" s="54">
        <f t="shared" si="64"/>
        <v>-3.8444090294756808</v>
      </c>
      <c r="E310" s="183">
        <f t="shared" si="68"/>
        <v>0.28557784145176696</v>
      </c>
      <c r="F310" s="184">
        <f t="shared" si="69"/>
        <v>0.15201430225907608</v>
      </c>
      <c r="G310" s="185">
        <f t="shared" si="70"/>
        <v>-0.27365155616696157</v>
      </c>
      <c r="S310" s="127">
        <v>299</v>
      </c>
      <c r="T310" s="54">
        <v>0.69168706994616058</v>
      </c>
      <c r="U310" s="54"/>
      <c r="V310" s="54">
        <f t="shared" si="65"/>
        <v>-2.2700861616530368</v>
      </c>
      <c r="W310" s="180">
        <f t="shared" si="71"/>
        <v>0.28557784145176696</v>
      </c>
      <c r="X310" s="181">
        <f t="shared" si="72"/>
        <v>0.25047062659413999</v>
      </c>
      <c r="Y310" s="182">
        <f t="shared" si="73"/>
        <v>-0.16093858959847726</v>
      </c>
      <c r="AJ310" s="127">
        <v>299</v>
      </c>
      <c r="AK310" s="54">
        <v>-21.778170773427071</v>
      </c>
      <c r="AL310" s="54"/>
      <c r="AM310" s="54">
        <f t="shared" si="66"/>
        <v>-9.1898386572952742</v>
      </c>
      <c r="AN310" s="180">
        <f t="shared" si="74"/>
        <v>0.28557784145176696</v>
      </c>
      <c r="AO310" s="181">
        <f t="shared" si="75"/>
        <v>3.2199513084587203E-3</v>
      </c>
      <c r="AP310" s="182">
        <f t="shared" si="76"/>
        <v>-0.65151697637136718</v>
      </c>
      <c r="BB310" s="127">
        <v>299</v>
      </c>
      <c r="BC310" s="12">
        <v>-6.1871991652608855</v>
      </c>
      <c r="BD310" s="54"/>
      <c r="BE310" s="54">
        <f t="shared" si="67"/>
        <v>-4.0194642287362328</v>
      </c>
      <c r="BF310" s="180">
        <f t="shared" si="77"/>
        <v>0.28557784145176696</v>
      </c>
      <c r="BG310" s="181">
        <f t="shared" si="78"/>
        <v>0.26229851086284445</v>
      </c>
      <c r="BH310" s="182">
        <f t="shared" si="79"/>
        <v>-0.17647319099265327</v>
      </c>
    </row>
    <row r="311" spans="1:60" ht="14.65" thickBot="1" x14ac:dyDescent="0.5">
      <c r="A311" s="127">
        <v>300</v>
      </c>
      <c r="B311" s="54">
        <v>-0.70053664705433738</v>
      </c>
      <c r="C311" s="54"/>
      <c r="D311" s="54">
        <f t="shared" si="64"/>
        <v>-3.8444090294756808</v>
      </c>
      <c r="E311" s="183">
        <f t="shared" si="68"/>
        <v>0.28653295128939826</v>
      </c>
      <c r="F311" s="184">
        <f t="shared" si="69"/>
        <v>0.15201430225907608</v>
      </c>
      <c r="G311" s="185">
        <f t="shared" si="70"/>
        <v>-0.27365155616696157</v>
      </c>
      <c r="S311" s="127">
        <v>300</v>
      </c>
      <c r="T311" s="54">
        <v>2.0659039293338823</v>
      </c>
      <c r="U311" s="54"/>
      <c r="V311" s="54">
        <f t="shared" si="65"/>
        <v>-2.2462635211766955</v>
      </c>
      <c r="W311" s="180">
        <f t="shared" si="71"/>
        <v>0.28653295128939826</v>
      </c>
      <c r="X311" s="181">
        <f t="shared" si="72"/>
        <v>0.25272254525849713</v>
      </c>
      <c r="Y311" s="182">
        <f t="shared" si="73"/>
        <v>-0.1592496747794987</v>
      </c>
      <c r="AJ311" s="127">
        <v>300</v>
      </c>
      <c r="AK311" s="54">
        <v>-20.652026777039683</v>
      </c>
      <c r="AL311" s="54"/>
      <c r="AM311" s="54">
        <f t="shared" si="66"/>
        <v>-9.106739320640246</v>
      </c>
      <c r="AN311" s="180">
        <f t="shared" si="74"/>
        <v>0.28653295128939826</v>
      </c>
      <c r="AO311" s="181">
        <f t="shared" si="75"/>
        <v>3.4684001033959931E-3</v>
      </c>
      <c r="AP311" s="182">
        <f t="shared" si="76"/>
        <v>-0.64562561847326405</v>
      </c>
      <c r="BB311" s="127">
        <v>300</v>
      </c>
      <c r="BC311" s="12">
        <v>-5.0592955688791408</v>
      </c>
      <c r="BD311" s="54"/>
      <c r="BE311" s="54">
        <f t="shared" si="67"/>
        <v>-3.9765051631121131</v>
      </c>
      <c r="BF311" s="180">
        <f t="shared" si="77"/>
        <v>0.28653295128939826</v>
      </c>
      <c r="BG311" s="181">
        <f t="shared" si="78"/>
        <v>0.26451909426990272</v>
      </c>
      <c r="BH311" s="182">
        <f t="shared" si="79"/>
        <v>-0.17458708802933998</v>
      </c>
    </row>
    <row r="312" spans="1:60" ht="14.65" thickBot="1" x14ac:dyDescent="0.5">
      <c r="A312" s="127">
        <v>301</v>
      </c>
      <c r="B312" s="54">
        <v>1.0197099264858913</v>
      </c>
      <c r="C312" s="54"/>
      <c r="D312" s="54">
        <f t="shared" si="64"/>
        <v>-3.8434894717042356</v>
      </c>
      <c r="E312" s="183">
        <f t="shared" si="68"/>
        <v>0.28748806112702963</v>
      </c>
      <c r="F312" s="184">
        <f t="shared" si="69"/>
        <v>0.15207214298765662</v>
      </c>
      <c r="G312" s="185">
        <f t="shared" si="70"/>
        <v>-0.27358610048490173</v>
      </c>
      <c r="S312" s="127">
        <v>301</v>
      </c>
      <c r="T312" s="54">
        <v>3.7866264322069481</v>
      </c>
      <c r="U312" s="54"/>
      <c r="V312" s="54">
        <f t="shared" si="65"/>
        <v>-2.2462635211766955</v>
      </c>
      <c r="W312" s="180">
        <f t="shared" si="71"/>
        <v>0.28748806112702963</v>
      </c>
      <c r="X312" s="181">
        <f t="shared" si="72"/>
        <v>0.25272254525849713</v>
      </c>
      <c r="Y312" s="182">
        <f t="shared" si="73"/>
        <v>-0.1592496747794987</v>
      </c>
      <c r="AJ312" s="127">
        <v>301</v>
      </c>
      <c r="AK312" s="54">
        <v>-16.186332022106388</v>
      </c>
      <c r="AL312" s="54"/>
      <c r="AM312" s="54">
        <f t="shared" si="66"/>
        <v>-9.0473725709528701</v>
      </c>
      <c r="AN312" s="180">
        <f t="shared" si="74"/>
        <v>0.28748806112702963</v>
      </c>
      <c r="AO312" s="181">
        <f t="shared" si="75"/>
        <v>3.6562997511562978E-3</v>
      </c>
      <c r="AP312" s="182">
        <f t="shared" si="76"/>
        <v>-0.6414167910176688</v>
      </c>
      <c r="BB312" s="127">
        <v>301</v>
      </c>
      <c r="BC312" s="12">
        <v>-3.7104636460015432</v>
      </c>
      <c r="BD312" s="54"/>
      <c r="BE312" s="54">
        <f t="shared" si="67"/>
        <v>-3.9578255405489959</v>
      </c>
      <c r="BF312" s="180">
        <f t="shared" si="77"/>
        <v>0.28748806112702963</v>
      </c>
      <c r="BG312" s="181">
        <f t="shared" si="78"/>
        <v>0.26548763194021968</v>
      </c>
      <c r="BH312" s="182">
        <f t="shared" si="79"/>
        <v>-0.17376696564171318</v>
      </c>
    </row>
    <row r="313" spans="1:60" ht="14.65" thickBot="1" x14ac:dyDescent="0.5">
      <c r="A313" s="127">
        <v>302</v>
      </c>
      <c r="B313" s="54">
        <v>-0.21806286805837508</v>
      </c>
      <c r="C313" s="54"/>
      <c r="D313" s="54">
        <f t="shared" si="64"/>
        <v>-3.8434894717042356</v>
      </c>
      <c r="E313" s="183">
        <f t="shared" si="68"/>
        <v>0.28844317096466093</v>
      </c>
      <c r="F313" s="184">
        <f t="shared" si="69"/>
        <v>0.15207214298765662</v>
      </c>
      <c r="G313" s="185">
        <f t="shared" si="70"/>
        <v>-0.27358610048490173</v>
      </c>
      <c r="S313" s="127">
        <v>302</v>
      </c>
      <c r="T313" s="54">
        <v>1.1652241615631793</v>
      </c>
      <c r="U313" s="54"/>
      <c r="V313" s="54">
        <f t="shared" si="65"/>
        <v>-2.2332143291929465</v>
      </c>
      <c r="W313" s="180">
        <f t="shared" si="71"/>
        <v>0.28844317096466093</v>
      </c>
      <c r="X313" s="181">
        <f t="shared" si="72"/>
        <v>0.2539605703080311</v>
      </c>
      <c r="Y313" s="182">
        <f t="shared" si="73"/>
        <v>-0.1583245475359869</v>
      </c>
      <c r="AJ313" s="127">
        <v>302</v>
      </c>
      <c r="AK313" s="54">
        <v>-20.23822403033493</v>
      </c>
      <c r="AL313" s="54"/>
      <c r="AM313" s="54">
        <f t="shared" si="66"/>
        <v>-8.958202337287597</v>
      </c>
      <c r="AN313" s="180">
        <f t="shared" si="74"/>
        <v>0.28844317096466093</v>
      </c>
      <c r="AO313" s="181">
        <f t="shared" si="75"/>
        <v>3.9557142640295161E-3</v>
      </c>
      <c r="AP313" s="182">
        <f t="shared" si="76"/>
        <v>-0.63509503465322947</v>
      </c>
      <c r="BB313" s="127">
        <v>302</v>
      </c>
      <c r="BC313" s="12">
        <v>-4.6448462553826637</v>
      </c>
      <c r="BD313" s="54"/>
      <c r="BE313" s="54">
        <f t="shared" si="67"/>
        <v>-3.9227829697482322</v>
      </c>
      <c r="BF313" s="180">
        <f t="shared" si="77"/>
        <v>0.28844317096466093</v>
      </c>
      <c r="BG313" s="181">
        <f t="shared" si="78"/>
        <v>0.26730942859254825</v>
      </c>
      <c r="BH313" s="182">
        <f t="shared" si="79"/>
        <v>-0.17222843365389623</v>
      </c>
    </row>
    <row r="314" spans="1:60" ht="14.65" thickBot="1" x14ac:dyDescent="0.5">
      <c r="A314" s="127">
        <v>303</v>
      </c>
      <c r="B314" s="54">
        <v>0.86207592847276093</v>
      </c>
      <c r="C314" s="54"/>
      <c r="D314" s="54">
        <f t="shared" si="64"/>
        <v>-3.8431861666184015</v>
      </c>
      <c r="E314" s="183">
        <f t="shared" si="68"/>
        <v>0.28939828080229224</v>
      </c>
      <c r="F314" s="184">
        <f t="shared" si="69"/>
        <v>0.15209122426237698</v>
      </c>
      <c r="G314" s="185">
        <f t="shared" si="70"/>
        <v>-0.27356451071438159</v>
      </c>
      <c r="S314" s="127">
        <v>303</v>
      </c>
      <c r="T314" s="54">
        <v>2.2455123755512982</v>
      </c>
      <c r="U314" s="54"/>
      <c r="V314" s="54">
        <f t="shared" si="65"/>
        <v>-2.2101409123215747</v>
      </c>
      <c r="W314" s="180">
        <f t="shared" si="71"/>
        <v>0.28939828080229224</v>
      </c>
      <c r="X314" s="181">
        <f t="shared" si="72"/>
        <v>0.25615739457130959</v>
      </c>
      <c r="Y314" s="182">
        <f t="shared" si="73"/>
        <v>-0.15668874919880299</v>
      </c>
      <c r="AJ314" s="127">
        <v>303</v>
      </c>
      <c r="AK314" s="54">
        <v>-19.409457196761611</v>
      </c>
      <c r="AL314" s="54"/>
      <c r="AM314" s="54">
        <f t="shared" si="66"/>
        <v>-8.958202337287597</v>
      </c>
      <c r="AN314" s="180">
        <f t="shared" si="74"/>
        <v>0.28939828080229224</v>
      </c>
      <c r="AO314" s="181">
        <f t="shared" si="75"/>
        <v>3.9557142640295161E-3</v>
      </c>
      <c r="AP314" s="182">
        <f t="shared" si="76"/>
        <v>-0.63509503465322947</v>
      </c>
      <c r="BB314" s="127">
        <v>303</v>
      </c>
      <c r="BC314" s="12">
        <v>-3.8147844736318843</v>
      </c>
      <c r="BD314" s="54"/>
      <c r="BE314" s="54">
        <f t="shared" si="67"/>
        <v>-3.9160487820917327</v>
      </c>
      <c r="BF314" s="180">
        <f t="shared" si="77"/>
        <v>0.28939828080229224</v>
      </c>
      <c r="BG314" s="181">
        <f t="shared" si="78"/>
        <v>0.26766024736819205</v>
      </c>
      <c r="BH314" s="182">
        <f t="shared" si="79"/>
        <v>-0.17193277146688393</v>
      </c>
    </row>
    <row r="315" spans="1:60" ht="14.65" thickBot="1" x14ac:dyDescent="0.5">
      <c r="A315" s="127">
        <v>304</v>
      </c>
      <c r="B315" s="54">
        <v>-0.21806286805837508</v>
      </c>
      <c r="C315" s="54"/>
      <c r="D315" s="54">
        <f t="shared" si="64"/>
        <v>-3.8431861666184015</v>
      </c>
      <c r="E315" s="183">
        <f t="shared" si="68"/>
        <v>0.2903533906399236</v>
      </c>
      <c r="F315" s="184">
        <f t="shared" si="69"/>
        <v>0.15209122426237698</v>
      </c>
      <c r="G315" s="185">
        <f t="shared" si="70"/>
        <v>-0.27356451071438159</v>
      </c>
      <c r="S315" s="127">
        <v>304</v>
      </c>
      <c r="T315" s="54">
        <v>1.1652241615631793</v>
      </c>
      <c r="U315" s="54"/>
      <c r="V315" s="54">
        <f t="shared" si="65"/>
        <v>-2.2016324095923823</v>
      </c>
      <c r="W315" s="180">
        <f t="shared" si="71"/>
        <v>0.2903533906399236</v>
      </c>
      <c r="X315" s="181">
        <f t="shared" si="72"/>
        <v>0.25696998435539348</v>
      </c>
      <c r="Y315" s="182">
        <f t="shared" si="73"/>
        <v>-0.15608553578251844</v>
      </c>
      <c r="AJ315" s="127">
        <v>304</v>
      </c>
      <c r="AK315" s="54">
        <v>-20.23822403033493</v>
      </c>
      <c r="AL315" s="54"/>
      <c r="AM315" s="54">
        <f t="shared" si="66"/>
        <v>-8.9181808232834214</v>
      </c>
      <c r="AN315" s="180">
        <f t="shared" si="74"/>
        <v>0.2903533906399236</v>
      </c>
      <c r="AO315" s="181">
        <f t="shared" si="75"/>
        <v>4.0970992286923401E-3</v>
      </c>
      <c r="AP315" s="182">
        <f t="shared" si="76"/>
        <v>-0.6322576947644486</v>
      </c>
      <c r="BB315" s="127">
        <v>304</v>
      </c>
      <c r="BC315" s="12">
        <v>-4.6448462553826637</v>
      </c>
      <c r="BD315" s="54"/>
      <c r="BE315" s="54">
        <f t="shared" si="67"/>
        <v>-3.9140105786442021</v>
      </c>
      <c r="BF315" s="180">
        <f t="shared" si="77"/>
        <v>0.2903533906399236</v>
      </c>
      <c r="BG315" s="181">
        <f t="shared" si="78"/>
        <v>0.26776647368940826</v>
      </c>
      <c r="BH315" s="182">
        <f t="shared" si="79"/>
        <v>-0.17184328484732245</v>
      </c>
    </row>
    <row r="316" spans="1:60" ht="14.65" thickBot="1" x14ac:dyDescent="0.5">
      <c r="A316" s="127">
        <v>305</v>
      </c>
      <c r="B316" s="54">
        <v>-0.21806286805837508</v>
      </c>
      <c r="C316" s="54"/>
      <c r="D316" s="54">
        <f t="shared" si="64"/>
        <v>-3.8252806307285674</v>
      </c>
      <c r="E316" s="183">
        <f t="shared" si="68"/>
        <v>0.29130850047755491</v>
      </c>
      <c r="F316" s="184">
        <f t="shared" si="69"/>
        <v>0.15322050001151982</v>
      </c>
      <c r="G316" s="185">
        <f t="shared" si="70"/>
        <v>-0.27228996429575436</v>
      </c>
      <c r="S316" s="127">
        <v>305</v>
      </c>
      <c r="T316" s="54">
        <v>1.1652241615631793</v>
      </c>
      <c r="U316" s="54"/>
      <c r="V316" s="54">
        <f t="shared" si="65"/>
        <v>-2.1831379623027916</v>
      </c>
      <c r="W316" s="180">
        <f t="shared" si="71"/>
        <v>0.29130850047755491</v>
      </c>
      <c r="X316" s="181">
        <f t="shared" si="72"/>
        <v>0.25874087891393777</v>
      </c>
      <c r="Y316" s="182">
        <f t="shared" si="73"/>
        <v>-0.15477436517037624</v>
      </c>
      <c r="AJ316" s="127">
        <v>305</v>
      </c>
      <c r="AK316" s="54">
        <v>-20.23822403033493</v>
      </c>
      <c r="AL316" s="54"/>
      <c r="AM316" s="54">
        <f t="shared" si="66"/>
        <v>-8.9101514983250691</v>
      </c>
      <c r="AN316" s="180">
        <f t="shared" si="74"/>
        <v>0.29130850047755491</v>
      </c>
      <c r="AO316" s="181">
        <f t="shared" si="75"/>
        <v>4.1260033752153601E-3</v>
      </c>
      <c r="AP316" s="182">
        <f t="shared" si="76"/>
        <v>-0.63168845283167363</v>
      </c>
      <c r="BB316" s="127">
        <v>305</v>
      </c>
      <c r="BC316" s="12">
        <v>-4.6448462553826637</v>
      </c>
      <c r="BD316" s="54"/>
      <c r="BE316" s="54">
        <f t="shared" si="67"/>
        <v>-3.9092421508587258</v>
      </c>
      <c r="BF316" s="180">
        <f t="shared" si="77"/>
        <v>0.29130850047755491</v>
      </c>
      <c r="BG316" s="181">
        <f t="shared" si="78"/>
        <v>0.26801507576699801</v>
      </c>
      <c r="BH316" s="182">
        <f t="shared" si="79"/>
        <v>-0.17163392866962471</v>
      </c>
    </row>
    <row r="317" spans="1:60" ht="14.65" thickBot="1" x14ac:dyDescent="0.5">
      <c r="A317" s="127">
        <v>306</v>
      </c>
      <c r="B317" s="54">
        <v>-1.6013498976799294</v>
      </c>
      <c r="C317" s="54"/>
      <c r="D317" s="54">
        <f t="shared" si="64"/>
        <v>-3.8252806307285674</v>
      </c>
      <c r="E317" s="183">
        <f t="shared" si="68"/>
        <v>0.29226361031518627</v>
      </c>
      <c r="F317" s="184">
        <f t="shared" si="69"/>
        <v>0.15322050001151982</v>
      </c>
      <c r="G317" s="185">
        <f t="shared" si="70"/>
        <v>-0.27228996429575436</v>
      </c>
      <c r="S317" s="127">
        <v>306</v>
      </c>
      <c r="T317" s="54">
        <v>-0.21806286805837508</v>
      </c>
      <c r="U317" s="54"/>
      <c r="V317" s="54">
        <f t="shared" si="65"/>
        <v>-2.1725132946640344</v>
      </c>
      <c r="W317" s="180">
        <f t="shared" si="71"/>
        <v>0.29226361031518627</v>
      </c>
      <c r="X317" s="181">
        <f t="shared" si="72"/>
        <v>0.25976106949999478</v>
      </c>
      <c r="Y317" s="182">
        <f t="shared" si="73"/>
        <v>-0.15402112546801666</v>
      </c>
      <c r="AJ317" s="127">
        <v>306</v>
      </c>
      <c r="AK317" s="54">
        <v>-20.23822403033493</v>
      </c>
      <c r="AL317" s="54"/>
      <c r="AM317" s="54">
        <f t="shared" si="66"/>
        <v>-8.9055588434718054</v>
      </c>
      <c r="AN317" s="180">
        <f t="shared" si="74"/>
        <v>0.29226361031518627</v>
      </c>
      <c r="AO317" s="181">
        <f t="shared" si="75"/>
        <v>4.1426180248145148E-3</v>
      </c>
      <c r="AP317" s="182">
        <f t="shared" si="76"/>
        <v>-0.63136285488429933</v>
      </c>
      <c r="BB317" s="127">
        <v>306</v>
      </c>
      <c r="BC317" s="12">
        <v>-4.6448462553826637</v>
      </c>
      <c r="BD317" s="54"/>
      <c r="BE317" s="54">
        <f t="shared" si="67"/>
        <v>-3.8859553200120316</v>
      </c>
      <c r="BF317" s="180">
        <f t="shared" si="77"/>
        <v>0.29226361031518627</v>
      </c>
      <c r="BG317" s="181">
        <f t="shared" si="78"/>
        <v>0.2692308022030403</v>
      </c>
      <c r="BH317" s="182">
        <f t="shared" si="79"/>
        <v>-0.17061152839094021</v>
      </c>
    </row>
    <row r="318" spans="1:60" ht="14.65" thickBot="1" x14ac:dyDescent="0.5">
      <c r="A318" s="127">
        <v>307</v>
      </c>
      <c r="B318" s="54">
        <v>1.2116146885288006</v>
      </c>
      <c r="C318" s="54"/>
      <c r="D318" s="54">
        <f t="shared" si="64"/>
        <v>-3.8127276859696035</v>
      </c>
      <c r="E318" s="183">
        <f t="shared" si="68"/>
        <v>0.29321872015281758</v>
      </c>
      <c r="F318" s="184">
        <f t="shared" si="69"/>
        <v>0.1540155004839602</v>
      </c>
      <c r="G318" s="185">
        <f t="shared" si="70"/>
        <v>-0.2713964243936704</v>
      </c>
      <c r="S318" s="127">
        <v>307</v>
      </c>
      <c r="T318" s="54">
        <v>3.9789670998986963</v>
      </c>
      <c r="U318" s="54"/>
      <c r="V318" s="54">
        <f t="shared" si="65"/>
        <v>-2.1683277820650808</v>
      </c>
      <c r="W318" s="180">
        <f t="shared" si="71"/>
        <v>0.29321872015281758</v>
      </c>
      <c r="X318" s="181">
        <f t="shared" si="72"/>
        <v>0.26016353554804061</v>
      </c>
      <c r="Y318" s="182">
        <f t="shared" si="73"/>
        <v>-0.1537243920198326</v>
      </c>
      <c r="AJ318" s="127">
        <v>307</v>
      </c>
      <c r="AK318" s="54">
        <v>-18.735659777480169</v>
      </c>
      <c r="AL318" s="54"/>
      <c r="AM318" s="54">
        <f t="shared" si="66"/>
        <v>-8.8883684346833611</v>
      </c>
      <c r="AN318" s="180">
        <f t="shared" si="74"/>
        <v>0.29321872015281758</v>
      </c>
      <c r="AO318" s="181">
        <f t="shared" si="75"/>
        <v>4.2053396564505907E-3</v>
      </c>
      <c r="AP318" s="182">
        <f t="shared" si="76"/>
        <v>-0.63014413455915586</v>
      </c>
      <c r="BB318" s="127">
        <v>307</v>
      </c>
      <c r="BC318" s="12">
        <v>-3.1399342458828179</v>
      </c>
      <c r="BD318" s="54"/>
      <c r="BE318" s="54">
        <f t="shared" si="67"/>
        <v>-3.8806871526109203</v>
      </c>
      <c r="BF318" s="180">
        <f t="shared" si="77"/>
        <v>0.29321872015281758</v>
      </c>
      <c r="BG318" s="181">
        <f t="shared" si="78"/>
        <v>0.26950621852611267</v>
      </c>
      <c r="BH318" s="182">
        <f t="shared" si="79"/>
        <v>-0.17038023131773553</v>
      </c>
    </row>
    <row r="319" spans="1:60" ht="14.65" thickBot="1" x14ac:dyDescent="0.5">
      <c r="A319" s="127">
        <v>308</v>
      </c>
      <c r="B319" s="54">
        <v>2.046549929775022</v>
      </c>
      <c r="C319" s="54"/>
      <c r="D319" s="54">
        <f t="shared" si="64"/>
        <v>-3.7948520745586118</v>
      </c>
      <c r="E319" s="183">
        <f t="shared" si="68"/>
        <v>0.29417382999044889</v>
      </c>
      <c r="F319" s="184">
        <f t="shared" si="69"/>
        <v>0.15515229721510368</v>
      </c>
      <c r="G319" s="185">
        <f t="shared" si="70"/>
        <v>-0.27012400805020942</v>
      </c>
      <c r="S319" s="127">
        <v>308</v>
      </c>
      <c r="T319" s="54">
        <v>3.4301502271788196</v>
      </c>
      <c r="U319" s="54"/>
      <c r="V319" s="54">
        <f t="shared" si="65"/>
        <v>-2.1683277820650808</v>
      </c>
      <c r="W319" s="180">
        <f t="shared" si="71"/>
        <v>0.29417382999044889</v>
      </c>
      <c r="X319" s="181">
        <f t="shared" si="72"/>
        <v>0.26016353554804061</v>
      </c>
      <c r="Y319" s="182">
        <f t="shared" si="73"/>
        <v>-0.1537243920198326</v>
      </c>
      <c r="AJ319" s="127">
        <v>308</v>
      </c>
      <c r="AK319" s="54">
        <v>-16.16767286366089</v>
      </c>
      <c r="AL319" s="54"/>
      <c r="AM319" s="54">
        <f t="shared" si="66"/>
        <v>-8.8684342269631316</v>
      </c>
      <c r="AN319" s="180">
        <f t="shared" si="74"/>
        <v>0.29417382999044889</v>
      </c>
      <c r="AO319" s="181">
        <f t="shared" si="75"/>
        <v>4.2791349198740784E-3</v>
      </c>
      <c r="AP319" s="182">
        <f t="shared" si="76"/>
        <v>-0.62873089160413043</v>
      </c>
      <c r="BB319" s="127">
        <v>308</v>
      </c>
      <c r="BC319" s="12">
        <v>-3.691781170894445</v>
      </c>
      <c r="BD319" s="54"/>
      <c r="BE319" s="54">
        <f t="shared" si="67"/>
        <v>-3.8621183062025288</v>
      </c>
      <c r="BF319" s="180">
        <f t="shared" si="77"/>
        <v>0.29417382999044889</v>
      </c>
      <c r="BG319" s="181">
        <f t="shared" si="78"/>
        <v>0.27047811019749435</v>
      </c>
      <c r="BH319" s="182">
        <f t="shared" si="79"/>
        <v>-0.16956497251898472</v>
      </c>
    </row>
    <row r="320" spans="1:60" ht="14.65" thickBot="1" x14ac:dyDescent="0.5">
      <c r="A320" s="127">
        <v>309</v>
      </c>
      <c r="B320" s="54">
        <v>2.498058254299695</v>
      </c>
      <c r="C320" s="54"/>
      <c r="D320" s="54">
        <f t="shared" si="64"/>
        <v>-3.7948520745586118</v>
      </c>
      <c r="E320" s="183">
        <f t="shared" si="68"/>
        <v>0.29512893982808025</v>
      </c>
      <c r="F320" s="184">
        <f t="shared" si="69"/>
        <v>0.15515229721510368</v>
      </c>
      <c r="G320" s="185">
        <f t="shared" si="70"/>
        <v>-0.27012400805020942</v>
      </c>
      <c r="S320" s="127">
        <v>309</v>
      </c>
      <c r="T320" s="54">
        <v>3.8817210096263759</v>
      </c>
      <c r="U320" s="54"/>
      <c r="V320" s="54">
        <f t="shared" si="65"/>
        <v>-2.1683277820650808</v>
      </c>
      <c r="W320" s="180">
        <f t="shared" si="71"/>
        <v>0.29512893982808025</v>
      </c>
      <c r="X320" s="181">
        <f t="shared" si="72"/>
        <v>0.26016353554804061</v>
      </c>
      <c r="Y320" s="182">
        <f t="shared" si="73"/>
        <v>-0.1537243920198326</v>
      </c>
      <c r="AJ320" s="127">
        <v>309</v>
      </c>
      <c r="AK320" s="54">
        <v>-15.917555718559724</v>
      </c>
      <c r="AL320" s="54"/>
      <c r="AM320" s="54">
        <f t="shared" si="66"/>
        <v>-8.8199316369213321</v>
      </c>
      <c r="AN320" s="180">
        <f t="shared" si="74"/>
        <v>0.29512893982808025</v>
      </c>
      <c r="AO320" s="181">
        <f t="shared" si="75"/>
        <v>4.4635460291469701E-3</v>
      </c>
      <c r="AP320" s="182">
        <f t="shared" si="76"/>
        <v>-0.62529228272440573</v>
      </c>
      <c r="BB320" s="127">
        <v>309</v>
      </c>
      <c r="BC320" s="12">
        <v>-3.4413514770333902</v>
      </c>
      <c r="BD320" s="54"/>
      <c r="BE320" s="54">
        <f t="shared" si="67"/>
        <v>-3.8465226079033901</v>
      </c>
      <c r="BF320" s="180">
        <f t="shared" si="77"/>
        <v>0.29512893982808025</v>
      </c>
      <c r="BG320" s="181">
        <f t="shared" si="78"/>
        <v>0.27129573847508898</v>
      </c>
      <c r="BH320" s="182">
        <f t="shared" si="79"/>
        <v>-0.16888024876278573</v>
      </c>
    </row>
    <row r="321" spans="1:60" ht="14.65" thickBot="1" x14ac:dyDescent="0.5">
      <c r="A321" s="127">
        <v>310</v>
      </c>
      <c r="B321" s="54">
        <v>1.4175660608212202</v>
      </c>
      <c r="C321" s="54"/>
      <c r="D321" s="54">
        <f t="shared" si="64"/>
        <v>-3.7365345116400519</v>
      </c>
      <c r="E321" s="183">
        <f t="shared" si="68"/>
        <v>0.29608404966571156</v>
      </c>
      <c r="F321" s="184">
        <f t="shared" si="69"/>
        <v>0.15889941500097599</v>
      </c>
      <c r="G321" s="185">
        <f t="shared" si="70"/>
        <v>-0.26597286499488654</v>
      </c>
      <c r="S321" s="127">
        <v>310</v>
      </c>
      <c r="T321" s="54">
        <v>2.80107934980491</v>
      </c>
      <c r="U321" s="54"/>
      <c r="V321" s="54">
        <f t="shared" si="65"/>
        <v>-2.1574711103362625</v>
      </c>
      <c r="W321" s="180">
        <f t="shared" si="71"/>
        <v>0.29608404966571156</v>
      </c>
      <c r="X321" s="181">
        <f t="shared" si="72"/>
        <v>0.26120897585751129</v>
      </c>
      <c r="Y321" s="182">
        <f t="shared" si="73"/>
        <v>-0.15295470430256225</v>
      </c>
      <c r="AJ321" s="127">
        <v>310</v>
      </c>
      <c r="AK321" s="54">
        <v>-16.746643481100769</v>
      </c>
      <c r="AL321" s="54"/>
      <c r="AM321" s="54">
        <f t="shared" si="66"/>
        <v>-8.8035740813006509</v>
      </c>
      <c r="AN321" s="180">
        <f t="shared" si="74"/>
        <v>0.29608404966571156</v>
      </c>
      <c r="AO321" s="181">
        <f t="shared" si="75"/>
        <v>4.5273208583011416E-3</v>
      </c>
      <c r="AP321" s="182">
        <f t="shared" si="76"/>
        <v>-0.62413260782953117</v>
      </c>
      <c r="BB321" s="127">
        <v>310</v>
      </c>
      <c r="BC321" s="12">
        <v>-10.509059378309269</v>
      </c>
      <c r="BD321" s="54"/>
      <c r="BE321" s="54">
        <f t="shared" si="67"/>
        <v>-3.8301329212388824</v>
      </c>
      <c r="BF321" s="180">
        <f t="shared" si="77"/>
        <v>0.29608404966571156</v>
      </c>
      <c r="BG321" s="181">
        <f t="shared" si="78"/>
        <v>0.27215631828285219</v>
      </c>
      <c r="BH321" s="182">
        <f t="shared" si="79"/>
        <v>-0.16816066522118403</v>
      </c>
    </row>
    <row r="322" spans="1:60" ht="14.65" thickBot="1" x14ac:dyDescent="0.5">
      <c r="A322" s="127">
        <v>311</v>
      </c>
      <c r="B322" s="54">
        <v>1.2599195208073315</v>
      </c>
      <c r="C322" s="54"/>
      <c r="D322" s="54">
        <f t="shared" si="64"/>
        <v>-3.7123528563601487</v>
      </c>
      <c r="E322" s="183">
        <f t="shared" si="68"/>
        <v>0.29703915950334286</v>
      </c>
      <c r="F322" s="184">
        <f t="shared" si="69"/>
        <v>0.16047042738912112</v>
      </c>
      <c r="G322" s="185">
        <f t="shared" si="70"/>
        <v>-0.26425157375160252</v>
      </c>
      <c r="S322" s="127">
        <v>311</v>
      </c>
      <c r="T322" s="54">
        <v>2.6434110022740738</v>
      </c>
      <c r="U322" s="54"/>
      <c r="V322" s="54">
        <f t="shared" si="65"/>
        <v>-2.1574711103362625</v>
      </c>
      <c r="W322" s="180">
        <f t="shared" si="71"/>
        <v>0.29703915950334286</v>
      </c>
      <c r="X322" s="181">
        <f t="shared" si="72"/>
        <v>0.26120897585751129</v>
      </c>
      <c r="Y322" s="182">
        <f t="shared" si="73"/>
        <v>-0.15295470430256225</v>
      </c>
      <c r="AJ322" s="127">
        <v>311</v>
      </c>
      <c r="AK322" s="54">
        <v>-17.515262244687644</v>
      </c>
      <c r="AL322" s="54"/>
      <c r="AM322" s="54">
        <f t="shared" si="66"/>
        <v>-8.7675183455163701</v>
      </c>
      <c r="AN322" s="180">
        <f t="shared" si="74"/>
        <v>0.29703915950334286</v>
      </c>
      <c r="AO322" s="181">
        <f t="shared" si="75"/>
        <v>4.6707761260038677E-3</v>
      </c>
      <c r="AP322" s="182">
        <f t="shared" si="76"/>
        <v>-0.62157642323967754</v>
      </c>
      <c r="BB322" s="127">
        <v>311</v>
      </c>
      <c r="BC322" s="12">
        <v>-11.278158378549431</v>
      </c>
      <c r="BD322" s="54"/>
      <c r="BE322" s="54">
        <f t="shared" si="67"/>
        <v>-3.8147844736318843</v>
      </c>
      <c r="BF322" s="180">
        <f t="shared" si="77"/>
        <v>0.29703915950334286</v>
      </c>
      <c r="BG322" s="181">
        <f t="shared" si="78"/>
        <v>0.27296345382269338</v>
      </c>
      <c r="BH322" s="182">
        <f t="shared" si="79"/>
        <v>-0.16748679692136784</v>
      </c>
    </row>
    <row r="323" spans="1:60" ht="14.65" thickBot="1" x14ac:dyDescent="0.5">
      <c r="A323" s="127">
        <v>312</v>
      </c>
      <c r="B323" s="54">
        <v>0.17969478935675023</v>
      </c>
      <c r="C323" s="54"/>
      <c r="D323" s="54">
        <f t="shared" si="64"/>
        <v>-3.6542381641214372</v>
      </c>
      <c r="E323" s="183">
        <f t="shared" si="68"/>
        <v>0.29799426934097423</v>
      </c>
      <c r="F323" s="184">
        <f t="shared" si="69"/>
        <v>0.16428732625352616</v>
      </c>
      <c r="G323" s="185">
        <f t="shared" si="70"/>
        <v>-0.26011487137541012</v>
      </c>
      <c r="S323" s="127">
        <v>312</v>
      </c>
      <c r="T323" s="54">
        <v>1.5630368414789844</v>
      </c>
      <c r="U323" s="54"/>
      <c r="V323" s="54">
        <f t="shared" si="65"/>
        <v>-2.1574711103362625</v>
      </c>
      <c r="W323" s="180">
        <f t="shared" si="71"/>
        <v>0.29799426934097423</v>
      </c>
      <c r="X323" s="181">
        <f t="shared" si="72"/>
        <v>0.26120897585751129</v>
      </c>
      <c r="Y323" s="182">
        <f t="shared" si="73"/>
        <v>-0.15295470430256225</v>
      </c>
      <c r="AJ323" s="127">
        <v>312</v>
      </c>
      <c r="AK323" s="54">
        <v>-18.344084689317011</v>
      </c>
      <c r="AL323" s="54"/>
      <c r="AM323" s="54">
        <f t="shared" si="66"/>
        <v>-8.7472818946624979</v>
      </c>
      <c r="AN323" s="180">
        <f t="shared" si="74"/>
        <v>0.29799426934097423</v>
      </c>
      <c r="AO323" s="181">
        <f t="shared" si="75"/>
        <v>4.7530557327349352E-3</v>
      </c>
      <c r="AP323" s="182">
        <f t="shared" si="76"/>
        <v>-0.62014175264702942</v>
      </c>
      <c r="BB323" s="127">
        <v>312</v>
      </c>
      <c r="BC323" s="12">
        <v>-12.107498675377878</v>
      </c>
      <c r="BD323" s="54"/>
      <c r="BE323" s="54">
        <f t="shared" si="67"/>
        <v>-3.7950742146555116</v>
      </c>
      <c r="BF323" s="180">
        <f t="shared" si="77"/>
        <v>0.29799426934097423</v>
      </c>
      <c r="BG323" s="181">
        <f t="shared" si="78"/>
        <v>0.27400170355726183</v>
      </c>
      <c r="BH323" s="182">
        <f t="shared" si="79"/>
        <v>-0.16662142479739556</v>
      </c>
    </row>
    <row r="324" spans="1:60" ht="14.65" thickBot="1" x14ac:dyDescent="0.5">
      <c r="A324" s="127">
        <v>313</v>
      </c>
      <c r="B324" s="54">
        <v>1.5630368414789844</v>
      </c>
      <c r="C324" s="54"/>
      <c r="D324" s="54">
        <f t="shared" si="64"/>
        <v>-3.6311857730787729</v>
      </c>
      <c r="E324" s="183">
        <f t="shared" si="68"/>
        <v>0.29894937917860553</v>
      </c>
      <c r="F324" s="184">
        <f t="shared" si="69"/>
        <v>0.16581755244385837</v>
      </c>
      <c r="G324" s="185">
        <f t="shared" si="70"/>
        <v>-0.25847396307615594</v>
      </c>
      <c r="S324" s="127">
        <v>313</v>
      </c>
      <c r="T324" s="54">
        <v>2.9463788936012185</v>
      </c>
      <c r="U324" s="54"/>
      <c r="V324" s="54">
        <f t="shared" si="65"/>
        <v>-2.1574711103362625</v>
      </c>
      <c r="W324" s="180">
        <f t="shared" si="71"/>
        <v>0.29894937917860553</v>
      </c>
      <c r="X324" s="181">
        <f t="shared" si="72"/>
        <v>0.26120897585751129</v>
      </c>
      <c r="Y324" s="182">
        <f t="shared" si="73"/>
        <v>-0.15295470430256225</v>
      </c>
      <c r="AJ324" s="127">
        <v>313</v>
      </c>
      <c r="AK324" s="54">
        <v>-17.679755194250507</v>
      </c>
      <c r="AL324" s="54"/>
      <c r="AM324" s="54">
        <f t="shared" si="66"/>
        <v>-8.719655389255303</v>
      </c>
      <c r="AN324" s="180">
        <f t="shared" si="74"/>
        <v>0.29894937917860553</v>
      </c>
      <c r="AO324" s="181">
        <f t="shared" si="75"/>
        <v>4.8674688997480632E-3</v>
      </c>
      <c r="AP324" s="182">
        <f t="shared" si="76"/>
        <v>-0.61818316143103302</v>
      </c>
      <c r="BB324" s="127">
        <v>313</v>
      </c>
      <c r="BC324" s="12">
        <v>-5.2057530139246611</v>
      </c>
      <c r="BD324" s="54"/>
      <c r="BE324" s="54">
        <f t="shared" si="67"/>
        <v>-3.7724701266525145</v>
      </c>
      <c r="BF324" s="180">
        <f t="shared" si="77"/>
        <v>0.29894937917860553</v>
      </c>
      <c r="BG324" s="181">
        <f t="shared" si="78"/>
        <v>0.27519478500531314</v>
      </c>
      <c r="BH324" s="182">
        <f t="shared" si="79"/>
        <v>-0.16562900010784387</v>
      </c>
    </row>
    <row r="325" spans="1:60" ht="14.65" thickBot="1" x14ac:dyDescent="0.5">
      <c r="A325" s="127">
        <v>314</v>
      </c>
      <c r="B325" s="54">
        <v>2.9518723683980914</v>
      </c>
      <c r="C325" s="54"/>
      <c r="D325" s="54">
        <f t="shared" si="64"/>
        <v>-3.6311857730787729</v>
      </c>
      <c r="E325" s="183">
        <f t="shared" si="68"/>
        <v>0.29990448901623684</v>
      </c>
      <c r="F325" s="184">
        <f t="shared" si="69"/>
        <v>0.16581755244385837</v>
      </c>
      <c r="G325" s="185">
        <f t="shared" si="70"/>
        <v>-0.25847396307615594</v>
      </c>
      <c r="S325" s="127">
        <v>314</v>
      </c>
      <c r="T325" s="54">
        <v>4.3354065139542008</v>
      </c>
      <c r="U325" s="54"/>
      <c r="V325" s="54">
        <f t="shared" si="65"/>
        <v>-2.1574711103362625</v>
      </c>
      <c r="W325" s="180">
        <f t="shared" si="71"/>
        <v>0.29990448901623684</v>
      </c>
      <c r="X325" s="181">
        <f t="shared" si="72"/>
        <v>0.26120897585751129</v>
      </c>
      <c r="Y325" s="182">
        <f t="shared" si="73"/>
        <v>-0.15295470430256225</v>
      </c>
      <c r="AJ325" s="127">
        <v>314</v>
      </c>
      <c r="AK325" s="54">
        <v>-16.57713790014056</v>
      </c>
      <c r="AL325" s="54"/>
      <c r="AM325" s="54">
        <f t="shared" si="66"/>
        <v>-8.700625320968653</v>
      </c>
      <c r="AN325" s="180">
        <f t="shared" si="74"/>
        <v>0.29990448901623684</v>
      </c>
      <c r="AO325" s="181">
        <f t="shared" si="75"/>
        <v>4.9477019580384399E-3</v>
      </c>
      <c r="AP325" s="182">
        <f t="shared" si="76"/>
        <v>-0.61683401777219238</v>
      </c>
      <c r="BB325" s="127">
        <v>314</v>
      </c>
      <c r="BC325" s="12">
        <v>-4.1017578787724034</v>
      </c>
      <c r="BD325" s="54"/>
      <c r="BE325" s="54">
        <f t="shared" si="67"/>
        <v>-3.7688531233182272</v>
      </c>
      <c r="BF325" s="180">
        <f t="shared" si="77"/>
        <v>0.29990448901623684</v>
      </c>
      <c r="BG325" s="181">
        <f t="shared" si="78"/>
        <v>0.27538593358926716</v>
      </c>
      <c r="BH325" s="182">
        <f t="shared" si="79"/>
        <v>-0.16547019682364761</v>
      </c>
    </row>
    <row r="326" spans="1:60" ht="14.65" thickBot="1" x14ac:dyDescent="0.5">
      <c r="A326" s="127">
        <v>315</v>
      </c>
      <c r="B326" s="54">
        <v>-0.53499370110129996</v>
      </c>
      <c r="C326" s="54"/>
      <c r="D326" s="54">
        <f t="shared" si="64"/>
        <v>-3.6198671427398375</v>
      </c>
      <c r="E326" s="183">
        <f t="shared" si="68"/>
        <v>0.3008595988538682</v>
      </c>
      <c r="F326" s="184">
        <f t="shared" si="69"/>
        <v>0.16657224896422562</v>
      </c>
      <c r="G326" s="185">
        <f t="shared" si="70"/>
        <v>-0.25766828376831424</v>
      </c>
      <c r="S326" s="127">
        <v>315</v>
      </c>
      <c r="T326" s="54">
        <v>0.84805816699014847</v>
      </c>
      <c r="U326" s="54"/>
      <c r="V326" s="54">
        <f t="shared" si="65"/>
        <v>-2.1574711103362625</v>
      </c>
      <c r="W326" s="180">
        <f t="shared" si="71"/>
        <v>0.3008595988538682</v>
      </c>
      <c r="X326" s="181">
        <f t="shared" si="72"/>
        <v>0.26120897585751129</v>
      </c>
      <c r="Y326" s="182">
        <f t="shared" si="73"/>
        <v>-0.15295470430256225</v>
      </c>
      <c r="AJ326" s="127">
        <v>315</v>
      </c>
      <c r="AK326" s="54">
        <v>-18.823063261345141</v>
      </c>
      <c r="AL326" s="54"/>
      <c r="AM326" s="54">
        <f t="shared" si="66"/>
        <v>-8.698897124872687</v>
      </c>
      <c r="AN326" s="180">
        <f t="shared" si="74"/>
        <v>0.3008595988538682</v>
      </c>
      <c r="AO326" s="181">
        <f t="shared" si="75"/>
        <v>4.9550462780616851E-3</v>
      </c>
      <c r="AP326" s="182">
        <f t="shared" si="76"/>
        <v>-0.61671149667720804</v>
      </c>
      <c r="BB326" s="127">
        <v>315</v>
      </c>
      <c r="BC326" s="12">
        <v>-6.3504897696379707</v>
      </c>
      <c r="BD326" s="54"/>
      <c r="BE326" s="54">
        <f t="shared" si="67"/>
        <v>-3.7430493244671585</v>
      </c>
      <c r="BF326" s="180">
        <f t="shared" si="77"/>
        <v>0.3008595988538682</v>
      </c>
      <c r="BG326" s="181">
        <f t="shared" si="78"/>
        <v>0.27675148513388337</v>
      </c>
      <c r="BH326" s="182">
        <f t="shared" si="79"/>
        <v>-0.1643372899326184</v>
      </c>
    </row>
    <row r="327" spans="1:60" ht="14.65" thickBot="1" x14ac:dyDescent="0.5">
      <c r="A327" s="127">
        <v>316</v>
      </c>
      <c r="B327" s="54">
        <v>3.0510173831524021</v>
      </c>
      <c r="C327" s="54"/>
      <c r="D327" s="54">
        <f t="shared" si="64"/>
        <v>-3.592005440184733</v>
      </c>
      <c r="E327" s="183">
        <f t="shared" si="68"/>
        <v>0.30181470869149951</v>
      </c>
      <c r="F327" s="184">
        <f t="shared" si="69"/>
        <v>0.16843942366907583</v>
      </c>
      <c r="G327" s="185">
        <f t="shared" si="70"/>
        <v>-0.25568504051734697</v>
      </c>
      <c r="S327" s="127">
        <v>316</v>
      </c>
      <c r="T327" s="54">
        <v>4.4343739060932714</v>
      </c>
      <c r="U327" s="54"/>
      <c r="V327" s="54">
        <f t="shared" si="65"/>
        <v>-2.1480395092335778</v>
      </c>
      <c r="W327" s="180">
        <f t="shared" si="71"/>
        <v>0.30181470869149951</v>
      </c>
      <c r="X327" s="181">
        <f t="shared" si="72"/>
        <v>0.26211893844860934</v>
      </c>
      <c r="Y327" s="182">
        <f t="shared" si="73"/>
        <v>-0.15228604748910624</v>
      </c>
      <c r="AJ327" s="127">
        <v>316</v>
      </c>
      <c r="AK327" s="54">
        <v>-17.062326005861998</v>
      </c>
      <c r="AL327" s="54"/>
      <c r="AM327" s="54">
        <f t="shared" si="66"/>
        <v>-8.698897124872687</v>
      </c>
      <c r="AN327" s="180">
        <f t="shared" si="74"/>
        <v>0.30181470869149951</v>
      </c>
      <c r="AO327" s="181">
        <f t="shared" si="75"/>
        <v>4.9550462780616851E-3</v>
      </c>
      <c r="AP327" s="182">
        <f t="shared" si="76"/>
        <v>-0.61671149667720804</v>
      </c>
      <c r="BB327" s="127">
        <v>316</v>
      </c>
      <c r="BC327" s="12">
        <v>-4.5875522801585955</v>
      </c>
      <c r="BD327" s="54"/>
      <c r="BE327" s="54">
        <f t="shared" si="67"/>
        <v>-3.7357019496982553</v>
      </c>
      <c r="BF327" s="180">
        <f t="shared" si="77"/>
        <v>0.30181470869149951</v>
      </c>
      <c r="BG327" s="181">
        <f t="shared" si="78"/>
        <v>0.27714091822724807</v>
      </c>
      <c r="BH327" s="182">
        <f t="shared" si="79"/>
        <v>-0.1640147059768719</v>
      </c>
    </row>
    <row r="328" spans="1:60" ht="14.65" thickBot="1" x14ac:dyDescent="0.5">
      <c r="A328" s="127">
        <v>317</v>
      </c>
      <c r="B328" s="54">
        <v>1.8591797599434405</v>
      </c>
      <c r="C328" s="54"/>
      <c r="D328" s="54">
        <f t="shared" si="64"/>
        <v>-3.5839647552587479</v>
      </c>
      <c r="E328" s="183">
        <f t="shared" si="68"/>
        <v>0.30276981852913087</v>
      </c>
      <c r="F328" s="184">
        <f t="shared" si="69"/>
        <v>0.16898076960341654</v>
      </c>
      <c r="G328" s="185">
        <f t="shared" si="70"/>
        <v>-0.25511269092452954</v>
      </c>
      <c r="S328" s="127">
        <v>317</v>
      </c>
      <c r="T328" s="54">
        <v>4.6259457847739291</v>
      </c>
      <c r="U328" s="54"/>
      <c r="V328" s="54">
        <f t="shared" si="65"/>
        <v>-2.1404079553295206</v>
      </c>
      <c r="W328" s="180">
        <f t="shared" si="71"/>
        <v>0.30276981852913087</v>
      </c>
      <c r="X328" s="181">
        <f t="shared" si="72"/>
        <v>0.26285641939980786</v>
      </c>
      <c r="Y328" s="182">
        <f t="shared" si="73"/>
        <v>-0.15174500568086519</v>
      </c>
      <c r="AJ328" s="127">
        <v>317</v>
      </c>
      <c r="AK328" s="54">
        <v>-17.387351482554333</v>
      </c>
      <c r="AL328" s="54"/>
      <c r="AM328" s="54">
        <f t="shared" si="66"/>
        <v>-8.698897124872687</v>
      </c>
      <c r="AN328" s="180">
        <f t="shared" si="74"/>
        <v>0.30276981852913087</v>
      </c>
      <c r="AO328" s="181">
        <f t="shared" si="75"/>
        <v>4.9550462780616851E-3</v>
      </c>
      <c r="AP328" s="182">
        <f t="shared" si="76"/>
        <v>-0.61671149667720804</v>
      </c>
      <c r="BB328" s="127">
        <v>317</v>
      </c>
      <c r="BC328" s="12">
        <v>-4.9129839117733827</v>
      </c>
      <c r="BD328" s="54"/>
      <c r="BE328" s="54">
        <f t="shared" si="67"/>
        <v>-3.7104636460015432</v>
      </c>
      <c r="BF328" s="180">
        <f t="shared" si="77"/>
        <v>0.30276981852913087</v>
      </c>
      <c r="BG328" s="181">
        <f t="shared" si="78"/>
        <v>0.27848066351407608</v>
      </c>
      <c r="BH328" s="182">
        <f t="shared" si="79"/>
        <v>-0.16290662695560373</v>
      </c>
    </row>
    <row r="329" spans="1:60" ht="14.65" thickBot="1" x14ac:dyDescent="0.5">
      <c r="A329" s="127">
        <v>318</v>
      </c>
      <c r="B329" s="54">
        <v>-0.40294094676110315</v>
      </c>
      <c r="C329" s="54"/>
      <c r="D329" s="54">
        <f t="shared" si="64"/>
        <v>-3.5839647552587479</v>
      </c>
      <c r="E329" s="183">
        <f t="shared" si="68"/>
        <v>0.30372492836676218</v>
      </c>
      <c r="F329" s="184">
        <f t="shared" si="69"/>
        <v>0.16898076960341654</v>
      </c>
      <c r="G329" s="185">
        <f t="shared" si="70"/>
        <v>-0.25511269092452954</v>
      </c>
      <c r="S329" s="127">
        <v>318</v>
      </c>
      <c r="T329" s="54">
        <v>2.3631993185377937</v>
      </c>
      <c r="U329" s="54"/>
      <c r="V329" s="54">
        <f t="shared" si="65"/>
        <v>-2.1248589324986527</v>
      </c>
      <c r="W329" s="180">
        <f t="shared" si="71"/>
        <v>0.30372492836676218</v>
      </c>
      <c r="X329" s="181">
        <f t="shared" si="72"/>
        <v>0.26436228718812088</v>
      </c>
      <c r="Y329" s="182">
        <f t="shared" si="73"/>
        <v>-0.15064265201416024</v>
      </c>
      <c r="AJ329" s="127">
        <v>318</v>
      </c>
      <c r="AK329" s="54">
        <v>-18.981475497392342</v>
      </c>
      <c r="AL329" s="54"/>
      <c r="AM329" s="54">
        <f t="shared" si="66"/>
        <v>-8.6169470302661448</v>
      </c>
      <c r="AN329" s="180">
        <f t="shared" si="74"/>
        <v>0.30372492836676218</v>
      </c>
      <c r="AO329" s="181">
        <f t="shared" si="75"/>
        <v>5.3146535288065037E-3</v>
      </c>
      <c r="AP329" s="182">
        <f t="shared" si="76"/>
        <v>-0.61090161471491522</v>
      </c>
      <c r="BB329" s="127">
        <v>318</v>
      </c>
      <c r="BC329" s="12">
        <v>-6.5090999591197827</v>
      </c>
      <c r="BD329" s="54"/>
      <c r="BE329" s="54">
        <f t="shared" si="67"/>
        <v>-3.6978796776222915</v>
      </c>
      <c r="BF329" s="180">
        <f t="shared" si="77"/>
        <v>0.30372492836676218</v>
      </c>
      <c r="BG329" s="181">
        <f t="shared" si="78"/>
        <v>0.27914984531018561</v>
      </c>
      <c r="BH329" s="182">
        <f t="shared" si="79"/>
        <v>-0.16235413216304892</v>
      </c>
    </row>
    <row r="330" spans="1:60" ht="14.65" thickBot="1" x14ac:dyDescent="0.5">
      <c r="A330" s="127">
        <v>319</v>
      </c>
      <c r="B330" s="54">
        <v>-1.4151730024006697</v>
      </c>
      <c r="C330" s="54"/>
      <c r="D330" s="54">
        <f t="shared" si="64"/>
        <v>-3.5810398604341258</v>
      </c>
      <c r="E330" s="183">
        <f t="shared" si="68"/>
        <v>0.30468003820439349</v>
      </c>
      <c r="F330" s="184">
        <f t="shared" si="69"/>
        <v>0.16917796751889666</v>
      </c>
      <c r="G330" s="185">
        <f t="shared" si="70"/>
        <v>-0.25490449194927856</v>
      </c>
      <c r="S330" s="127">
        <v>319</v>
      </c>
      <c r="T330" s="54">
        <v>-3.2434124375517896E-2</v>
      </c>
      <c r="U330" s="54"/>
      <c r="V330" s="54">
        <f t="shared" si="65"/>
        <v>-2.1161663057878286</v>
      </c>
      <c r="W330" s="180">
        <f t="shared" si="71"/>
        <v>0.30468003820439349</v>
      </c>
      <c r="X330" s="181">
        <f t="shared" si="72"/>
        <v>0.26520604700431344</v>
      </c>
      <c r="Y330" s="182">
        <f t="shared" si="73"/>
        <v>-0.15002638506078286</v>
      </c>
      <c r="AJ330" s="127">
        <v>319</v>
      </c>
      <c r="AK330" s="54">
        <v>-20.860750974984189</v>
      </c>
      <c r="AL330" s="54"/>
      <c r="AM330" s="54">
        <f t="shared" si="66"/>
        <v>-8.6169470302661448</v>
      </c>
      <c r="AN330" s="180">
        <f t="shared" si="74"/>
        <v>0.30468003820439349</v>
      </c>
      <c r="AO330" s="181">
        <f t="shared" si="75"/>
        <v>5.3146535288065037E-3</v>
      </c>
      <c r="AP330" s="182">
        <f t="shared" si="76"/>
        <v>-0.61090161471491522</v>
      </c>
      <c r="BB330" s="127">
        <v>319</v>
      </c>
      <c r="BC330" s="12">
        <v>-8.3907237971959692</v>
      </c>
      <c r="BD330" s="54"/>
      <c r="BE330" s="54">
        <f t="shared" si="67"/>
        <v>-3.6978796776222915</v>
      </c>
      <c r="BF330" s="180">
        <f t="shared" si="77"/>
        <v>0.30468003820439349</v>
      </c>
      <c r="BG330" s="181">
        <f t="shared" si="78"/>
        <v>0.27914984531018561</v>
      </c>
      <c r="BH330" s="182">
        <f t="shared" si="79"/>
        <v>-0.16235413216304892</v>
      </c>
    </row>
    <row r="331" spans="1:60" ht="14.65" thickBot="1" x14ac:dyDescent="0.5">
      <c r="A331" s="127">
        <v>320</v>
      </c>
      <c r="B331" s="54">
        <v>-1.4934548974235811</v>
      </c>
      <c r="C331" s="54"/>
      <c r="D331" s="54">
        <f t="shared" si="64"/>
        <v>-3.5650062224327113</v>
      </c>
      <c r="E331" s="183">
        <f t="shared" si="68"/>
        <v>0.30563514804202485</v>
      </c>
      <c r="F331" s="184">
        <f t="shared" si="69"/>
        <v>0.17026158733056385</v>
      </c>
      <c r="G331" s="185">
        <f t="shared" si="70"/>
        <v>-0.25376319039773598</v>
      </c>
      <c r="S331" s="127">
        <v>320</v>
      </c>
      <c r="T331" s="54">
        <v>-0.11072684527244704</v>
      </c>
      <c r="U331" s="54"/>
      <c r="V331" s="54">
        <f t="shared" si="65"/>
        <v>-2.1002396516630411</v>
      </c>
      <c r="W331" s="180">
        <f t="shared" si="71"/>
        <v>0.30563514804202485</v>
      </c>
      <c r="X331" s="181">
        <f t="shared" si="72"/>
        <v>0.26675552594951979</v>
      </c>
      <c r="Y331" s="182">
        <f t="shared" si="73"/>
        <v>-0.14889725908522977</v>
      </c>
      <c r="AJ331" s="127">
        <v>320</v>
      </c>
      <c r="AK331" s="54">
        <v>-20.45225950243276</v>
      </c>
      <c r="AL331" s="54"/>
      <c r="AM331" s="54">
        <f t="shared" si="66"/>
        <v>-8.5223620089965166</v>
      </c>
      <c r="AN331" s="180">
        <f t="shared" si="74"/>
        <v>0.30563514804202485</v>
      </c>
      <c r="AO331" s="181">
        <f t="shared" si="75"/>
        <v>5.7584071746552322E-3</v>
      </c>
      <c r="AP331" s="182">
        <f t="shared" si="76"/>
        <v>-0.60419597500069777</v>
      </c>
      <c r="BB331" s="127">
        <v>320</v>
      </c>
      <c r="BC331" s="12">
        <v>-7.98172186982098</v>
      </c>
      <c r="BD331" s="54"/>
      <c r="BE331" s="54">
        <f t="shared" si="67"/>
        <v>-3.691781170894445</v>
      </c>
      <c r="BF331" s="180">
        <f t="shared" si="77"/>
        <v>0.30563514804202485</v>
      </c>
      <c r="BG331" s="181">
        <f t="shared" si="78"/>
        <v>0.27947442857768645</v>
      </c>
      <c r="BH331" s="182">
        <f t="shared" si="79"/>
        <v>-0.16208637932801706</v>
      </c>
    </row>
    <row r="332" spans="1:60" ht="14.65" thickBot="1" x14ac:dyDescent="0.5">
      <c r="A332" s="127">
        <v>321</v>
      </c>
      <c r="B332" s="54">
        <v>-0.41389033259048857</v>
      </c>
      <c r="C332" s="54"/>
      <c r="D332" s="54">
        <f t="shared" ref="D332:D395" si="80">SMALL(B$12:B$1058,A332)</f>
        <v>-3.5547651247063738</v>
      </c>
      <c r="E332" s="183">
        <f t="shared" si="68"/>
        <v>0.30659025787965616</v>
      </c>
      <c r="F332" s="184">
        <f t="shared" si="69"/>
        <v>0.17095604518326238</v>
      </c>
      <c r="G332" s="185">
        <f t="shared" si="70"/>
        <v>-0.25303421168912743</v>
      </c>
      <c r="S332" s="127">
        <v>321</v>
      </c>
      <c r="T332" s="54">
        <v>0.96898701627822714</v>
      </c>
      <c r="U332" s="54"/>
      <c r="V332" s="54">
        <f t="shared" ref="V332:V395" si="81">SMALL(T$12:T$1058,S332)</f>
        <v>-2.0968583802169398</v>
      </c>
      <c r="W332" s="180">
        <f t="shared" si="71"/>
        <v>0.30659025787965616</v>
      </c>
      <c r="X332" s="181">
        <f t="shared" si="72"/>
        <v>0.26708507230605938</v>
      </c>
      <c r="Y332" s="182">
        <f t="shared" si="73"/>
        <v>-0.14865754260804157</v>
      </c>
      <c r="AJ332" s="127">
        <v>321</v>
      </c>
      <c r="AK332" s="54">
        <v>-19.623787138114153</v>
      </c>
      <c r="AL332" s="54"/>
      <c r="AM332" s="54">
        <f t="shared" ref="AM332:AM395" si="82">SMALL(AK$12:AK$1058,AJ332)</f>
        <v>-8.5124982828630262</v>
      </c>
      <c r="AN332" s="180">
        <f t="shared" si="74"/>
        <v>0.30659025787965616</v>
      </c>
      <c r="AO332" s="181">
        <f t="shared" si="75"/>
        <v>5.8065260322196334E-3</v>
      </c>
      <c r="AP332" s="182">
        <f t="shared" si="76"/>
        <v>-0.6034966825249648</v>
      </c>
      <c r="BB332" s="127">
        <v>321</v>
      </c>
      <c r="BC332" s="12">
        <v>-7.1522142385678933</v>
      </c>
      <c r="BD332" s="54"/>
      <c r="BE332" s="54">
        <f t="shared" ref="BE332:BE395" si="83">SMALL(BC$12:BC$1058,BB332)</f>
        <v>-3.687216846995419</v>
      </c>
      <c r="BF332" s="180">
        <f t="shared" si="77"/>
        <v>0.30659025787965616</v>
      </c>
      <c r="BG332" s="181">
        <f t="shared" si="78"/>
        <v>0.27971747727743745</v>
      </c>
      <c r="BH332" s="182">
        <f t="shared" si="79"/>
        <v>-0.16188598426107589</v>
      </c>
    </row>
    <row r="333" spans="1:60" ht="14.65" thickBot="1" x14ac:dyDescent="0.5">
      <c r="A333" s="127">
        <v>322</v>
      </c>
      <c r="B333" s="54">
        <v>-1.4934548974235811</v>
      </c>
      <c r="C333" s="54"/>
      <c r="D333" s="54">
        <f t="shared" si="80"/>
        <v>-3.5544128607021035</v>
      </c>
      <c r="E333" s="183">
        <f t="shared" ref="E333:E396" si="84">A333/$B$6</f>
        <v>0.30754536771728747</v>
      </c>
      <c r="F333" s="184">
        <f t="shared" ref="F333:F396" si="85">NORMDIST(D333,$F$2,$F$3,TRUE)</f>
        <v>0.17097996470928026</v>
      </c>
      <c r="G333" s="185">
        <f t="shared" ref="G333:G396" si="86">(D333-$G$4)/($G$5-$G$4)</f>
        <v>-0.25300913693974175</v>
      </c>
      <c r="S333" s="127">
        <v>322</v>
      </c>
      <c r="T333" s="54">
        <v>-0.11072684527244704</v>
      </c>
      <c r="U333" s="54"/>
      <c r="V333" s="54">
        <f t="shared" si="81"/>
        <v>-2.0968583802169398</v>
      </c>
      <c r="W333" s="180">
        <f t="shared" ref="W333:W396" si="87">S333/$T$6</f>
        <v>0.30754536771728747</v>
      </c>
      <c r="X333" s="181">
        <f t="shared" ref="X333:X396" si="88">NORMDIST(V333,$X$2,$X$3,TRUE)</f>
        <v>0.26708507230605938</v>
      </c>
      <c r="Y333" s="182">
        <f t="shared" ref="Y333:Y396" si="89">(V333-$Y$4)/($Y$5-$Y$4)</f>
        <v>-0.14865754260804157</v>
      </c>
      <c r="AJ333" s="127">
        <v>322</v>
      </c>
      <c r="AK333" s="54">
        <v>-17.33462509428016</v>
      </c>
      <c r="AL333" s="54"/>
      <c r="AM333" s="54">
        <f t="shared" si="82"/>
        <v>-8.502331399079635</v>
      </c>
      <c r="AN333" s="180">
        <f t="shared" ref="AN333:AN396" si="90">AJ333/$AK$6</f>
        <v>0.30754536771728747</v>
      </c>
      <c r="AO333" s="181">
        <f t="shared" ref="AO333:AO396" si="91">NORMDIST(AM333,$AO$2,$AO$3,TRUE)</f>
        <v>5.856496857749454E-3</v>
      </c>
      <c r="AP333" s="182">
        <f t="shared" ref="AP333:AP396" si="92">(AM333-$AP$4)/($AP$5-$AP$4)</f>
        <v>-0.60277589757664407</v>
      </c>
      <c r="BB333" s="127">
        <v>322</v>
      </c>
      <c r="BC333" s="12">
        <v>-7.98172186982098</v>
      </c>
      <c r="BD333" s="54"/>
      <c r="BE333" s="54">
        <f t="shared" si="83"/>
        <v>-3.6705360355093992</v>
      </c>
      <c r="BF333" s="180">
        <f t="shared" ref="BF333:BF396" si="93">BB333/$BC$6</f>
        <v>0.30754536771728747</v>
      </c>
      <c r="BG333" s="181">
        <f t="shared" ref="BG333:BG396" si="94">NORMDIST(BE333,$BG$2,$BG$3,TRUE)</f>
        <v>0.28060659618348432</v>
      </c>
      <c r="BH333" s="182">
        <f t="shared" ref="BH333:BH396" si="95">(BE333-$BH$4)/($BH$5-$BH$4)</f>
        <v>-0.16115361898456981</v>
      </c>
    </row>
    <row r="334" spans="1:60" ht="14.65" thickBot="1" x14ac:dyDescent="0.5">
      <c r="A334" s="127">
        <v>323</v>
      </c>
      <c r="B334" s="54">
        <v>-1.4934548974235811</v>
      </c>
      <c r="C334" s="54"/>
      <c r="D334" s="54">
        <f t="shared" si="80"/>
        <v>-3.5544128607021035</v>
      </c>
      <c r="E334" s="183">
        <f t="shared" si="84"/>
        <v>0.30850047755491883</v>
      </c>
      <c r="F334" s="184">
        <f t="shared" si="85"/>
        <v>0.17097996470928026</v>
      </c>
      <c r="G334" s="185">
        <f t="shared" si="86"/>
        <v>-0.25300913693974175</v>
      </c>
      <c r="S334" s="127">
        <v>323</v>
      </c>
      <c r="T334" s="54">
        <v>-0.11072684527244704</v>
      </c>
      <c r="U334" s="54"/>
      <c r="V334" s="54">
        <f t="shared" si="81"/>
        <v>-2.0861383765014798</v>
      </c>
      <c r="W334" s="180">
        <f t="shared" si="87"/>
        <v>0.30850047755491883</v>
      </c>
      <c r="X334" s="181">
        <f t="shared" si="88"/>
        <v>0.26813122518956217</v>
      </c>
      <c r="Y334" s="182">
        <f t="shared" si="89"/>
        <v>-0.14789754401961783</v>
      </c>
      <c r="AJ334" s="127">
        <v>323</v>
      </c>
      <c r="AK334" s="54">
        <v>-17.998793052011028</v>
      </c>
      <c r="AL334" s="54"/>
      <c r="AM334" s="54">
        <f t="shared" si="82"/>
        <v>-8.4864359945064223</v>
      </c>
      <c r="AN334" s="180">
        <f t="shared" si="90"/>
        <v>0.30850047755491883</v>
      </c>
      <c r="AO334" s="181">
        <f t="shared" si="91"/>
        <v>5.9353883273910264E-3</v>
      </c>
      <c r="AP334" s="182">
        <f t="shared" si="92"/>
        <v>-0.60164898704949155</v>
      </c>
      <c r="BB334" s="127">
        <v>323</v>
      </c>
      <c r="BC334" s="12">
        <v>-8.6465120960943818</v>
      </c>
      <c r="BD334" s="54"/>
      <c r="BE334" s="54">
        <f t="shared" si="83"/>
        <v>-3.6561670754144999</v>
      </c>
      <c r="BF334" s="180">
        <f t="shared" si="93"/>
        <v>0.30850047755491883</v>
      </c>
      <c r="BG334" s="181">
        <f t="shared" si="94"/>
        <v>0.28137358366784226</v>
      </c>
      <c r="BH334" s="182">
        <f t="shared" si="95"/>
        <v>-0.16052275474623071</v>
      </c>
    </row>
    <row r="335" spans="1:60" ht="14.65" thickBot="1" x14ac:dyDescent="0.5">
      <c r="A335" s="127">
        <v>324</v>
      </c>
      <c r="B335" s="54">
        <v>-0.71907211186291298</v>
      </c>
      <c r="C335" s="54"/>
      <c r="D335" s="54">
        <f t="shared" si="80"/>
        <v>-3.5544128607021035</v>
      </c>
      <c r="E335" s="183">
        <f t="shared" si="84"/>
        <v>0.30945558739255014</v>
      </c>
      <c r="F335" s="184">
        <f t="shared" si="85"/>
        <v>0.17097996470928026</v>
      </c>
      <c r="G335" s="185">
        <f t="shared" si="86"/>
        <v>-0.25300913693974175</v>
      </c>
      <c r="S335" s="127">
        <v>324</v>
      </c>
      <c r="T335" s="54">
        <v>2.0469807035977814</v>
      </c>
      <c r="U335" s="54"/>
      <c r="V335" s="54">
        <f t="shared" si="81"/>
        <v>-2.0550147279920106</v>
      </c>
      <c r="W335" s="180">
        <f t="shared" si="87"/>
        <v>0.30945558739255014</v>
      </c>
      <c r="X335" s="181">
        <f t="shared" si="88"/>
        <v>0.2711801859739108</v>
      </c>
      <c r="Y335" s="182">
        <f t="shared" si="89"/>
        <v>-0.14569102156294364</v>
      </c>
      <c r="AJ335" s="127">
        <v>324</v>
      </c>
      <c r="AK335" s="54">
        <v>-15.727086153247754</v>
      </c>
      <c r="AL335" s="54"/>
      <c r="AM335" s="54">
        <f t="shared" si="82"/>
        <v>-8.4863198803510045</v>
      </c>
      <c r="AN335" s="180">
        <f t="shared" si="90"/>
        <v>0.30945558739255014</v>
      </c>
      <c r="AO335" s="181">
        <f t="shared" si="91"/>
        <v>5.9359680711592771E-3</v>
      </c>
      <c r="AP335" s="182">
        <f t="shared" si="92"/>
        <v>-0.60164075509392922</v>
      </c>
      <c r="BB335" s="127">
        <v>324</v>
      </c>
      <c r="BC335" s="12">
        <v>-6.372676802360373</v>
      </c>
      <c r="BD335" s="54"/>
      <c r="BE335" s="54">
        <f t="shared" si="83"/>
        <v>-3.640780397291187</v>
      </c>
      <c r="BF335" s="180">
        <f t="shared" si="93"/>
        <v>0.30945558739255014</v>
      </c>
      <c r="BG335" s="181">
        <f t="shared" si="94"/>
        <v>0.28219601515996479</v>
      </c>
      <c r="BH335" s="182">
        <f t="shared" si="95"/>
        <v>-0.15984720794877813</v>
      </c>
    </row>
    <row r="336" spans="1:60" ht="14.65" thickBot="1" x14ac:dyDescent="0.5">
      <c r="A336" s="127">
        <v>325</v>
      </c>
      <c r="B336" s="54">
        <v>-0.1780388771308497</v>
      </c>
      <c r="C336" s="54"/>
      <c r="D336" s="54">
        <f t="shared" si="80"/>
        <v>-3.5435576941267204</v>
      </c>
      <c r="E336" s="183">
        <f t="shared" si="84"/>
        <v>0.3104106972301815</v>
      </c>
      <c r="F336" s="184">
        <f t="shared" si="85"/>
        <v>0.17171810454358444</v>
      </c>
      <c r="G336" s="185">
        <f t="shared" si="86"/>
        <v>-0.25223644776878473</v>
      </c>
      <c r="S336" s="127">
        <v>325</v>
      </c>
      <c r="T336" s="54">
        <v>1.2048710884513856</v>
      </c>
      <c r="U336" s="54"/>
      <c r="V336" s="54">
        <f t="shared" si="81"/>
        <v>-2.0522598063265129</v>
      </c>
      <c r="W336" s="180">
        <f t="shared" si="87"/>
        <v>0.3104106972301815</v>
      </c>
      <c r="X336" s="181">
        <f t="shared" si="88"/>
        <v>0.27145089635238806</v>
      </c>
      <c r="Y336" s="182">
        <f t="shared" si="89"/>
        <v>-0.14549571038278269</v>
      </c>
      <c r="AJ336" s="127">
        <v>325</v>
      </c>
      <c r="AK336" s="54">
        <v>-16.283514323973183</v>
      </c>
      <c r="AL336" s="54"/>
      <c r="AM336" s="54">
        <f t="shared" si="82"/>
        <v>-8.4863198803510045</v>
      </c>
      <c r="AN336" s="180">
        <f t="shared" si="90"/>
        <v>0.3104106972301815</v>
      </c>
      <c r="AO336" s="181">
        <f t="shared" si="91"/>
        <v>5.9359680711592771E-3</v>
      </c>
      <c r="AP336" s="182">
        <f t="shared" si="92"/>
        <v>-0.60164075509392922</v>
      </c>
      <c r="BB336" s="127">
        <v>325</v>
      </c>
      <c r="BC336" s="12">
        <v>-6.929626298667368</v>
      </c>
      <c r="BD336" s="54"/>
      <c r="BE336" s="54">
        <f t="shared" si="83"/>
        <v>-3.6368629997145865</v>
      </c>
      <c r="BF336" s="180">
        <f t="shared" si="93"/>
        <v>0.3104106972301815</v>
      </c>
      <c r="BG336" s="181">
        <f t="shared" si="94"/>
        <v>0.2824055881506638</v>
      </c>
      <c r="BH336" s="182">
        <f t="shared" si="95"/>
        <v>-0.15967521595895343</v>
      </c>
    </row>
    <row r="337" spans="1:60" ht="14.65" thickBot="1" x14ac:dyDescent="0.5">
      <c r="A337" s="127">
        <v>326</v>
      </c>
      <c r="B337" s="54">
        <v>1.4502733920249742</v>
      </c>
      <c r="C337" s="54"/>
      <c r="D337" s="54">
        <f t="shared" si="80"/>
        <v>-3.5435576941267204</v>
      </c>
      <c r="E337" s="183">
        <f t="shared" si="84"/>
        <v>0.31136580706781281</v>
      </c>
      <c r="F337" s="184">
        <f t="shared" si="85"/>
        <v>0.17171810454358444</v>
      </c>
      <c r="G337" s="185">
        <f t="shared" si="86"/>
        <v>-0.25223644776878473</v>
      </c>
      <c r="S337" s="127">
        <v>326</v>
      </c>
      <c r="T337" s="54">
        <v>2.8334085425427862</v>
      </c>
      <c r="U337" s="54"/>
      <c r="V337" s="54">
        <f t="shared" si="81"/>
        <v>-2.0464792042777749</v>
      </c>
      <c r="W337" s="180">
        <f t="shared" si="87"/>
        <v>0.31136580706781281</v>
      </c>
      <c r="X337" s="181">
        <f t="shared" si="88"/>
        <v>0.27201936027071283</v>
      </c>
      <c r="Y337" s="182">
        <f t="shared" si="89"/>
        <v>-0.145085892484031</v>
      </c>
      <c r="AJ337" s="127">
        <v>326</v>
      </c>
      <c r="AK337" s="54">
        <v>-15.04399620462398</v>
      </c>
      <c r="AL337" s="54"/>
      <c r="AM337" s="54">
        <f t="shared" si="82"/>
        <v>-8.4842780167497072</v>
      </c>
      <c r="AN337" s="180">
        <f t="shared" si="90"/>
        <v>0.31136580706781281</v>
      </c>
      <c r="AO337" s="181">
        <f t="shared" si="91"/>
        <v>5.946171054776777E-3</v>
      </c>
      <c r="AP337" s="182">
        <f t="shared" si="92"/>
        <v>-0.60149599642630847</v>
      </c>
      <c r="BB337" s="127">
        <v>326</v>
      </c>
      <c r="BC337" s="12">
        <v>-5.6889468569077835</v>
      </c>
      <c r="BD337" s="54"/>
      <c r="BE337" s="54">
        <f t="shared" si="83"/>
        <v>-3.632086493296478</v>
      </c>
      <c r="BF337" s="180">
        <f t="shared" si="93"/>
        <v>0.31136580706781281</v>
      </c>
      <c r="BG337" s="181">
        <f t="shared" si="94"/>
        <v>0.28266122300200458</v>
      </c>
      <c r="BH337" s="182">
        <f t="shared" si="95"/>
        <v>-0.15946550509167559</v>
      </c>
    </row>
    <row r="338" spans="1:60" ht="14.65" thickBot="1" x14ac:dyDescent="0.5">
      <c r="A338" s="127">
        <v>327</v>
      </c>
      <c r="B338" s="54">
        <v>2.0894200810538637</v>
      </c>
      <c r="C338" s="54"/>
      <c r="D338" s="54">
        <f t="shared" si="80"/>
        <v>-3.5435576941267204</v>
      </c>
      <c r="E338" s="183">
        <f t="shared" si="84"/>
        <v>0.31232091690544411</v>
      </c>
      <c r="F338" s="184">
        <f t="shared" si="85"/>
        <v>0.17171810454358444</v>
      </c>
      <c r="G338" s="185">
        <f t="shared" si="86"/>
        <v>-0.25223644776878473</v>
      </c>
      <c r="S338" s="127">
        <v>327</v>
      </c>
      <c r="T338" s="54">
        <v>3.4726436213779306</v>
      </c>
      <c r="U338" s="54"/>
      <c r="V338" s="54">
        <f t="shared" si="81"/>
        <v>-2.0263561555382714</v>
      </c>
      <c r="W338" s="180">
        <f t="shared" si="87"/>
        <v>0.31232091690544411</v>
      </c>
      <c r="X338" s="181">
        <f t="shared" si="88"/>
        <v>0.27400286494820919</v>
      </c>
      <c r="Y338" s="182">
        <f t="shared" si="89"/>
        <v>-0.14365926157580203</v>
      </c>
      <c r="AJ338" s="127">
        <v>327</v>
      </c>
      <c r="AK338" s="54">
        <v>-14.161569669939126</v>
      </c>
      <c r="AL338" s="54"/>
      <c r="AM338" s="54">
        <f t="shared" si="82"/>
        <v>-8.4447367860857074</v>
      </c>
      <c r="AN338" s="180">
        <f t="shared" si="90"/>
        <v>0.31232091690544411</v>
      </c>
      <c r="AO338" s="181">
        <f t="shared" si="91"/>
        <v>6.1468444900827368E-3</v>
      </c>
      <c r="AP338" s="182">
        <f t="shared" si="92"/>
        <v>-0.59869270640077998</v>
      </c>
      <c r="BB338" s="127">
        <v>327</v>
      </c>
      <c r="BC338" s="12">
        <v>-4.8056935640705083</v>
      </c>
      <c r="BD338" s="54"/>
      <c r="BE338" s="54">
        <f t="shared" si="83"/>
        <v>-3.5800796944968809</v>
      </c>
      <c r="BF338" s="180">
        <f t="shared" si="93"/>
        <v>0.31232091690544411</v>
      </c>
      <c r="BG338" s="181">
        <f t="shared" si="94"/>
        <v>0.28545175873647011</v>
      </c>
      <c r="BH338" s="182">
        <f t="shared" si="95"/>
        <v>-0.15718216452308359</v>
      </c>
    </row>
    <row r="339" spans="1:60" ht="14.65" thickBot="1" x14ac:dyDescent="0.5">
      <c r="A339" s="127">
        <v>328</v>
      </c>
      <c r="B339" s="54">
        <v>1.0093149583422014</v>
      </c>
      <c r="C339" s="54"/>
      <c r="D339" s="54">
        <f t="shared" si="80"/>
        <v>-3.5435576941267204</v>
      </c>
      <c r="E339" s="183">
        <f t="shared" si="84"/>
        <v>0.31327602674307548</v>
      </c>
      <c r="F339" s="184">
        <f t="shared" si="85"/>
        <v>0.17171810454358444</v>
      </c>
      <c r="G339" s="185">
        <f t="shared" si="86"/>
        <v>-0.25223644776878473</v>
      </c>
      <c r="S339" s="127">
        <v>328</v>
      </c>
      <c r="T339" s="54">
        <v>2.3923891271930682</v>
      </c>
      <c r="U339" s="54"/>
      <c r="V339" s="54">
        <f t="shared" si="81"/>
        <v>-1.9879870424157224</v>
      </c>
      <c r="W339" s="180">
        <f t="shared" si="87"/>
        <v>0.31327602674307548</v>
      </c>
      <c r="X339" s="181">
        <f t="shared" si="88"/>
        <v>0.27780455920294655</v>
      </c>
      <c r="Y339" s="182">
        <f t="shared" si="89"/>
        <v>-0.14093906925253316</v>
      </c>
      <c r="AJ339" s="127">
        <v>328</v>
      </c>
      <c r="AK339" s="54">
        <v>-15.381505381386772</v>
      </c>
      <c r="AL339" s="54"/>
      <c r="AM339" s="54">
        <f t="shared" si="82"/>
        <v>-8.4447367860857074</v>
      </c>
      <c r="AN339" s="180">
        <f t="shared" si="90"/>
        <v>0.31327602674307548</v>
      </c>
      <c r="AO339" s="181">
        <f t="shared" si="91"/>
        <v>6.1468444900827368E-3</v>
      </c>
      <c r="AP339" s="182">
        <f t="shared" si="92"/>
        <v>-0.59869270640077998</v>
      </c>
      <c r="BB339" s="127">
        <v>328</v>
      </c>
      <c r="BC339" s="12">
        <v>-6.0267722508880279</v>
      </c>
      <c r="BD339" s="54"/>
      <c r="BE339" s="54">
        <f t="shared" si="83"/>
        <v>-3.5622508719076764</v>
      </c>
      <c r="BF339" s="180">
        <f t="shared" si="93"/>
        <v>0.31327602674307548</v>
      </c>
      <c r="BG339" s="181">
        <f t="shared" si="94"/>
        <v>0.28641141243184282</v>
      </c>
      <c r="BH339" s="182">
        <f t="shared" si="95"/>
        <v>-0.15639939621494317</v>
      </c>
    </row>
    <row r="340" spans="1:60" ht="14.65" thickBot="1" x14ac:dyDescent="0.5">
      <c r="A340" s="127">
        <v>329</v>
      </c>
      <c r="B340" s="54">
        <v>1.0093149583422014</v>
      </c>
      <c r="C340" s="54"/>
      <c r="D340" s="54">
        <f t="shared" si="80"/>
        <v>-3.5435576941267204</v>
      </c>
      <c r="E340" s="183">
        <f t="shared" si="84"/>
        <v>0.31423113658070678</v>
      </c>
      <c r="F340" s="184">
        <f t="shared" si="85"/>
        <v>0.17171810454358444</v>
      </c>
      <c r="G340" s="185">
        <f t="shared" si="86"/>
        <v>-0.25223644776878473</v>
      </c>
      <c r="S340" s="127">
        <v>329</v>
      </c>
      <c r="T340" s="54">
        <v>2.3923891271930682</v>
      </c>
      <c r="U340" s="54"/>
      <c r="V340" s="54">
        <f t="shared" si="81"/>
        <v>-1.9345641844607049</v>
      </c>
      <c r="W340" s="180">
        <f t="shared" si="87"/>
        <v>0.31423113658070678</v>
      </c>
      <c r="X340" s="181">
        <f t="shared" si="88"/>
        <v>0.28314033130029048</v>
      </c>
      <c r="Y340" s="182">
        <f t="shared" si="89"/>
        <v>-0.13715163617759668</v>
      </c>
      <c r="AJ340" s="127">
        <v>329</v>
      </c>
      <c r="AK340" s="54">
        <v>-15.381505381386772</v>
      </c>
      <c r="AL340" s="54"/>
      <c r="AM340" s="54">
        <f t="shared" si="82"/>
        <v>-8.4447367860857074</v>
      </c>
      <c r="AN340" s="180">
        <f t="shared" si="90"/>
        <v>0.31423113658070678</v>
      </c>
      <c r="AO340" s="181">
        <f t="shared" si="91"/>
        <v>6.1468444900827368E-3</v>
      </c>
      <c r="AP340" s="182">
        <f t="shared" si="92"/>
        <v>-0.59869270640077998</v>
      </c>
      <c r="BB340" s="127">
        <v>329</v>
      </c>
      <c r="BC340" s="12">
        <v>-6.0267722508880279</v>
      </c>
      <c r="BD340" s="54"/>
      <c r="BE340" s="54">
        <f t="shared" si="83"/>
        <v>-3.5446496962708838</v>
      </c>
      <c r="BF340" s="180">
        <f t="shared" si="93"/>
        <v>0.31423113658070678</v>
      </c>
      <c r="BG340" s="181">
        <f t="shared" si="94"/>
        <v>0.28736031216430274</v>
      </c>
      <c r="BH340" s="182">
        <f t="shared" si="95"/>
        <v>-0.1556266226677524</v>
      </c>
    </row>
    <row r="341" spans="1:60" ht="14.65" thickBot="1" x14ac:dyDescent="0.5">
      <c r="A341" s="127">
        <v>330</v>
      </c>
      <c r="B341" s="54">
        <v>1.5408863685901566</v>
      </c>
      <c r="C341" s="54"/>
      <c r="D341" s="54">
        <f t="shared" si="80"/>
        <v>-3.5435576941267204</v>
      </c>
      <c r="E341" s="183">
        <f t="shared" si="84"/>
        <v>0.31518624641833809</v>
      </c>
      <c r="F341" s="184">
        <f t="shared" si="85"/>
        <v>0.17171810454358444</v>
      </c>
      <c r="G341" s="185">
        <f t="shared" si="86"/>
        <v>-0.25223644776878473</v>
      </c>
      <c r="S341" s="127">
        <v>330</v>
      </c>
      <c r="T341" s="54">
        <v>2.9240340502899027</v>
      </c>
      <c r="U341" s="54"/>
      <c r="V341" s="54">
        <f t="shared" si="81"/>
        <v>-1.9286535168170111</v>
      </c>
      <c r="W341" s="180">
        <f t="shared" si="87"/>
        <v>0.31518624641833809</v>
      </c>
      <c r="X341" s="181">
        <f t="shared" si="88"/>
        <v>0.28373368530034804</v>
      </c>
      <c r="Y341" s="182">
        <f t="shared" si="89"/>
        <v>-0.13673259723086845</v>
      </c>
      <c r="AJ341" s="127">
        <v>330</v>
      </c>
      <c r="AK341" s="54">
        <v>-14.963102700439306</v>
      </c>
      <c r="AL341" s="54"/>
      <c r="AM341" s="54">
        <f t="shared" si="82"/>
        <v>-8.4368917601248086</v>
      </c>
      <c r="AN341" s="180">
        <f t="shared" si="90"/>
        <v>0.31518624641833809</v>
      </c>
      <c r="AO341" s="181">
        <f t="shared" si="91"/>
        <v>6.1873641773572989E-3</v>
      </c>
      <c r="AP341" s="182">
        <f t="shared" si="92"/>
        <v>-0.5981365304129086</v>
      </c>
      <c r="BB341" s="127">
        <v>330</v>
      </c>
      <c r="BC341" s="12">
        <v>-5.6079775624318691</v>
      </c>
      <c r="BD341" s="54"/>
      <c r="BE341" s="54">
        <f t="shared" si="83"/>
        <v>-3.5421312942664098</v>
      </c>
      <c r="BF341" s="180">
        <f t="shared" si="93"/>
        <v>0.31518624641833809</v>
      </c>
      <c r="BG341" s="181">
        <f t="shared" si="94"/>
        <v>0.28749620365787809</v>
      </c>
      <c r="BH341" s="182">
        <f t="shared" si="95"/>
        <v>-0.15551605309612779</v>
      </c>
    </row>
    <row r="342" spans="1:60" ht="14.65" thickBot="1" x14ac:dyDescent="0.5">
      <c r="A342" s="127">
        <v>331</v>
      </c>
      <c r="B342" s="54">
        <v>0.46089970629515409</v>
      </c>
      <c r="C342" s="54"/>
      <c r="D342" s="54">
        <f t="shared" si="80"/>
        <v>-3.5320168016606321</v>
      </c>
      <c r="E342" s="183">
        <f t="shared" si="84"/>
        <v>0.31614135625596945</v>
      </c>
      <c r="F342" s="184">
        <f t="shared" si="85"/>
        <v>0.17250510197201246</v>
      </c>
      <c r="G342" s="185">
        <f t="shared" si="86"/>
        <v>-0.25141494746569881</v>
      </c>
      <c r="S342" s="127">
        <v>331</v>
      </c>
      <c r="T342" s="54">
        <v>1.8438980329040005</v>
      </c>
      <c r="U342" s="54"/>
      <c r="V342" s="54">
        <f t="shared" si="81"/>
        <v>-1.9286535168170111</v>
      </c>
      <c r="W342" s="180">
        <f t="shared" si="87"/>
        <v>0.31614135625596945</v>
      </c>
      <c r="X342" s="181">
        <f t="shared" si="88"/>
        <v>0.28373368530034804</v>
      </c>
      <c r="Y342" s="182">
        <f t="shared" si="89"/>
        <v>-0.13673259723086845</v>
      </c>
      <c r="AJ342" s="127">
        <v>331</v>
      </c>
      <c r="AK342" s="54">
        <v>-16.292938625842684</v>
      </c>
      <c r="AL342" s="54"/>
      <c r="AM342" s="54">
        <f t="shared" si="82"/>
        <v>-8.4284359799940116</v>
      </c>
      <c r="AN342" s="180">
        <f t="shared" si="90"/>
        <v>0.31614135625596945</v>
      </c>
      <c r="AO342" s="181">
        <f t="shared" si="91"/>
        <v>6.2313031866455147E-3</v>
      </c>
      <c r="AP342" s="182">
        <f t="shared" si="92"/>
        <v>-0.59753705478454111</v>
      </c>
      <c r="BB342" s="127">
        <v>331</v>
      </c>
      <c r="BC342" s="12">
        <v>-6.9390594303012714</v>
      </c>
      <c r="BD342" s="54"/>
      <c r="BE342" s="54">
        <f t="shared" si="83"/>
        <v>-3.5277810711978814</v>
      </c>
      <c r="BF342" s="180">
        <f t="shared" si="93"/>
        <v>0.31614135625596945</v>
      </c>
      <c r="BG342" s="181">
        <f t="shared" si="94"/>
        <v>0.28827111257866</v>
      </c>
      <c r="BH342" s="182">
        <f t="shared" si="95"/>
        <v>-0.15488601150047068</v>
      </c>
    </row>
    <row r="343" spans="1:60" ht="14.65" thickBot="1" x14ac:dyDescent="0.5">
      <c r="A343" s="127">
        <v>332</v>
      </c>
      <c r="B343" s="54">
        <v>1.3507104030791239</v>
      </c>
      <c r="C343" s="54"/>
      <c r="D343" s="54">
        <f t="shared" si="80"/>
        <v>-3.5268813421062424</v>
      </c>
      <c r="E343" s="183">
        <f t="shared" si="84"/>
        <v>0.31709646609360076</v>
      </c>
      <c r="F343" s="184">
        <f t="shared" si="85"/>
        <v>0.17285603796115523</v>
      </c>
      <c r="G343" s="185">
        <f t="shared" si="86"/>
        <v>-0.25104939674309973</v>
      </c>
      <c r="S343" s="127">
        <v>332</v>
      </c>
      <c r="T343" s="54">
        <v>2.7338317846868345</v>
      </c>
      <c r="U343" s="54"/>
      <c r="V343" s="54">
        <f t="shared" si="81"/>
        <v>-1.913159724171138</v>
      </c>
      <c r="W343" s="180">
        <f t="shared" si="87"/>
        <v>0.31709646609360076</v>
      </c>
      <c r="X343" s="181">
        <f t="shared" si="88"/>
        <v>0.28529188018333684</v>
      </c>
      <c r="Y343" s="182">
        <f t="shared" si="89"/>
        <v>-0.13563415912835064</v>
      </c>
      <c r="AJ343" s="127">
        <v>332</v>
      </c>
      <c r="AK343" s="54">
        <v>-15.685018471245753</v>
      </c>
      <c r="AL343" s="54"/>
      <c r="AM343" s="54">
        <f t="shared" si="82"/>
        <v>-8.4127542959863177</v>
      </c>
      <c r="AN343" s="180">
        <f t="shared" si="90"/>
        <v>0.31709646609360076</v>
      </c>
      <c r="AO343" s="181">
        <f t="shared" si="91"/>
        <v>6.3135222915662176E-3</v>
      </c>
      <c r="AP343" s="182">
        <f t="shared" si="92"/>
        <v>-0.59642529605513261</v>
      </c>
      <c r="BB343" s="127">
        <v>332</v>
      </c>
      <c r="BC343" s="12">
        <v>-6.330569706540131</v>
      </c>
      <c r="BD343" s="54"/>
      <c r="BE343" s="54">
        <f t="shared" si="83"/>
        <v>-3.5033407045196161</v>
      </c>
      <c r="BF343" s="180">
        <f t="shared" si="93"/>
        <v>0.31709646609360076</v>
      </c>
      <c r="BG343" s="181">
        <f t="shared" si="94"/>
        <v>0.28959314983108808</v>
      </c>
      <c r="BH343" s="182">
        <f t="shared" si="95"/>
        <v>-0.15381296562885707</v>
      </c>
    </row>
    <row r="344" spans="1:60" ht="14.65" thickBot="1" x14ac:dyDescent="0.5">
      <c r="A344" s="127">
        <v>333</v>
      </c>
      <c r="B344" s="54">
        <v>-0.62848591209016147</v>
      </c>
      <c r="C344" s="54"/>
      <c r="D344" s="54">
        <f t="shared" si="80"/>
        <v>-3.5053995484983456</v>
      </c>
      <c r="E344" s="183">
        <f t="shared" si="84"/>
        <v>0.31805157593123207</v>
      </c>
      <c r="F344" s="184">
        <f t="shared" si="85"/>
        <v>0.1743289421460002</v>
      </c>
      <c r="G344" s="185">
        <f t="shared" si="86"/>
        <v>-0.24952028623352937</v>
      </c>
      <c r="S344" s="127">
        <v>333</v>
      </c>
      <c r="T344" s="54">
        <v>0.75455302485177278</v>
      </c>
      <c r="U344" s="54"/>
      <c r="V344" s="54">
        <f t="shared" si="81"/>
        <v>-1.913159724171138</v>
      </c>
      <c r="W344" s="180">
        <f t="shared" si="87"/>
        <v>0.31805157593123207</v>
      </c>
      <c r="X344" s="181">
        <f t="shared" si="88"/>
        <v>0.28529188018333684</v>
      </c>
      <c r="Y344" s="182">
        <f t="shared" si="89"/>
        <v>-0.13563415912835064</v>
      </c>
      <c r="AJ344" s="127">
        <v>333</v>
      </c>
      <c r="AK344" s="54">
        <v>-16.811392937126989</v>
      </c>
      <c r="AL344" s="54"/>
      <c r="AM344" s="54">
        <f t="shared" si="82"/>
        <v>-8.3924607784908041</v>
      </c>
      <c r="AN344" s="180">
        <f t="shared" si="90"/>
        <v>0.31805157593123207</v>
      </c>
      <c r="AO344" s="181">
        <f t="shared" si="91"/>
        <v>6.4213460081106958E-3</v>
      </c>
      <c r="AP344" s="182">
        <f t="shared" si="92"/>
        <v>-0.59498657970203095</v>
      </c>
      <c r="BB344" s="127">
        <v>333</v>
      </c>
      <c r="BC344" s="12">
        <v>-7.4579994889103274</v>
      </c>
      <c r="BD344" s="54"/>
      <c r="BE344" s="54">
        <f t="shared" si="83"/>
        <v>-3.4840904460399442</v>
      </c>
      <c r="BF344" s="180">
        <f t="shared" si="93"/>
        <v>0.31805157593123207</v>
      </c>
      <c r="BG344" s="181">
        <f t="shared" si="94"/>
        <v>0.29063644162760932</v>
      </c>
      <c r="BH344" s="182">
        <f t="shared" si="95"/>
        <v>-0.15296778966807756</v>
      </c>
    </row>
    <row r="345" spans="1:60" ht="14.65" thickBot="1" x14ac:dyDescent="0.5">
      <c r="A345" s="127">
        <v>334</v>
      </c>
      <c r="B345" s="54">
        <v>0.10668372316390243</v>
      </c>
      <c r="C345" s="54"/>
      <c r="D345" s="54">
        <f t="shared" si="80"/>
        <v>-3.5024508085188994</v>
      </c>
      <c r="E345" s="183">
        <f t="shared" si="84"/>
        <v>0.31900668576886343</v>
      </c>
      <c r="F345" s="184">
        <f t="shared" si="85"/>
        <v>0.17453174381309802</v>
      </c>
      <c r="G345" s="185">
        <f t="shared" si="86"/>
        <v>-0.24931038991970836</v>
      </c>
      <c r="S345" s="127">
        <v>334</v>
      </c>
      <c r="T345" s="54">
        <v>1.4898243433195648</v>
      </c>
      <c r="U345" s="54"/>
      <c r="V345" s="54">
        <f t="shared" si="81"/>
        <v>-1.8985482524230737</v>
      </c>
      <c r="W345" s="180">
        <f t="shared" si="87"/>
        <v>0.31900668576886343</v>
      </c>
      <c r="X345" s="181">
        <f t="shared" si="88"/>
        <v>0.28676506564358428</v>
      </c>
      <c r="Y345" s="182">
        <f t="shared" si="89"/>
        <v>-0.13459827348893549</v>
      </c>
      <c r="AJ345" s="127">
        <v>334</v>
      </c>
      <c r="AK345" s="54">
        <v>-16.236034861341075</v>
      </c>
      <c r="AL345" s="54"/>
      <c r="AM345" s="54">
        <f t="shared" si="82"/>
        <v>-8.3892996880851936</v>
      </c>
      <c r="AN345" s="180">
        <f t="shared" si="90"/>
        <v>0.31900668576886343</v>
      </c>
      <c r="AO345" s="181">
        <f t="shared" si="91"/>
        <v>6.4382874110777023E-3</v>
      </c>
      <c r="AP345" s="182">
        <f t="shared" si="92"/>
        <v>-0.59476247304032526</v>
      </c>
      <c r="BB345" s="127">
        <v>334</v>
      </c>
      <c r="BC345" s="12">
        <v>-6.8821023518416649</v>
      </c>
      <c r="BD345" s="54"/>
      <c r="BE345" s="54">
        <f t="shared" si="83"/>
        <v>-3.4840904460399442</v>
      </c>
      <c r="BF345" s="180">
        <f t="shared" si="93"/>
        <v>0.31900668576886343</v>
      </c>
      <c r="BG345" s="181">
        <f t="shared" si="94"/>
        <v>0.29063644162760932</v>
      </c>
      <c r="BH345" s="182">
        <f t="shared" si="95"/>
        <v>-0.15296778966807756</v>
      </c>
    </row>
    <row r="346" spans="1:60" ht="14.65" thickBot="1" x14ac:dyDescent="0.5">
      <c r="A346" s="127">
        <v>335</v>
      </c>
      <c r="B346" s="54">
        <v>-0.97314255862666077</v>
      </c>
      <c r="C346" s="54"/>
      <c r="D346" s="54">
        <f t="shared" si="80"/>
        <v>-3.4846850239734719</v>
      </c>
      <c r="E346" s="183">
        <f t="shared" si="84"/>
        <v>0.31996179560649474</v>
      </c>
      <c r="F346" s="184">
        <f t="shared" si="85"/>
        <v>0.17575676702422519</v>
      </c>
      <c r="G346" s="185">
        <f t="shared" si="86"/>
        <v>-0.24804579123884266</v>
      </c>
      <c r="S346" s="127">
        <v>335</v>
      </c>
      <c r="T346" s="54">
        <v>0.40984870796305517</v>
      </c>
      <c r="U346" s="54"/>
      <c r="V346" s="54">
        <f t="shared" si="81"/>
        <v>-1.8691245859082919</v>
      </c>
      <c r="W346" s="180">
        <f t="shared" si="87"/>
        <v>0.31996179560649474</v>
      </c>
      <c r="X346" s="181">
        <f t="shared" si="88"/>
        <v>0.28974256759898143</v>
      </c>
      <c r="Y346" s="182">
        <f t="shared" si="89"/>
        <v>-0.13251227187820513</v>
      </c>
      <c r="AJ346" s="127">
        <v>335</v>
      </c>
      <c r="AK346" s="54">
        <v>-18.643667522823865</v>
      </c>
      <c r="AL346" s="54"/>
      <c r="AM346" s="54">
        <f t="shared" si="82"/>
        <v>-8.3824493604902983</v>
      </c>
      <c r="AN346" s="180">
        <f t="shared" si="90"/>
        <v>0.31996179560649474</v>
      </c>
      <c r="AO346" s="181">
        <f t="shared" si="91"/>
        <v>6.4751365143752874E-3</v>
      </c>
      <c r="AP346" s="182">
        <f t="shared" si="92"/>
        <v>-0.59427681655731002</v>
      </c>
      <c r="BB346" s="127">
        <v>335</v>
      </c>
      <c r="BC346" s="12">
        <v>-9.2919907591034825</v>
      </c>
      <c r="BD346" s="54"/>
      <c r="BE346" s="54">
        <f t="shared" si="83"/>
        <v>-3.4771403132860454</v>
      </c>
      <c r="BF346" s="180">
        <f t="shared" si="93"/>
        <v>0.31996179560649474</v>
      </c>
      <c r="BG346" s="181">
        <f t="shared" si="94"/>
        <v>0.29101354427366383</v>
      </c>
      <c r="BH346" s="182">
        <f t="shared" si="95"/>
        <v>-0.15266264648602498</v>
      </c>
    </row>
    <row r="347" spans="1:60" ht="14.65" thickBot="1" x14ac:dyDescent="0.5">
      <c r="A347" s="127">
        <v>336</v>
      </c>
      <c r="B347" s="54">
        <v>-0.48940779224552894</v>
      </c>
      <c r="C347" s="54"/>
      <c r="D347" s="54">
        <f t="shared" si="80"/>
        <v>-3.4846850239734719</v>
      </c>
      <c r="E347" s="183">
        <f t="shared" si="84"/>
        <v>0.3209169054441261</v>
      </c>
      <c r="F347" s="184">
        <f t="shared" si="85"/>
        <v>0.17575676702422519</v>
      </c>
      <c r="G347" s="185">
        <f t="shared" si="86"/>
        <v>-0.24804579123884266</v>
      </c>
      <c r="S347" s="127">
        <v>336</v>
      </c>
      <c r="T347" s="54">
        <v>0.8936503809508789</v>
      </c>
      <c r="U347" s="54"/>
      <c r="V347" s="54">
        <f t="shared" si="81"/>
        <v>-1.8616701023109623</v>
      </c>
      <c r="W347" s="180">
        <f t="shared" si="87"/>
        <v>0.3209169054441261</v>
      </c>
      <c r="X347" s="181">
        <f t="shared" si="88"/>
        <v>0.29049921434284665</v>
      </c>
      <c r="Y347" s="182">
        <f t="shared" si="89"/>
        <v>-0.13198378353419196</v>
      </c>
      <c r="AJ347" s="127">
        <v>336</v>
      </c>
      <c r="AK347" s="54">
        <v>-17.612874101349302</v>
      </c>
      <c r="AL347" s="54"/>
      <c r="AM347" s="54">
        <f t="shared" si="82"/>
        <v>-8.3272191125344737</v>
      </c>
      <c r="AN347" s="180">
        <f t="shared" si="90"/>
        <v>0.3209169054441261</v>
      </c>
      <c r="AO347" s="181">
        <f t="shared" si="91"/>
        <v>6.7791093797859034E-3</v>
      </c>
      <c r="AP347" s="182">
        <f t="shared" si="92"/>
        <v>-0.59036124790650957</v>
      </c>
      <c r="BB347" s="127">
        <v>336</v>
      </c>
      <c r="BC347" s="12">
        <v>-8.2602315723995545</v>
      </c>
      <c r="BD347" s="54"/>
      <c r="BE347" s="54">
        <f t="shared" si="83"/>
        <v>-3.450379189792335</v>
      </c>
      <c r="BF347" s="180">
        <f t="shared" si="93"/>
        <v>0.3209169054441261</v>
      </c>
      <c r="BG347" s="181">
        <f t="shared" si="94"/>
        <v>0.29246768866277129</v>
      </c>
      <c r="BH347" s="182">
        <f t="shared" si="95"/>
        <v>-0.15148770858666014</v>
      </c>
    </row>
    <row r="348" spans="1:60" ht="14.65" thickBot="1" x14ac:dyDescent="0.5">
      <c r="A348" s="127">
        <v>337</v>
      </c>
      <c r="B348" s="54">
        <v>-1.5691053511405146</v>
      </c>
      <c r="C348" s="54"/>
      <c r="D348" s="54">
        <f t="shared" si="80"/>
        <v>-3.4838405041887279</v>
      </c>
      <c r="E348" s="183">
        <f t="shared" si="84"/>
        <v>0.32187201528175741</v>
      </c>
      <c r="F348" s="184">
        <f t="shared" si="85"/>
        <v>0.17581513540275942</v>
      </c>
      <c r="G348" s="185">
        <f t="shared" si="86"/>
        <v>-0.24798567688796658</v>
      </c>
      <c r="S348" s="127">
        <v>337</v>
      </c>
      <c r="T348" s="54">
        <v>1.1967123237284019</v>
      </c>
      <c r="U348" s="54"/>
      <c r="V348" s="54">
        <f t="shared" si="81"/>
        <v>-1.8589192412077049</v>
      </c>
      <c r="W348" s="180">
        <f t="shared" si="87"/>
        <v>0.32187201528175741</v>
      </c>
      <c r="X348" s="181">
        <f t="shared" si="88"/>
        <v>0.29077866630332827</v>
      </c>
      <c r="Y348" s="182">
        <f t="shared" si="89"/>
        <v>-0.13178876022907779</v>
      </c>
      <c r="AJ348" s="127">
        <v>337</v>
      </c>
      <c r="AK348" s="54">
        <v>-18.441421519071035</v>
      </c>
      <c r="AL348" s="54"/>
      <c r="AM348" s="54">
        <f t="shared" si="82"/>
        <v>-8.2763099489658227</v>
      </c>
      <c r="AN348" s="180">
        <f t="shared" si="90"/>
        <v>0.32187201528175741</v>
      </c>
      <c r="AO348" s="181">
        <f t="shared" si="91"/>
        <v>7.0703962322817638E-3</v>
      </c>
      <c r="AP348" s="182">
        <f t="shared" si="92"/>
        <v>-0.58675202411545724</v>
      </c>
      <c r="BB348" s="127">
        <v>337</v>
      </c>
      <c r="BC348" s="12">
        <v>-9.0895552681516332</v>
      </c>
      <c r="BD348" s="54"/>
      <c r="BE348" s="54">
        <f t="shared" si="83"/>
        <v>-3.4413514770333902</v>
      </c>
      <c r="BF348" s="180">
        <f t="shared" si="93"/>
        <v>0.32187201528175741</v>
      </c>
      <c r="BG348" s="181">
        <f t="shared" si="94"/>
        <v>0.29295899675139836</v>
      </c>
      <c r="BH348" s="182">
        <f t="shared" si="95"/>
        <v>-0.15109134997086596</v>
      </c>
    </row>
    <row r="349" spans="1:60" ht="14.65" thickBot="1" x14ac:dyDescent="0.5">
      <c r="A349" s="127">
        <v>338</v>
      </c>
      <c r="B349" s="54">
        <v>3.3422256358979205</v>
      </c>
      <c r="C349" s="54"/>
      <c r="D349" s="54">
        <f t="shared" si="80"/>
        <v>-3.4735813214953426</v>
      </c>
      <c r="E349" s="183">
        <f t="shared" si="84"/>
        <v>0.32282712511938871</v>
      </c>
      <c r="F349" s="184">
        <f t="shared" si="85"/>
        <v>0.17652517174038235</v>
      </c>
      <c r="G349" s="185">
        <f t="shared" si="86"/>
        <v>-0.24725541086072522</v>
      </c>
      <c r="S349" s="127">
        <v>338</v>
      </c>
      <c r="T349" s="54">
        <v>4.7256224310352701</v>
      </c>
      <c r="U349" s="54"/>
      <c r="V349" s="54">
        <f t="shared" si="81"/>
        <v>-1.8568289379591933</v>
      </c>
      <c r="W349" s="180">
        <f t="shared" si="87"/>
        <v>0.32282712511938871</v>
      </c>
      <c r="X349" s="181">
        <f t="shared" si="88"/>
        <v>0.29099109812465923</v>
      </c>
      <c r="Y349" s="182">
        <f t="shared" si="89"/>
        <v>-0.13164056741493207</v>
      </c>
      <c r="AJ349" s="127">
        <v>338</v>
      </c>
      <c r="AK349" s="54">
        <v>-15.477172989435967</v>
      </c>
      <c r="AL349" s="54"/>
      <c r="AM349" s="54">
        <f t="shared" si="82"/>
        <v>-8.2481937405431598</v>
      </c>
      <c r="AN349" s="180">
        <f t="shared" si="90"/>
        <v>0.32282712511938871</v>
      </c>
      <c r="AO349" s="181">
        <f t="shared" si="91"/>
        <v>7.2359574466781471E-3</v>
      </c>
      <c r="AP349" s="182">
        <f t="shared" si="92"/>
        <v>-0.58475871522487954</v>
      </c>
      <c r="BB349" s="127">
        <v>338</v>
      </c>
      <c r="BC349" s="12">
        <v>-6.1225294912995443</v>
      </c>
      <c r="BD349" s="54"/>
      <c r="BE349" s="54">
        <f t="shared" si="83"/>
        <v>-3.4249866947564511</v>
      </c>
      <c r="BF349" s="180">
        <f t="shared" si="93"/>
        <v>0.32282712511938871</v>
      </c>
      <c r="BG349" s="181">
        <f t="shared" si="94"/>
        <v>0.29385057936649117</v>
      </c>
      <c r="BH349" s="182">
        <f t="shared" si="95"/>
        <v>-0.15037285984781304</v>
      </c>
    </row>
    <row r="350" spans="1:60" ht="14.65" thickBot="1" x14ac:dyDescent="0.5">
      <c r="A350" s="127">
        <v>339</v>
      </c>
      <c r="B350" s="54">
        <v>4.2366137260066301</v>
      </c>
      <c r="C350" s="54"/>
      <c r="D350" s="54">
        <f t="shared" si="80"/>
        <v>-3.4413077098658711</v>
      </c>
      <c r="E350" s="183">
        <f t="shared" si="84"/>
        <v>0.32378223495702008</v>
      </c>
      <c r="F350" s="184">
        <f t="shared" si="85"/>
        <v>0.17877062885703029</v>
      </c>
      <c r="G350" s="185">
        <f t="shared" si="86"/>
        <v>-0.24495812043771903</v>
      </c>
      <c r="S350" s="127">
        <v>339</v>
      </c>
      <c r="T350" s="54">
        <v>5.6201342091663982</v>
      </c>
      <c r="U350" s="54"/>
      <c r="V350" s="54">
        <f t="shared" si="81"/>
        <v>-1.8300496121166236</v>
      </c>
      <c r="W350" s="180">
        <f t="shared" si="87"/>
        <v>0.32378223495702008</v>
      </c>
      <c r="X350" s="181">
        <f t="shared" si="88"/>
        <v>0.29371900058404321</v>
      </c>
      <c r="Y350" s="182">
        <f t="shared" si="89"/>
        <v>-0.12974203730435563</v>
      </c>
      <c r="AJ350" s="127">
        <v>339</v>
      </c>
      <c r="AK350" s="54">
        <v>-14.799030943392188</v>
      </c>
      <c r="AL350" s="54"/>
      <c r="AM350" s="54">
        <f t="shared" si="82"/>
        <v>-8.2029801425579496</v>
      </c>
      <c r="AN350" s="180">
        <f t="shared" si="90"/>
        <v>0.32378223495702008</v>
      </c>
      <c r="AO350" s="181">
        <f t="shared" si="91"/>
        <v>7.509370095473927E-3</v>
      </c>
      <c r="AP350" s="182">
        <f t="shared" si="92"/>
        <v>-0.58155328064123646</v>
      </c>
      <c r="BB350" s="127">
        <v>339</v>
      </c>
      <c r="BC350" s="12">
        <v>-5.4437520841882652</v>
      </c>
      <c r="BD350" s="54"/>
      <c r="BE350" s="54">
        <f t="shared" si="83"/>
        <v>-3.3951123400345438</v>
      </c>
      <c r="BF350" s="180">
        <f t="shared" si="93"/>
        <v>0.32378223495702008</v>
      </c>
      <c r="BG350" s="181">
        <f t="shared" si="94"/>
        <v>0.29548141646854331</v>
      </c>
      <c r="BH350" s="182">
        <f t="shared" si="95"/>
        <v>-0.14906123660486181</v>
      </c>
    </row>
    <row r="351" spans="1:60" ht="14.65" thickBot="1" x14ac:dyDescent="0.5">
      <c r="A351" s="127">
        <v>340</v>
      </c>
      <c r="B351" s="54">
        <v>3.1560448364907492</v>
      </c>
      <c r="C351" s="54"/>
      <c r="D351" s="54">
        <f t="shared" si="80"/>
        <v>-3.4339551822518781</v>
      </c>
      <c r="E351" s="183">
        <f t="shared" si="84"/>
        <v>0.32473734479465138</v>
      </c>
      <c r="F351" s="184">
        <f t="shared" si="85"/>
        <v>0.17928468968252598</v>
      </c>
      <c r="G351" s="185">
        <f t="shared" si="86"/>
        <v>-0.24443475504972229</v>
      </c>
      <c r="S351" s="127">
        <v>340</v>
      </c>
      <c r="T351" s="54">
        <v>4.5394158840414018</v>
      </c>
      <c r="U351" s="54"/>
      <c r="V351" s="54">
        <f t="shared" si="81"/>
        <v>-1.8143419724198027</v>
      </c>
      <c r="W351" s="180">
        <f t="shared" si="87"/>
        <v>0.32473734479465138</v>
      </c>
      <c r="X351" s="181">
        <f t="shared" si="88"/>
        <v>0.29532456185538025</v>
      </c>
      <c r="Y351" s="182">
        <f t="shared" si="89"/>
        <v>-0.12862843843686303</v>
      </c>
      <c r="AJ351" s="127">
        <v>340</v>
      </c>
      <c r="AK351" s="54">
        <v>-16.29244056507401</v>
      </c>
      <c r="AL351" s="54"/>
      <c r="AM351" s="54">
        <f t="shared" si="82"/>
        <v>-8.2029801425579496</v>
      </c>
      <c r="AN351" s="180">
        <f t="shared" si="90"/>
        <v>0.32473734479465138</v>
      </c>
      <c r="AO351" s="181">
        <f t="shared" si="91"/>
        <v>7.509370095473927E-3</v>
      </c>
      <c r="AP351" s="182">
        <f t="shared" si="92"/>
        <v>-0.58155328064123646</v>
      </c>
      <c r="BB351" s="127">
        <v>340</v>
      </c>
      <c r="BC351" s="12">
        <v>-6.9385609028922781</v>
      </c>
      <c r="BD351" s="54"/>
      <c r="BE351" s="54">
        <f t="shared" si="83"/>
        <v>-3.382296630807514</v>
      </c>
      <c r="BF351" s="180">
        <f t="shared" si="93"/>
        <v>0.32473734479465138</v>
      </c>
      <c r="BG351" s="181">
        <f t="shared" si="94"/>
        <v>0.29618229793818673</v>
      </c>
      <c r="BH351" s="182">
        <f t="shared" si="95"/>
        <v>-0.14849856731029293</v>
      </c>
    </row>
    <row r="352" spans="1:60" ht="14.65" thickBot="1" x14ac:dyDescent="0.5">
      <c r="A352" s="127">
        <v>341</v>
      </c>
      <c r="B352" s="54">
        <v>3.1560448364907492</v>
      </c>
      <c r="C352" s="54"/>
      <c r="D352" s="54">
        <f t="shared" si="80"/>
        <v>-3.4339551822518781</v>
      </c>
      <c r="E352" s="183">
        <f t="shared" si="84"/>
        <v>0.32569245463228269</v>
      </c>
      <c r="F352" s="184">
        <f t="shared" si="85"/>
        <v>0.17928468968252598</v>
      </c>
      <c r="G352" s="185">
        <f t="shared" si="86"/>
        <v>-0.24443475504972229</v>
      </c>
      <c r="S352" s="127">
        <v>341</v>
      </c>
      <c r="T352" s="54">
        <v>4.5394158840414018</v>
      </c>
      <c r="U352" s="54"/>
      <c r="V352" s="54">
        <f t="shared" si="81"/>
        <v>-1.8143419724198027</v>
      </c>
      <c r="W352" s="180">
        <f t="shared" si="87"/>
        <v>0.32569245463228269</v>
      </c>
      <c r="X352" s="181">
        <f t="shared" si="88"/>
        <v>0.29532456185538025</v>
      </c>
      <c r="Y352" s="182">
        <f t="shared" si="89"/>
        <v>-0.12862843843686303</v>
      </c>
      <c r="AJ352" s="127">
        <v>341</v>
      </c>
      <c r="AK352" s="54">
        <v>-15.791591914517415</v>
      </c>
      <c r="AL352" s="54"/>
      <c r="AM352" s="54">
        <f t="shared" si="82"/>
        <v>-8.1504778562105553</v>
      </c>
      <c r="AN352" s="180">
        <f t="shared" si="90"/>
        <v>0.32569245463228269</v>
      </c>
      <c r="AO352" s="181">
        <f t="shared" si="91"/>
        <v>7.8382430394697694E-3</v>
      </c>
      <c r="AP352" s="182">
        <f t="shared" si="92"/>
        <v>-0.57783111182748004</v>
      </c>
      <c r="BB352" s="127">
        <v>341</v>
      </c>
      <c r="BC352" s="12">
        <v>-6.4372430000084888</v>
      </c>
      <c r="BD352" s="54"/>
      <c r="BE352" s="54">
        <f t="shared" si="83"/>
        <v>-3.3792443181532028</v>
      </c>
      <c r="BF352" s="180">
        <f t="shared" si="93"/>
        <v>0.32569245463228269</v>
      </c>
      <c r="BG352" s="181">
        <f t="shared" si="94"/>
        <v>0.29634933900341814</v>
      </c>
      <c r="BH352" s="182">
        <f t="shared" si="95"/>
        <v>-0.1483645565756874</v>
      </c>
    </row>
    <row r="353" spans="1:60" ht="14.65" thickBot="1" x14ac:dyDescent="0.5">
      <c r="A353" s="127">
        <v>342</v>
      </c>
      <c r="B353" s="54">
        <v>4.2366137260066301</v>
      </c>
      <c r="C353" s="54"/>
      <c r="D353" s="54">
        <f t="shared" si="80"/>
        <v>-3.4339551822518781</v>
      </c>
      <c r="E353" s="183">
        <f t="shared" si="84"/>
        <v>0.32664756446991405</v>
      </c>
      <c r="F353" s="184">
        <f t="shared" si="85"/>
        <v>0.17928468968252598</v>
      </c>
      <c r="G353" s="185">
        <f t="shared" si="86"/>
        <v>-0.24443475504972229</v>
      </c>
      <c r="S353" s="127">
        <v>342</v>
      </c>
      <c r="T353" s="54">
        <v>5.6201342091663982</v>
      </c>
      <c r="U353" s="54"/>
      <c r="V353" s="54">
        <f t="shared" si="81"/>
        <v>-1.8039041902701252</v>
      </c>
      <c r="W353" s="180">
        <f t="shared" si="87"/>
        <v>0.32664756446991405</v>
      </c>
      <c r="X353" s="181">
        <f t="shared" si="88"/>
        <v>0.29639369148239891</v>
      </c>
      <c r="Y353" s="182">
        <f t="shared" si="89"/>
        <v>-0.12788844804967789</v>
      </c>
      <c r="AJ353" s="127">
        <v>342</v>
      </c>
      <c r="AK353" s="54">
        <v>-14.799030943392188</v>
      </c>
      <c r="AL353" s="54"/>
      <c r="AM353" s="54">
        <f t="shared" si="82"/>
        <v>-8.1106103584038731</v>
      </c>
      <c r="AN353" s="180">
        <f t="shared" si="90"/>
        <v>0.32664756446991405</v>
      </c>
      <c r="AO353" s="181">
        <f t="shared" si="91"/>
        <v>8.0963704994236191E-3</v>
      </c>
      <c r="AP353" s="182">
        <f t="shared" si="92"/>
        <v>-0.57500469097341178</v>
      </c>
      <c r="BB353" s="127">
        <v>342</v>
      </c>
      <c r="BC353" s="12">
        <v>-5.4437520841882652</v>
      </c>
      <c r="BD353" s="54"/>
      <c r="BE353" s="54">
        <f t="shared" si="83"/>
        <v>-3.3792443181532028</v>
      </c>
      <c r="BF353" s="180">
        <f t="shared" si="93"/>
        <v>0.32664756446991405</v>
      </c>
      <c r="BG353" s="181">
        <f t="shared" si="94"/>
        <v>0.29634933900341814</v>
      </c>
      <c r="BH353" s="182">
        <f t="shared" si="95"/>
        <v>-0.1483645565756874</v>
      </c>
    </row>
    <row r="354" spans="1:60" ht="14.65" thickBot="1" x14ac:dyDescent="0.5">
      <c r="A354" s="127">
        <v>343</v>
      </c>
      <c r="B354" s="54">
        <v>2.3213088039159535</v>
      </c>
      <c r="C354" s="54"/>
      <c r="D354" s="54">
        <f t="shared" si="80"/>
        <v>-3.4321969479781207</v>
      </c>
      <c r="E354" s="183">
        <f t="shared" si="84"/>
        <v>0.32760267430754536</v>
      </c>
      <c r="F354" s="184">
        <f t="shared" si="85"/>
        <v>0.17940775634034509</v>
      </c>
      <c r="G354" s="185">
        <f t="shared" si="86"/>
        <v>-0.24430960095154208</v>
      </c>
      <c r="S354" s="127">
        <v>343</v>
      </c>
      <c r="T354" s="54">
        <v>5.0882026652731289</v>
      </c>
      <c r="U354" s="54"/>
      <c r="V354" s="54">
        <f t="shared" si="81"/>
        <v>-1.8039041902701252</v>
      </c>
      <c r="W354" s="180">
        <f t="shared" si="87"/>
        <v>0.32760267430754536</v>
      </c>
      <c r="X354" s="181">
        <f t="shared" si="88"/>
        <v>0.29639369148239891</v>
      </c>
      <c r="Y354" s="182">
        <f t="shared" si="89"/>
        <v>-0.12788844804967789</v>
      </c>
      <c r="AJ354" s="127">
        <v>343</v>
      </c>
      <c r="AK354" s="54">
        <v>-15.217447374351675</v>
      </c>
      <c r="AL354" s="54"/>
      <c r="AM354" s="54">
        <f t="shared" si="82"/>
        <v>-8.0764892455470001</v>
      </c>
      <c r="AN354" s="180">
        <f t="shared" si="90"/>
        <v>0.32760267430754536</v>
      </c>
      <c r="AO354" s="181">
        <f t="shared" si="91"/>
        <v>8.3231952221060352E-3</v>
      </c>
      <c r="AP354" s="182">
        <f t="shared" si="92"/>
        <v>-0.57258566218433848</v>
      </c>
      <c r="BB354" s="127">
        <v>343</v>
      </c>
      <c r="BC354" s="12">
        <v>-5.862560535539032</v>
      </c>
      <c r="BD354" s="54"/>
      <c r="BE354" s="54">
        <f t="shared" si="83"/>
        <v>-3.3792443181532028</v>
      </c>
      <c r="BF354" s="180">
        <f t="shared" si="93"/>
        <v>0.32760267430754536</v>
      </c>
      <c r="BG354" s="181">
        <f t="shared" si="94"/>
        <v>0.29634933900341814</v>
      </c>
      <c r="BH354" s="182">
        <f t="shared" si="95"/>
        <v>-0.1483645565756874</v>
      </c>
    </row>
    <row r="355" spans="1:60" ht="14.65" thickBot="1" x14ac:dyDescent="0.5">
      <c r="A355" s="127">
        <v>344</v>
      </c>
      <c r="B355" s="54">
        <v>1.0923337809973588</v>
      </c>
      <c r="C355" s="54"/>
      <c r="D355" s="54">
        <f t="shared" si="80"/>
        <v>-3.4126531111465264</v>
      </c>
      <c r="E355" s="183">
        <f t="shared" si="84"/>
        <v>0.32855778414517667</v>
      </c>
      <c r="F355" s="184">
        <f t="shared" si="85"/>
        <v>0.18077929098110931</v>
      </c>
      <c r="G355" s="185">
        <f t="shared" si="86"/>
        <v>-0.24291843749275466</v>
      </c>
      <c r="S355" s="127">
        <v>344</v>
      </c>
      <c r="T355" s="54">
        <v>2.4754194308083495</v>
      </c>
      <c r="U355" s="54"/>
      <c r="V355" s="54">
        <f t="shared" si="81"/>
        <v>-1.8039041902701252</v>
      </c>
      <c r="W355" s="180">
        <f t="shared" si="87"/>
        <v>0.32855778414517667</v>
      </c>
      <c r="X355" s="181">
        <f t="shared" si="88"/>
        <v>0.29639369148239891</v>
      </c>
      <c r="Y355" s="182">
        <f t="shared" si="89"/>
        <v>-0.12788844804967789</v>
      </c>
      <c r="AJ355" s="127">
        <v>344</v>
      </c>
      <c r="AK355" s="54">
        <v>-17.937637763329768</v>
      </c>
      <c r="AL355" s="54"/>
      <c r="AM355" s="54">
        <f t="shared" si="82"/>
        <v>-8.0231661919711268</v>
      </c>
      <c r="AN355" s="180">
        <f t="shared" si="90"/>
        <v>0.32855778414517667</v>
      </c>
      <c r="AO355" s="181">
        <f t="shared" si="91"/>
        <v>8.6888454661679781E-3</v>
      </c>
      <c r="AP355" s="182">
        <f t="shared" si="92"/>
        <v>-0.56880530477740376</v>
      </c>
      <c r="BB355" s="127">
        <v>344</v>
      </c>
      <c r="BC355" s="12">
        <v>-8.5852995101407767</v>
      </c>
      <c r="BD355" s="54"/>
      <c r="BE355" s="54">
        <f t="shared" si="83"/>
        <v>-3.3626131480182218</v>
      </c>
      <c r="BF355" s="180">
        <f t="shared" si="93"/>
        <v>0.32855778414517667</v>
      </c>
      <c r="BG355" s="181">
        <f t="shared" si="94"/>
        <v>0.29726025540931034</v>
      </c>
      <c r="BH355" s="182">
        <f t="shared" si="95"/>
        <v>-0.14763437078558159</v>
      </c>
    </row>
    <row r="356" spans="1:60" ht="14.65" thickBot="1" x14ac:dyDescent="0.5">
      <c r="A356" s="127">
        <v>345</v>
      </c>
      <c r="B356" s="54">
        <v>2.1724568367545842</v>
      </c>
      <c r="C356" s="54"/>
      <c r="D356" s="54">
        <f t="shared" si="80"/>
        <v>-3.3987381371236749</v>
      </c>
      <c r="E356" s="183">
        <f t="shared" si="84"/>
        <v>0.32951289398280803</v>
      </c>
      <c r="F356" s="184">
        <f t="shared" si="85"/>
        <v>0.18175980191913407</v>
      </c>
      <c r="G356" s="185">
        <f t="shared" si="86"/>
        <v>-0.24192794603719395</v>
      </c>
      <c r="S356" s="127">
        <v>345</v>
      </c>
      <c r="T356" s="54">
        <v>3.5556918605187975</v>
      </c>
      <c r="U356" s="54"/>
      <c r="V356" s="54">
        <f t="shared" si="81"/>
        <v>-1.8039041902701252</v>
      </c>
      <c r="W356" s="180">
        <f t="shared" si="87"/>
        <v>0.32951289398280803</v>
      </c>
      <c r="X356" s="181">
        <f t="shared" si="88"/>
        <v>0.29639369148239891</v>
      </c>
      <c r="Y356" s="182">
        <f t="shared" si="89"/>
        <v>-0.12788844804967789</v>
      </c>
      <c r="AJ356" s="127">
        <v>345</v>
      </c>
      <c r="AK356" s="54">
        <v>-17.635841026308185</v>
      </c>
      <c r="AL356" s="54"/>
      <c r="AM356" s="54">
        <f t="shared" si="82"/>
        <v>-7.9356884277772739</v>
      </c>
      <c r="AN356" s="180">
        <f t="shared" si="90"/>
        <v>0.32951289398280803</v>
      </c>
      <c r="AO356" s="181">
        <f t="shared" si="91"/>
        <v>9.319252419234118E-3</v>
      </c>
      <c r="AP356" s="182">
        <f t="shared" si="92"/>
        <v>-0.56260353665582052</v>
      </c>
      <c r="BB356" s="127">
        <v>345</v>
      </c>
      <c r="BC356" s="12">
        <v>-8.2832200154018096</v>
      </c>
      <c r="BD356" s="54"/>
      <c r="BE356" s="54">
        <f t="shared" si="83"/>
        <v>-3.3120758185448995</v>
      </c>
      <c r="BF356" s="180">
        <f t="shared" si="93"/>
        <v>0.32951289398280803</v>
      </c>
      <c r="BG356" s="181">
        <f t="shared" si="94"/>
        <v>0.30003608729178399</v>
      </c>
      <c r="BH356" s="182">
        <f t="shared" si="95"/>
        <v>-0.14541554676106519</v>
      </c>
    </row>
    <row r="357" spans="1:60" ht="14.65" thickBot="1" x14ac:dyDescent="0.5">
      <c r="A357" s="127">
        <v>346</v>
      </c>
      <c r="B357" s="54">
        <v>-0.14019701546163013</v>
      </c>
      <c r="C357" s="54"/>
      <c r="D357" s="54">
        <f t="shared" si="80"/>
        <v>-3.3987381371236749</v>
      </c>
      <c r="E357" s="183">
        <f t="shared" si="84"/>
        <v>0.33046800382043934</v>
      </c>
      <c r="F357" s="184">
        <f t="shared" si="85"/>
        <v>0.18175980191913407</v>
      </c>
      <c r="G357" s="185">
        <f t="shared" si="86"/>
        <v>-0.24192794603719395</v>
      </c>
      <c r="S357" s="127">
        <v>346</v>
      </c>
      <c r="T357" s="54">
        <v>1.2427181834025398</v>
      </c>
      <c r="U357" s="54"/>
      <c r="V357" s="54">
        <f t="shared" si="81"/>
        <v>-1.7998416838362004</v>
      </c>
      <c r="W357" s="180">
        <f t="shared" si="87"/>
        <v>0.33046800382043934</v>
      </c>
      <c r="X357" s="181">
        <f t="shared" si="88"/>
        <v>0.2968102883263537</v>
      </c>
      <c r="Y357" s="182">
        <f t="shared" si="89"/>
        <v>-0.12760043516860095</v>
      </c>
      <c r="AJ357" s="127">
        <v>346</v>
      </c>
      <c r="AK357" s="54">
        <v>-18.634955556197664</v>
      </c>
      <c r="AL357" s="54"/>
      <c r="AM357" s="54">
        <f t="shared" si="82"/>
        <v>-7.9078112466526642</v>
      </c>
      <c r="AN357" s="180">
        <f t="shared" si="90"/>
        <v>0.33046800382043934</v>
      </c>
      <c r="AO357" s="181">
        <f t="shared" si="91"/>
        <v>9.5283871836524276E-3</v>
      </c>
      <c r="AP357" s="182">
        <f t="shared" si="92"/>
        <v>-0.5606271736930557</v>
      </c>
      <c r="BB357" s="127">
        <v>346</v>
      </c>
      <c r="BC357" s="12">
        <v>-9.2832706301100512</v>
      </c>
      <c r="BD357" s="54"/>
      <c r="BE357" s="54">
        <f t="shared" si="83"/>
        <v>-3.3018638555865167</v>
      </c>
      <c r="BF357" s="180">
        <f t="shared" si="93"/>
        <v>0.33046800382043934</v>
      </c>
      <c r="BG357" s="181">
        <f t="shared" si="94"/>
        <v>0.30059841446693963</v>
      </c>
      <c r="BH357" s="182">
        <f t="shared" si="95"/>
        <v>-0.14496719404861147</v>
      </c>
    </row>
    <row r="358" spans="1:60" ht="14.65" thickBot="1" x14ac:dyDescent="0.5">
      <c r="A358" s="127">
        <v>347</v>
      </c>
      <c r="B358" s="54">
        <v>0.35181864806327751</v>
      </c>
      <c r="C358" s="54"/>
      <c r="D358" s="54">
        <f t="shared" si="80"/>
        <v>-3.3744815664706187</v>
      </c>
      <c r="E358" s="183">
        <f t="shared" si="84"/>
        <v>0.3314231136580707</v>
      </c>
      <c r="F358" s="184">
        <f t="shared" si="85"/>
        <v>0.18347696494900431</v>
      </c>
      <c r="G358" s="185">
        <f t="shared" si="86"/>
        <v>-0.24020132219056647</v>
      </c>
      <c r="S358" s="127">
        <v>347</v>
      </c>
      <c r="T358" s="54">
        <v>1.7348018894753003</v>
      </c>
      <c r="U358" s="54"/>
      <c r="V358" s="54">
        <f t="shared" si="81"/>
        <v>-1.7998416838362004</v>
      </c>
      <c r="W358" s="180">
        <f t="shared" si="87"/>
        <v>0.3314231136580707</v>
      </c>
      <c r="X358" s="181">
        <f t="shared" si="88"/>
        <v>0.2968102883263537</v>
      </c>
      <c r="Y358" s="182">
        <f t="shared" si="89"/>
        <v>-0.12760043516860095</v>
      </c>
      <c r="AJ358" s="127">
        <v>347</v>
      </c>
      <c r="AK358" s="54">
        <v>-14.595479447511561</v>
      </c>
      <c r="AL358" s="54"/>
      <c r="AM358" s="54">
        <f t="shared" si="82"/>
        <v>-7.8155636717756654</v>
      </c>
      <c r="AN358" s="180">
        <f t="shared" si="90"/>
        <v>0.3314231136580707</v>
      </c>
      <c r="AO358" s="181">
        <f t="shared" si="91"/>
        <v>1.0249959673361729E-2</v>
      </c>
      <c r="AP358" s="182">
        <f t="shared" si="92"/>
        <v>-0.55408724809667509</v>
      </c>
      <c r="BB358" s="127">
        <v>347</v>
      </c>
      <c r="BC358" s="12">
        <v>-8.3604469651178004</v>
      </c>
      <c r="BD358" s="54"/>
      <c r="BE358" s="54">
        <f t="shared" si="83"/>
        <v>-3.2654656001218862</v>
      </c>
      <c r="BF358" s="180">
        <f t="shared" si="93"/>
        <v>0.3314231136580707</v>
      </c>
      <c r="BG358" s="181">
        <f t="shared" si="94"/>
        <v>0.30260656273520636</v>
      </c>
      <c r="BH358" s="182">
        <f t="shared" si="95"/>
        <v>-0.14336914119308733</v>
      </c>
    </row>
    <row r="359" spans="1:60" ht="14.65" thickBot="1" x14ac:dyDescent="0.5">
      <c r="A359" s="127">
        <v>348</v>
      </c>
      <c r="B359" s="54">
        <v>-0.36480308240860554</v>
      </c>
      <c r="C359" s="54"/>
      <c r="D359" s="54">
        <f t="shared" si="80"/>
        <v>-3.3212584196642849</v>
      </c>
      <c r="E359" s="183">
        <f t="shared" si="84"/>
        <v>0.33237822349570201</v>
      </c>
      <c r="F359" s="184">
        <f t="shared" si="85"/>
        <v>0.18728001105674524</v>
      </c>
      <c r="G359" s="185">
        <f t="shared" si="86"/>
        <v>-0.23641280831600556</v>
      </c>
      <c r="S359" s="127">
        <v>348</v>
      </c>
      <c r="T359" s="54">
        <v>1.0180810549057169</v>
      </c>
      <c r="U359" s="54"/>
      <c r="V359" s="54">
        <f t="shared" si="81"/>
        <v>-1.7994355758901568</v>
      </c>
      <c r="W359" s="180">
        <f t="shared" si="87"/>
        <v>0.33237822349570201</v>
      </c>
      <c r="X359" s="181">
        <f t="shared" si="88"/>
        <v>0.29685194810913801</v>
      </c>
      <c r="Y359" s="182">
        <f t="shared" si="89"/>
        <v>-0.12757164399707405</v>
      </c>
      <c r="AJ359" s="127">
        <v>348</v>
      </c>
      <c r="AK359" s="54">
        <v>-15.701331552067796</v>
      </c>
      <c r="AL359" s="54"/>
      <c r="AM359" s="54">
        <f t="shared" si="82"/>
        <v>-7.8143899436579831</v>
      </c>
      <c r="AN359" s="180">
        <f t="shared" si="90"/>
        <v>0.33237822349570201</v>
      </c>
      <c r="AO359" s="181">
        <f t="shared" si="91"/>
        <v>1.0259439676919089E-2</v>
      </c>
      <c r="AP359" s="182">
        <f t="shared" si="92"/>
        <v>-0.55400403621202388</v>
      </c>
      <c r="BB359" s="127">
        <v>348</v>
      </c>
      <c r="BC359" s="12">
        <v>-9.466989579886059</v>
      </c>
      <c r="BD359" s="54"/>
      <c r="BE359" s="54">
        <f t="shared" si="83"/>
        <v>-3.2605046542353024</v>
      </c>
      <c r="BF359" s="180">
        <f t="shared" si="93"/>
        <v>0.33237822349570201</v>
      </c>
      <c r="BG359" s="181">
        <f t="shared" si="94"/>
        <v>0.30288073075171951</v>
      </c>
      <c r="BH359" s="182">
        <f t="shared" si="95"/>
        <v>-0.14315133257454352</v>
      </c>
    </row>
    <row r="360" spans="1:60" ht="14.65" thickBot="1" x14ac:dyDescent="0.5">
      <c r="A360" s="127">
        <v>349</v>
      </c>
      <c r="B360" s="54">
        <v>-6.3902685583833822E-3</v>
      </c>
      <c r="C360" s="54"/>
      <c r="D360" s="54">
        <f t="shared" si="80"/>
        <v>-3.3105569510237087</v>
      </c>
      <c r="E360" s="183">
        <f t="shared" si="84"/>
        <v>0.33333333333333331</v>
      </c>
      <c r="F360" s="184">
        <f t="shared" si="85"/>
        <v>0.1880505260414102</v>
      </c>
      <c r="G360" s="185">
        <f t="shared" si="86"/>
        <v>-0.23565105962477303</v>
      </c>
      <c r="S360" s="127">
        <v>349</v>
      </c>
      <c r="T360" s="54">
        <v>1.3765434349036156</v>
      </c>
      <c r="U360" s="54"/>
      <c r="V360" s="54">
        <f t="shared" si="81"/>
        <v>-1.7967354151624861</v>
      </c>
      <c r="W360" s="180">
        <f t="shared" si="87"/>
        <v>0.33333333333333331</v>
      </c>
      <c r="X360" s="181">
        <f t="shared" si="88"/>
        <v>0.29712900679465787</v>
      </c>
      <c r="Y360" s="182">
        <f t="shared" si="89"/>
        <v>-0.1273802151136505</v>
      </c>
      <c r="AJ360" s="127">
        <v>349</v>
      </c>
      <c r="AK360" s="54">
        <v>-15.950144135687175</v>
      </c>
      <c r="AL360" s="54"/>
      <c r="AM360" s="54">
        <f t="shared" si="82"/>
        <v>-7.7870828780322698</v>
      </c>
      <c r="AN360" s="180">
        <f t="shared" si="90"/>
        <v>0.33333333333333331</v>
      </c>
      <c r="AO360" s="181">
        <f t="shared" si="91"/>
        <v>1.0482162834080671E-2</v>
      </c>
      <c r="AP360" s="182">
        <f t="shared" si="92"/>
        <v>-0.55206809179629512</v>
      </c>
      <c r="BB360" s="127">
        <v>349</v>
      </c>
      <c r="BC360" s="12">
        <v>-9.7159575257181263</v>
      </c>
      <c r="BD360" s="54"/>
      <c r="BE360" s="54">
        <f t="shared" si="83"/>
        <v>-3.2584247603752603</v>
      </c>
      <c r="BF360" s="180">
        <f t="shared" si="93"/>
        <v>0.33333333333333331</v>
      </c>
      <c r="BG360" s="181">
        <f t="shared" si="94"/>
        <v>0.30299570972421852</v>
      </c>
      <c r="BH360" s="182">
        <f t="shared" si="95"/>
        <v>-0.14306001555179615</v>
      </c>
    </row>
    <row r="361" spans="1:60" ht="14.65" thickBot="1" x14ac:dyDescent="0.5">
      <c r="A361" s="127">
        <v>350</v>
      </c>
      <c r="B361" s="54">
        <v>-0.55469413490967334</v>
      </c>
      <c r="C361" s="54"/>
      <c r="D361" s="54">
        <f t="shared" si="80"/>
        <v>-3.3105569510237087</v>
      </c>
      <c r="E361" s="183">
        <f t="shared" si="84"/>
        <v>0.33428844317096468</v>
      </c>
      <c r="F361" s="184">
        <f t="shared" si="85"/>
        <v>0.1880505260414102</v>
      </c>
      <c r="G361" s="185">
        <f t="shared" si="86"/>
        <v>-0.23565105962477303</v>
      </c>
      <c r="S361" s="127">
        <v>350</v>
      </c>
      <c r="T361" s="54">
        <v>0.8281637417142188</v>
      </c>
      <c r="U361" s="54"/>
      <c r="V361" s="54">
        <f t="shared" si="81"/>
        <v>-1.7967354151624861</v>
      </c>
      <c r="W361" s="180">
        <f t="shared" si="87"/>
        <v>0.33428844317096468</v>
      </c>
      <c r="X361" s="181">
        <f t="shared" si="88"/>
        <v>0.29712900679465787</v>
      </c>
      <c r="Y361" s="182">
        <f t="shared" si="89"/>
        <v>-0.1273802151136505</v>
      </c>
      <c r="AJ361" s="127">
        <v>350</v>
      </c>
      <c r="AK361" s="54">
        <v>-14.190738590466628</v>
      </c>
      <c r="AL361" s="54"/>
      <c r="AM361" s="54">
        <f t="shared" si="82"/>
        <v>-7.7861462520629976</v>
      </c>
      <c r="AN361" s="180">
        <f t="shared" si="90"/>
        <v>0.33428844317096468</v>
      </c>
      <c r="AO361" s="181">
        <f t="shared" si="91"/>
        <v>1.048987635403917E-2</v>
      </c>
      <c r="AP361" s="182">
        <f t="shared" si="92"/>
        <v>-0.55200168935526783</v>
      </c>
      <c r="BB361" s="127">
        <v>350</v>
      </c>
      <c r="BC361" s="12">
        <v>-7.9554533819679394</v>
      </c>
      <c r="BD361" s="54"/>
      <c r="BE361" s="54">
        <f t="shared" si="83"/>
        <v>-3.246486315382604</v>
      </c>
      <c r="BF361" s="180">
        <f t="shared" si="93"/>
        <v>0.33428844317096468</v>
      </c>
      <c r="BG361" s="181">
        <f t="shared" si="94"/>
        <v>0.30365605842582133</v>
      </c>
      <c r="BH361" s="182">
        <f t="shared" si="95"/>
        <v>-0.14253586224094389</v>
      </c>
    </row>
    <row r="362" spans="1:60" ht="14.65" thickBot="1" x14ac:dyDescent="0.5">
      <c r="A362" s="127">
        <v>351</v>
      </c>
      <c r="B362" s="54">
        <v>0.52507317123261832</v>
      </c>
      <c r="C362" s="54"/>
      <c r="D362" s="54">
        <f t="shared" si="80"/>
        <v>-3.3004341573996796</v>
      </c>
      <c r="E362" s="183">
        <f t="shared" si="84"/>
        <v>0.33524355300859598</v>
      </c>
      <c r="F362" s="184">
        <f t="shared" si="85"/>
        <v>0.18878117404881151</v>
      </c>
      <c r="G362" s="185">
        <f t="shared" si="86"/>
        <v>-0.23493050200285154</v>
      </c>
      <c r="S362" s="127">
        <v>351</v>
      </c>
      <c r="T362" s="54">
        <v>1.9080803726118889</v>
      </c>
      <c r="U362" s="54"/>
      <c r="V362" s="54">
        <f t="shared" si="81"/>
        <v>-1.7967354151624861</v>
      </c>
      <c r="W362" s="180">
        <f t="shared" si="87"/>
        <v>0.33524355300859598</v>
      </c>
      <c r="X362" s="181">
        <f t="shared" si="88"/>
        <v>0.29712900679465787</v>
      </c>
      <c r="Y362" s="182">
        <f t="shared" si="89"/>
        <v>-0.1273802151136505</v>
      </c>
      <c r="AJ362" s="127">
        <v>351</v>
      </c>
      <c r="AK362" s="54">
        <v>-12.860757954798432</v>
      </c>
      <c r="AL362" s="54"/>
      <c r="AM362" s="54">
        <f t="shared" si="82"/>
        <v>-7.7668500695605323</v>
      </c>
      <c r="AN362" s="180">
        <f t="shared" si="90"/>
        <v>0.33524355300859598</v>
      </c>
      <c r="AO362" s="181">
        <f t="shared" si="91"/>
        <v>1.0649893047506815E-2</v>
      </c>
      <c r="AP362" s="182">
        <f t="shared" si="92"/>
        <v>-0.55063367943166197</v>
      </c>
      <c r="BB362" s="127">
        <v>351</v>
      </c>
      <c r="BC362" s="12">
        <v>-6.6246422869580828</v>
      </c>
      <c r="BD362" s="54"/>
      <c r="BE362" s="54">
        <f t="shared" si="83"/>
        <v>-3.246486315382604</v>
      </c>
      <c r="BF362" s="180">
        <f t="shared" si="93"/>
        <v>0.33524355300859598</v>
      </c>
      <c r="BG362" s="181">
        <f t="shared" si="94"/>
        <v>0.30365605842582133</v>
      </c>
      <c r="BH362" s="182">
        <f t="shared" si="95"/>
        <v>-0.14253586224094389</v>
      </c>
    </row>
    <row r="363" spans="1:60" ht="14.65" thickBot="1" x14ac:dyDescent="0.5">
      <c r="A363" s="127">
        <v>352</v>
      </c>
      <c r="B363" s="54">
        <v>1.0075317484462591</v>
      </c>
      <c r="C363" s="54"/>
      <c r="D363" s="54">
        <f t="shared" si="80"/>
        <v>-3.3004341573996796</v>
      </c>
      <c r="E363" s="183">
        <f t="shared" si="84"/>
        <v>0.33619866284622729</v>
      </c>
      <c r="F363" s="184">
        <f t="shared" si="85"/>
        <v>0.18878117404881151</v>
      </c>
      <c r="G363" s="185">
        <f t="shared" si="86"/>
        <v>-0.23493050200285154</v>
      </c>
      <c r="S363" s="127">
        <v>352</v>
      </c>
      <c r="T363" s="54">
        <v>2.3906056706908614</v>
      </c>
      <c r="U363" s="54"/>
      <c r="V363" s="54">
        <f t="shared" si="81"/>
        <v>-1.7753272433871048</v>
      </c>
      <c r="W363" s="180">
        <f t="shared" si="87"/>
        <v>0.33619866284622729</v>
      </c>
      <c r="X363" s="181">
        <f t="shared" si="88"/>
        <v>0.29932983323422413</v>
      </c>
      <c r="Y363" s="182">
        <f t="shared" si="89"/>
        <v>-0.12586247493725872</v>
      </c>
      <c r="AJ363" s="127">
        <v>352</v>
      </c>
      <c r="AK363" s="54">
        <v>-12.446696996593506</v>
      </c>
      <c r="AL363" s="54"/>
      <c r="AM363" s="54">
        <f t="shared" si="82"/>
        <v>-7.763164992408111</v>
      </c>
      <c r="AN363" s="180">
        <f t="shared" si="90"/>
        <v>0.33619866284622729</v>
      </c>
      <c r="AO363" s="181">
        <f t="shared" si="91"/>
        <v>1.0680692741633321E-2</v>
      </c>
      <c r="AP363" s="182">
        <f t="shared" si="92"/>
        <v>-0.55037242453768898</v>
      </c>
      <c r="BB363" s="127">
        <v>352</v>
      </c>
      <c r="BC363" s="12">
        <v>-6.2103227830408816</v>
      </c>
      <c r="BD363" s="54"/>
      <c r="BE363" s="54">
        <f t="shared" si="83"/>
        <v>-3.2444489828100735</v>
      </c>
      <c r="BF363" s="180">
        <f t="shared" si="93"/>
        <v>0.33619866284622729</v>
      </c>
      <c r="BG363" s="181">
        <f t="shared" si="94"/>
        <v>0.30376881311580384</v>
      </c>
      <c r="BH363" s="182">
        <f t="shared" si="95"/>
        <v>-0.142446413856849</v>
      </c>
    </row>
    <row r="364" spans="1:60" ht="14.65" thickBot="1" x14ac:dyDescent="0.5">
      <c r="A364" s="127">
        <v>353</v>
      </c>
      <c r="B364" s="54">
        <v>-0.57476282494505504</v>
      </c>
      <c r="C364" s="54"/>
      <c r="D364" s="54">
        <f t="shared" si="80"/>
        <v>-3.2850551795829475</v>
      </c>
      <c r="E364" s="183">
        <f t="shared" si="84"/>
        <v>0.33715377268385865</v>
      </c>
      <c r="F364" s="184">
        <f t="shared" si="85"/>
        <v>0.18989454823353621</v>
      </c>
      <c r="G364" s="185">
        <f t="shared" si="86"/>
        <v>-0.233835800273785</v>
      </c>
      <c r="S364" s="127">
        <v>353</v>
      </c>
      <c r="T364" s="54">
        <v>2.1917125484613162</v>
      </c>
      <c r="U364" s="54"/>
      <c r="V364" s="54">
        <f t="shared" si="81"/>
        <v>-1.7752357653063922</v>
      </c>
      <c r="W364" s="180">
        <f t="shared" si="87"/>
        <v>0.33715377268385865</v>
      </c>
      <c r="X364" s="181">
        <f t="shared" si="88"/>
        <v>0.29933925331130551</v>
      </c>
      <c r="Y364" s="182">
        <f t="shared" si="89"/>
        <v>-0.12585598956523286</v>
      </c>
      <c r="AJ364" s="127">
        <v>353</v>
      </c>
      <c r="AK364" s="54">
        <v>-12.186894832639332</v>
      </c>
      <c r="AL364" s="54"/>
      <c r="AM364" s="54">
        <f t="shared" si="82"/>
        <v>-7.74064410160452</v>
      </c>
      <c r="AN364" s="180">
        <f t="shared" si="90"/>
        <v>0.33715377268385865</v>
      </c>
      <c r="AO364" s="181">
        <f t="shared" si="91"/>
        <v>1.087061210380736E-2</v>
      </c>
      <c r="AP364" s="182">
        <f t="shared" si="92"/>
        <v>-0.54877579773838192</v>
      </c>
      <c r="BB364" s="127">
        <v>353</v>
      </c>
      <c r="BC364" s="12">
        <v>-5.9503583948194887</v>
      </c>
      <c r="BD364" s="54"/>
      <c r="BE364" s="54">
        <f t="shared" si="83"/>
        <v>-3.191404170351102</v>
      </c>
      <c r="BF364" s="180">
        <f t="shared" si="93"/>
        <v>0.33715377268385865</v>
      </c>
      <c r="BG364" s="181">
        <f t="shared" si="94"/>
        <v>0.3067110881910603</v>
      </c>
      <c r="BH364" s="182">
        <f t="shared" si="95"/>
        <v>-0.14011749965646444</v>
      </c>
    </row>
    <row r="365" spans="1:60" ht="14.65" thickBot="1" x14ac:dyDescent="0.5">
      <c r="A365" s="127">
        <v>354</v>
      </c>
      <c r="B365" s="54">
        <v>-1.7586160960429456</v>
      </c>
      <c r="C365" s="54"/>
      <c r="D365" s="54">
        <f t="shared" si="80"/>
        <v>-3.2540990803557732</v>
      </c>
      <c r="E365" s="183">
        <f t="shared" si="84"/>
        <v>0.33810888252148996</v>
      </c>
      <c r="F365" s="184">
        <f t="shared" si="85"/>
        <v>0.19214785071370682</v>
      </c>
      <c r="G365" s="185">
        <f t="shared" si="86"/>
        <v>-0.23163229261853158</v>
      </c>
      <c r="S365" s="127">
        <v>354</v>
      </c>
      <c r="T365" s="54">
        <v>1.0075317484462591</v>
      </c>
      <c r="U365" s="54"/>
      <c r="V365" s="54">
        <f t="shared" si="81"/>
        <v>-1.7354724657196186</v>
      </c>
      <c r="W365" s="180">
        <f t="shared" si="87"/>
        <v>0.33810888252148996</v>
      </c>
      <c r="X365" s="181">
        <f t="shared" si="88"/>
        <v>0.30344659474469982</v>
      </c>
      <c r="Y365" s="182">
        <f t="shared" si="89"/>
        <v>-0.12303695588211615</v>
      </c>
      <c r="AJ365" s="127">
        <v>354</v>
      </c>
      <c r="AK365" s="54">
        <v>-13.111307953020098</v>
      </c>
      <c r="AL365" s="54"/>
      <c r="AM365" s="54">
        <f t="shared" si="82"/>
        <v>-7.7323419638199642</v>
      </c>
      <c r="AN365" s="180">
        <f t="shared" si="90"/>
        <v>0.33810888252148996</v>
      </c>
      <c r="AO365" s="181">
        <f t="shared" si="91"/>
        <v>1.0941362099757525E-2</v>
      </c>
      <c r="AP365" s="182">
        <f t="shared" si="92"/>
        <v>-0.54818721464040576</v>
      </c>
      <c r="BB365" s="127">
        <v>354</v>
      </c>
      <c r="BC365" s="12">
        <v>-6.8753487322594991</v>
      </c>
      <c r="BD365" s="54"/>
      <c r="BE365" s="54">
        <f t="shared" si="83"/>
        <v>-3.191404170351102</v>
      </c>
      <c r="BF365" s="180">
        <f t="shared" si="93"/>
        <v>0.33810888252148996</v>
      </c>
      <c r="BG365" s="181">
        <f t="shared" si="94"/>
        <v>0.3067110881910603</v>
      </c>
      <c r="BH365" s="182">
        <f t="shared" si="95"/>
        <v>-0.14011749965646444</v>
      </c>
    </row>
    <row r="366" spans="1:60" ht="14.65" thickBot="1" x14ac:dyDescent="0.5">
      <c r="A366" s="127">
        <v>355</v>
      </c>
      <c r="B366" s="54">
        <v>-4.2114383777785109</v>
      </c>
      <c r="C366" s="54"/>
      <c r="D366" s="54">
        <f t="shared" si="80"/>
        <v>-3.2537413504526391</v>
      </c>
      <c r="E366" s="183">
        <f t="shared" si="84"/>
        <v>0.33906399235912132</v>
      </c>
      <c r="F366" s="184">
        <f t="shared" si="85"/>
        <v>0.19217398521137594</v>
      </c>
      <c r="G366" s="185">
        <f t="shared" si="86"/>
        <v>-0.23160682879719272</v>
      </c>
      <c r="S366" s="127">
        <v>355</v>
      </c>
      <c r="T366" s="54">
        <v>-1.4459691395368468</v>
      </c>
      <c r="U366" s="54"/>
      <c r="V366" s="54">
        <f t="shared" si="81"/>
        <v>-1.7354724657196186</v>
      </c>
      <c r="W366" s="180">
        <f t="shared" si="87"/>
        <v>0.33906399235912132</v>
      </c>
      <c r="X366" s="181">
        <f t="shared" si="88"/>
        <v>0.30344659474469982</v>
      </c>
      <c r="Y366" s="182">
        <f t="shared" si="89"/>
        <v>-0.12303695588211615</v>
      </c>
      <c r="AJ366" s="127">
        <v>355</v>
      </c>
      <c r="AK366" s="54">
        <v>-15.066947027789158</v>
      </c>
      <c r="AL366" s="54"/>
      <c r="AM366" s="54">
        <f t="shared" si="82"/>
        <v>-7.7323419638199642</v>
      </c>
      <c r="AN366" s="180">
        <f t="shared" si="90"/>
        <v>0.33906399235912132</v>
      </c>
      <c r="AO366" s="181">
        <f t="shared" si="91"/>
        <v>1.0941362099757525E-2</v>
      </c>
      <c r="AP366" s="182">
        <f t="shared" si="92"/>
        <v>-0.54818721464040576</v>
      </c>
      <c r="BB366" s="127">
        <v>355</v>
      </c>
      <c r="BC366" s="12">
        <v>-8.8322089366412797</v>
      </c>
      <c r="BD366" s="54"/>
      <c r="BE366" s="54">
        <f t="shared" si="83"/>
        <v>-3.1695617693018296</v>
      </c>
      <c r="BF366" s="180">
        <f t="shared" si="93"/>
        <v>0.33906399235912132</v>
      </c>
      <c r="BG366" s="181">
        <f t="shared" si="94"/>
        <v>0.30792628089972868</v>
      </c>
      <c r="BH366" s="182">
        <f t="shared" si="95"/>
        <v>-0.13915851656997524</v>
      </c>
    </row>
    <row r="367" spans="1:60" ht="14.65" thickBot="1" x14ac:dyDescent="0.5">
      <c r="A367" s="127">
        <v>356</v>
      </c>
      <c r="B367" s="54">
        <v>-3.1321621543192579</v>
      </c>
      <c r="C367" s="54"/>
      <c r="D367" s="54">
        <f t="shared" si="80"/>
        <v>-3.2499148023803826</v>
      </c>
      <c r="E367" s="183">
        <f t="shared" si="84"/>
        <v>0.34001910219675263</v>
      </c>
      <c r="F367" s="184">
        <f t="shared" si="85"/>
        <v>0.1924536754736153</v>
      </c>
      <c r="G367" s="185">
        <f t="shared" si="86"/>
        <v>-0.23133444861425898</v>
      </c>
      <c r="S367" s="127">
        <v>356</v>
      </c>
      <c r="T367" s="54">
        <v>-0.36639431980605991</v>
      </c>
      <c r="U367" s="54"/>
      <c r="V367" s="54">
        <f t="shared" si="81"/>
        <v>-1.7136265819124548</v>
      </c>
      <c r="W367" s="180">
        <f t="shared" si="87"/>
        <v>0.34001910219675263</v>
      </c>
      <c r="X367" s="181">
        <f t="shared" si="88"/>
        <v>0.30571382292963756</v>
      </c>
      <c r="Y367" s="182">
        <f t="shared" si="89"/>
        <v>-0.12148818395096751</v>
      </c>
      <c r="AJ367" s="127">
        <v>356</v>
      </c>
      <c r="AK367" s="54">
        <v>-14.738946260071529</v>
      </c>
      <c r="AL367" s="54"/>
      <c r="AM367" s="54">
        <f t="shared" si="82"/>
        <v>-7.7323419638199642</v>
      </c>
      <c r="AN367" s="180">
        <f t="shared" si="90"/>
        <v>0.34001910219675263</v>
      </c>
      <c r="AO367" s="181">
        <f t="shared" si="91"/>
        <v>1.0941362099757525E-2</v>
      </c>
      <c r="AP367" s="182">
        <f t="shared" si="92"/>
        <v>-0.54818721464040576</v>
      </c>
      <c r="BB367" s="127">
        <v>356</v>
      </c>
      <c r="BC367" s="12">
        <v>-8.5040033604517706</v>
      </c>
      <c r="BD367" s="54"/>
      <c r="BE367" s="54">
        <f t="shared" si="83"/>
        <v>-3.1695617693018296</v>
      </c>
      <c r="BF367" s="180">
        <f t="shared" si="93"/>
        <v>0.34001910219675263</v>
      </c>
      <c r="BG367" s="181">
        <f t="shared" si="94"/>
        <v>0.30792628089972868</v>
      </c>
      <c r="BH367" s="182">
        <f t="shared" si="95"/>
        <v>-0.13915851656997524</v>
      </c>
    </row>
    <row r="368" spans="1:60" ht="14.65" thickBot="1" x14ac:dyDescent="0.5">
      <c r="A368" s="127">
        <v>357</v>
      </c>
      <c r="B368" s="54">
        <v>-2.4934243567732071</v>
      </c>
      <c r="C368" s="54"/>
      <c r="D368" s="54">
        <f t="shared" si="80"/>
        <v>-3.2404504116873327</v>
      </c>
      <c r="E368" s="183">
        <f t="shared" si="84"/>
        <v>0.34097421203438394</v>
      </c>
      <c r="F368" s="184">
        <f t="shared" si="85"/>
        <v>0.1931465154994105</v>
      </c>
      <c r="G368" s="185">
        <f t="shared" si="86"/>
        <v>-0.23066075722984392</v>
      </c>
      <c r="S368" s="127">
        <v>357</v>
      </c>
      <c r="T368" s="54">
        <v>0.27252019313563225</v>
      </c>
      <c r="U368" s="54"/>
      <c r="V368" s="54">
        <f t="shared" si="81"/>
        <v>-1.7136265819124548</v>
      </c>
      <c r="W368" s="180">
        <f t="shared" si="87"/>
        <v>0.34097421203438394</v>
      </c>
      <c r="X368" s="181">
        <f t="shared" si="88"/>
        <v>0.30571382292963756</v>
      </c>
      <c r="Y368" s="182">
        <f t="shared" si="89"/>
        <v>-0.12148818395096751</v>
      </c>
      <c r="AJ368" s="127">
        <v>357</v>
      </c>
      <c r="AK368" s="54">
        <v>-14.774495184574915</v>
      </c>
      <c r="AL368" s="54"/>
      <c r="AM368" s="54">
        <f t="shared" si="82"/>
        <v>-7.6942756787814677</v>
      </c>
      <c r="AN368" s="180">
        <f t="shared" si="90"/>
        <v>0.34097421203438394</v>
      </c>
      <c r="AO368" s="181">
        <f t="shared" si="91"/>
        <v>1.1270913115341367E-2</v>
      </c>
      <c r="AP368" s="182">
        <f t="shared" si="92"/>
        <v>-0.54548849142503308</v>
      </c>
      <c r="BB368" s="127">
        <v>357</v>
      </c>
      <c r="BC368" s="12">
        <v>-8.5395744822230313</v>
      </c>
      <c r="BD368" s="54"/>
      <c r="BE368" s="54">
        <f t="shared" si="83"/>
        <v>-3.1403971381701612</v>
      </c>
      <c r="BF368" s="180">
        <f t="shared" si="93"/>
        <v>0.34097421203438394</v>
      </c>
      <c r="BG368" s="181">
        <f t="shared" si="94"/>
        <v>0.30955213037632712</v>
      </c>
      <c r="BH368" s="182">
        <f t="shared" si="95"/>
        <v>-0.1378780534965304</v>
      </c>
    </row>
    <row r="369" spans="1:60" ht="14.65" thickBot="1" x14ac:dyDescent="0.5">
      <c r="A369" s="127">
        <v>358</v>
      </c>
      <c r="B369" s="54">
        <v>1.3968086595341027</v>
      </c>
      <c r="C369" s="54"/>
      <c r="D369" s="54">
        <f t="shared" si="80"/>
        <v>-3.2398892742525005</v>
      </c>
      <c r="E369" s="183">
        <f t="shared" si="84"/>
        <v>0.3419293218720153</v>
      </c>
      <c r="F369" s="184">
        <f t="shared" si="85"/>
        <v>0.193187641282868</v>
      </c>
      <c r="G369" s="185">
        <f t="shared" si="86"/>
        <v>-0.23062081451534916</v>
      </c>
      <c r="S369" s="127">
        <v>358</v>
      </c>
      <c r="T369" s="54">
        <v>4.1638294946874597</v>
      </c>
      <c r="U369" s="54"/>
      <c r="V369" s="54">
        <f t="shared" si="81"/>
        <v>-1.7136265819124548</v>
      </c>
      <c r="W369" s="180">
        <f t="shared" si="87"/>
        <v>0.3419293218720153</v>
      </c>
      <c r="X369" s="181">
        <f t="shared" si="88"/>
        <v>0.30571382292963756</v>
      </c>
      <c r="Y369" s="182">
        <f t="shared" si="89"/>
        <v>-0.12148818395096751</v>
      </c>
      <c r="AJ369" s="127">
        <v>358</v>
      </c>
      <c r="AK369" s="54">
        <v>-11.4128506661978</v>
      </c>
      <c r="AL369" s="54"/>
      <c r="AM369" s="54">
        <f t="shared" si="82"/>
        <v>-7.6812631390006514</v>
      </c>
      <c r="AN369" s="180">
        <f t="shared" si="90"/>
        <v>0.3419293218720153</v>
      </c>
      <c r="AO369" s="181">
        <f t="shared" si="91"/>
        <v>1.1385528454473454E-2</v>
      </c>
      <c r="AP369" s="182">
        <f t="shared" si="92"/>
        <v>-0.54456596265286805</v>
      </c>
      <c r="BB369" s="127">
        <v>358</v>
      </c>
      <c r="BC369" s="12">
        <v>-5.1758309038906383</v>
      </c>
      <c r="BD369" s="54"/>
      <c r="BE369" s="54">
        <f t="shared" si="83"/>
        <v>-3.1399342458828179</v>
      </c>
      <c r="BF369" s="180">
        <f t="shared" si="93"/>
        <v>0.3419293218720153</v>
      </c>
      <c r="BG369" s="181">
        <f t="shared" si="94"/>
        <v>0.30957796555772543</v>
      </c>
      <c r="BH369" s="182">
        <f t="shared" si="95"/>
        <v>-0.13785773037026663</v>
      </c>
    </row>
    <row r="370" spans="1:60" ht="14.65" thickBot="1" x14ac:dyDescent="0.5">
      <c r="A370" s="127">
        <v>359</v>
      </c>
      <c r="B370" s="54">
        <v>4.6355872665892157</v>
      </c>
      <c r="C370" s="54"/>
      <c r="D370" s="54">
        <f t="shared" si="80"/>
        <v>-3.2020152073996573</v>
      </c>
      <c r="E370" s="183">
        <f t="shared" si="84"/>
        <v>0.34288443170964661</v>
      </c>
      <c r="F370" s="184">
        <f t="shared" si="85"/>
        <v>0.19597577561208981</v>
      </c>
      <c r="G370" s="185">
        <f t="shared" si="86"/>
        <v>-0.2279248741892321</v>
      </c>
      <c r="S370" s="127">
        <v>359</v>
      </c>
      <c r="T370" s="54">
        <v>6.0193542911077298</v>
      </c>
      <c r="U370" s="54"/>
      <c r="V370" s="54">
        <f t="shared" si="81"/>
        <v>-1.7136265819124548</v>
      </c>
      <c r="W370" s="180">
        <f t="shared" si="87"/>
        <v>0.34288443170964661</v>
      </c>
      <c r="X370" s="181">
        <f t="shared" si="88"/>
        <v>0.30571382292963756</v>
      </c>
      <c r="Y370" s="182">
        <f t="shared" si="89"/>
        <v>-0.12148818395096751</v>
      </c>
      <c r="AJ370" s="127">
        <v>359</v>
      </c>
      <c r="AK370" s="54">
        <v>-10.006750874880037</v>
      </c>
      <c r="AL370" s="54"/>
      <c r="AM370" s="54">
        <f t="shared" si="82"/>
        <v>-7.6587634844017227</v>
      </c>
      <c r="AN370" s="180">
        <f t="shared" si="90"/>
        <v>0.34288443170964661</v>
      </c>
      <c r="AO370" s="181">
        <f t="shared" si="91"/>
        <v>1.1586097247624967E-2</v>
      </c>
      <c r="AP370" s="182">
        <f t="shared" si="92"/>
        <v>-0.54297084140206597</v>
      </c>
      <c r="BB370" s="127">
        <v>359</v>
      </c>
      <c r="BC370" s="12">
        <v>-3.7688531233182272</v>
      </c>
      <c r="BD370" s="54"/>
      <c r="BE370" s="54">
        <f t="shared" si="83"/>
        <v>-3.1152392977561232</v>
      </c>
      <c r="BF370" s="180">
        <f t="shared" si="93"/>
        <v>0.34288443170964661</v>
      </c>
      <c r="BG370" s="181">
        <f t="shared" si="94"/>
        <v>0.31095761416228096</v>
      </c>
      <c r="BH370" s="182">
        <f t="shared" si="95"/>
        <v>-0.13677350718794312</v>
      </c>
    </row>
    <row r="371" spans="1:60" ht="14.65" thickBot="1" x14ac:dyDescent="0.5">
      <c r="A371" s="127">
        <v>360</v>
      </c>
      <c r="B371" s="54">
        <v>4.6355872665892157</v>
      </c>
      <c r="C371" s="54"/>
      <c r="D371" s="54">
        <f t="shared" si="80"/>
        <v>-3.2020152073996573</v>
      </c>
      <c r="E371" s="183">
        <f t="shared" si="84"/>
        <v>0.34383954154727792</v>
      </c>
      <c r="F371" s="184">
        <f t="shared" si="85"/>
        <v>0.19597577561208981</v>
      </c>
      <c r="G371" s="185">
        <f t="shared" si="86"/>
        <v>-0.2279248741892321</v>
      </c>
      <c r="S371" s="127">
        <v>360</v>
      </c>
      <c r="T371" s="54">
        <v>6.0193542911077298</v>
      </c>
      <c r="U371" s="54"/>
      <c r="V371" s="54">
        <f t="shared" si="81"/>
        <v>-1.7043673936151409</v>
      </c>
      <c r="W371" s="180">
        <f t="shared" si="87"/>
        <v>0.34383954154727792</v>
      </c>
      <c r="X371" s="181">
        <f t="shared" si="88"/>
        <v>0.30667702671390562</v>
      </c>
      <c r="Y371" s="182">
        <f t="shared" si="89"/>
        <v>-0.1208317504064754</v>
      </c>
      <c r="AJ371" s="127">
        <v>360</v>
      </c>
      <c r="AK371" s="54">
        <v>-9.3417266341731615</v>
      </c>
      <c r="AL371" s="54"/>
      <c r="AM371" s="54">
        <f t="shared" si="82"/>
        <v>-7.5270702911236045</v>
      </c>
      <c r="AN371" s="180">
        <f t="shared" si="90"/>
        <v>0.34383954154727792</v>
      </c>
      <c r="AO371" s="181">
        <f t="shared" si="91"/>
        <v>1.282266618771518E-2</v>
      </c>
      <c r="AP371" s="182">
        <f t="shared" si="92"/>
        <v>-0.53363440424654118</v>
      </c>
      <c r="BB371" s="127">
        <v>360</v>
      </c>
      <c r="BC371" s="12">
        <v>-3.1034136317585856</v>
      </c>
      <c r="BD371" s="54"/>
      <c r="BE371" s="54">
        <f t="shared" si="83"/>
        <v>-3.1034136317585856</v>
      </c>
      <c r="BF371" s="180">
        <f t="shared" si="93"/>
        <v>0.34383954154727792</v>
      </c>
      <c r="BG371" s="181">
        <f t="shared" si="94"/>
        <v>0.31161922992471203</v>
      </c>
      <c r="BH371" s="182">
        <f t="shared" si="95"/>
        <v>-0.13625430539998371</v>
      </c>
    </row>
    <row r="372" spans="1:60" ht="14.65" thickBot="1" x14ac:dyDescent="0.5">
      <c r="A372" s="127">
        <v>361</v>
      </c>
      <c r="B372" s="54">
        <v>2.7715996251092063</v>
      </c>
      <c r="C372" s="54"/>
      <c r="D372" s="54">
        <f t="shared" si="80"/>
        <v>-3.1908089060159992</v>
      </c>
      <c r="E372" s="183">
        <f t="shared" si="84"/>
        <v>0.34479465138490928</v>
      </c>
      <c r="F372" s="184">
        <f t="shared" si="85"/>
        <v>0.1968053950101378</v>
      </c>
      <c r="G372" s="185">
        <f t="shared" si="86"/>
        <v>-0.22712719064697587</v>
      </c>
      <c r="S372" s="127">
        <v>361</v>
      </c>
      <c r="T372" s="54">
        <v>5.5390008146589045</v>
      </c>
      <c r="U372" s="54"/>
      <c r="V372" s="54">
        <f t="shared" si="81"/>
        <v>-1.6955628543260381</v>
      </c>
      <c r="W372" s="180">
        <f t="shared" si="87"/>
        <v>0.34479465138490928</v>
      </c>
      <c r="X372" s="181">
        <f t="shared" si="88"/>
        <v>0.30759417498035935</v>
      </c>
      <c r="Y372" s="182">
        <f t="shared" si="89"/>
        <v>-0.12020754936988534</v>
      </c>
      <c r="AJ372" s="127">
        <v>361</v>
      </c>
      <c r="AK372" s="54">
        <v>-9.6204356032694864</v>
      </c>
      <c r="AL372" s="54"/>
      <c r="AM372" s="54">
        <f t="shared" si="82"/>
        <v>-7.4694903969183297</v>
      </c>
      <c r="AN372" s="180">
        <f t="shared" si="90"/>
        <v>0.34479465138490928</v>
      </c>
      <c r="AO372" s="181">
        <f t="shared" si="91"/>
        <v>1.3398228718195343E-2</v>
      </c>
      <c r="AP372" s="182">
        <f t="shared" si="92"/>
        <v>-0.52955225656458782</v>
      </c>
      <c r="BB372" s="127">
        <v>361</v>
      </c>
      <c r="BC372" s="12">
        <v>-3.382296630807514</v>
      </c>
      <c r="BD372" s="54"/>
      <c r="BE372" s="54">
        <f t="shared" si="83"/>
        <v>-3.0902263491701065</v>
      </c>
      <c r="BF372" s="180">
        <f t="shared" si="93"/>
        <v>0.34479465138490928</v>
      </c>
      <c r="BG372" s="181">
        <f t="shared" si="94"/>
        <v>0.31235774247180836</v>
      </c>
      <c r="BH372" s="182">
        <f t="shared" si="95"/>
        <v>-0.13567532230510429</v>
      </c>
    </row>
    <row r="373" spans="1:60" ht="14.65" thickBot="1" x14ac:dyDescent="0.5">
      <c r="A373" s="127">
        <v>362</v>
      </c>
      <c r="B373" s="54">
        <v>4.0160928691557443</v>
      </c>
      <c r="C373" s="54"/>
      <c r="D373" s="54">
        <f t="shared" si="80"/>
        <v>-3.1908089060159992</v>
      </c>
      <c r="E373" s="183">
        <f t="shared" si="84"/>
        <v>0.34574976122254059</v>
      </c>
      <c r="F373" s="184">
        <f t="shared" si="85"/>
        <v>0.1968053950101378</v>
      </c>
      <c r="G373" s="185">
        <f t="shared" si="86"/>
        <v>-0.22712719064697587</v>
      </c>
      <c r="S373" s="127">
        <v>362</v>
      </c>
      <c r="T373" s="54">
        <v>5.399774209801862</v>
      </c>
      <c r="U373" s="54"/>
      <c r="V373" s="54">
        <f t="shared" si="81"/>
        <v>-1.6944470604618471</v>
      </c>
      <c r="W373" s="180">
        <f t="shared" si="87"/>
        <v>0.34574976122254059</v>
      </c>
      <c r="X373" s="181">
        <f t="shared" si="88"/>
        <v>0.30771049068925871</v>
      </c>
      <c r="Y373" s="182">
        <f t="shared" si="89"/>
        <v>-0.12012844475534737</v>
      </c>
      <c r="AJ373" s="127">
        <v>362</v>
      </c>
      <c r="AK373" s="54">
        <v>-9.7658292577376145</v>
      </c>
      <c r="AL373" s="54"/>
      <c r="AM373" s="54">
        <f t="shared" si="82"/>
        <v>-7.4528406234399824</v>
      </c>
      <c r="AN373" s="180">
        <f t="shared" si="90"/>
        <v>0.34574976122254059</v>
      </c>
      <c r="AO373" s="181">
        <f t="shared" si="91"/>
        <v>1.356876143802755E-2</v>
      </c>
      <c r="AP373" s="182">
        <f t="shared" si="92"/>
        <v>-0.52837186477770148</v>
      </c>
      <c r="BB373" s="127">
        <v>362</v>
      </c>
      <c r="BC373" s="12">
        <v>-3.5277810711978814</v>
      </c>
      <c r="BD373" s="54"/>
      <c r="BE373" s="54">
        <f t="shared" si="83"/>
        <v>-3.0378697270857939</v>
      </c>
      <c r="BF373" s="180">
        <f t="shared" si="93"/>
        <v>0.34574976122254059</v>
      </c>
      <c r="BG373" s="181">
        <f t="shared" si="94"/>
        <v>0.31529723205949467</v>
      </c>
      <c r="BH373" s="182">
        <f t="shared" si="95"/>
        <v>-0.13337662286582105</v>
      </c>
    </row>
    <row r="374" spans="1:60" ht="14.65" thickBot="1" x14ac:dyDescent="0.5">
      <c r="A374" s="127">
        <v>363</v>
      </c>
      <c r="B374" s="54">
        <v>3.3681625233862178</v>
      </c>
      <c r="C374" s="54"/>
      <c r="D374" s="54">
        <f t="shared" si="80"/>
        <v>-3.1908089060159992</v>
      </c>
      <c r="E374" s="183">
        <f t="shared" si="84"/>
        <v>0.34670487106017189</v>
      </c>
      <c r="F374" s="184">
        <f t="shared" si="85"/>
        <v>0.1968053950101378</v>
      </c>
      <c r="G374" s="185">
        <f t="shared" si="86"/>
        <v>-0.22712719064697587</v>
      </c>
      <c r="S374" s="127">
        <v>363</v>
      </c>
      <c r="T374" s="54">
        <v>4.7519456417325534</v>
      </c>
      <c r="U374" s="54"/>
      <c r="V374" s="54">
        <f t="shared" si="81"/>
        <v>-1.6938146701849082</v>
      </c>
      <c r="W374" s="180">
        <f t="shared" si="87"/>
        <v>0.34670487106017189</v>
      </c>
      <c r="X374" s="181">
        <f t="shared" si="88"/>
        <v>0.30777642267079253</v>
      </c>
      <c r="Y374" s="182">
        <f t="shared" si="89"/>
        <v>-0.12008361121512076</v>
      </c>
      <c r="AJ374" s="127">
        <v>363</v>
      </c>
      <c r="AK374" s="54">
        <v>-9.1898386572952742</v>
      </c>
      <c r="AL374" s="54"/>
      <c r="AM374" s="54">
        <f t="shared" si="82"/>
        <v>-7.4005231159630283</v>
      </c>
      <c r="AN374" s="180">
        <f t="shared" si="90"/>
        <v>0.34670487106017189</v>
      </c>
      <c r="AO374" s="181">
        <f t="shared" si="91"/>
        <v>1.4116861575114171E-2</v>
      </c>
      <c r="AP374" s="182">
        <f t="shared" si="92"/>
        <v>-0.52466279592961973</v>
      </c>
      <c r="BB374" s="127">
        <v>363</v>
      </c>
      <c r="BC374" s="12">
        <v>-2.9514308138086536</v>
      </c>
      <c r="BD374" s="54"/>
      <c r="BE374" s="54">
        <f t="shared" si="83"/>
        <v>-2.9791340683677316</v>
      </c>
      <c r="BF374" s="180">
        <f t="shared" si="93"/>
        <v>0.34670487106017189</v>
      </c>
      <c r="BG374" s="181">
        <f t="shared" si="94"/>
        <v>0.31860882769467791</v>
      </c>
      <c r="BH374" s="182">
        <f t="shared" si="95"/>
        <v>-0.13079785402271807</v>
      </c>
    </row>
    <row r="375" spans="1:60" ht="14.65" thickBot="1" x14ac:dyDescent="0.5">
      <c r="A375" s="127">
        <v>364</v>
      </c>
      <c r="B375" s="54">
        <v>3.3681625233862178</v>
      </c>
      <c r="C375" s="54"/>
      <c r="D375" s="54">
        <f t="shared" si="80"/>
        <v>-3.1908089060159992</v>
      </c>
      <c r="E375" s="183">
        <f t="shared" si="84"/>
        <v>0.34765998089780326</v>
      </c>
      <c r="F375" s="184">
        <f t="shared" si="85"/>
        <v>0.1968053950101378</v>
      </c>
      <c r="G375" s="185">
        <f t="shared" si="86"/>
        <v>-0.22712719064697587</v>
      </c>
      <c r="S375" s="127">
        <v>364</v>
      </c>
      <c r="T375" s="54">
        <v>4.7519456417325534</v>
      </c>
      <c r="U375" s="54"/>
      <c r="V375" s="54">
        <f t="shared" si="81"/>
        <v>-1.6917032449755098</v>
      </c>
      <c r="W375" s="180">
        <f t="shared" si="87"/>
        <v>0.34765998089780326</v>
      </c>
      <c r="X375" s="181">
        <f t="shared" si="88"/>
        <v>0.30799660138160823</v>
      </c>
      <c r="Y375" s="182">
        <f t="shared" si="89"/>
        <v>-0.11993392095182441</v>
      </c>
      <c r="AJ375" s="127">
        <v>364</v>
      </c>
      <c r="AK375" s="54">
        <v>-9.1898386572952742</v>
      </c>
      <c r="AL375" s="54"/>
      <c r="AM375" s="54">
        <f t="shared" si="82"/>
        <v>-7.3908770857210078</v>
      </c>
      <c r="AN375" s="180">
        <f t="shared" si="90"/>
        <v>0.34765998089780326</v>
      </c>
      <c r="AO375" s="181">
        <f t="shared" si="91"/>
        <v>1.4219973757956814E-2</v>
      </c>
      <c r="AP375" s="182">
        <f t="shared" si="92"/>
        <v>-0.5239789370838196</v>
      </c>
      <c r="BB375" s="127">
        <v>364</v>
      </c>
      <c r="BC375" s="12">
        <v>-2.9514308138086536</v>
      </c>
      <c r="BD375" s="54"/>
      <c r="BE375" s="54">
        <f t="shared" si="83"/>
        <v>-2.9626387160392751</v>
      </c>
      <c r="BF375" s="180">
        <f t="shared" si="93"/>
        <v>0.34765998089780326</v>
      </c>
      <c r="BG375" s="181">
        <f t="shared" si="94"/>
        <v>0.31954148485193917</v>
      </c>
      <c r="BH375" s="182">
        <f t="shared" si="95"/>
        <v>-0.13007363126657576</v>
      </c>
    </row>
    <row r="376" spans="1:60" ht="14.65" thickBot="1" x14ac:dyDescent="0.5">
      <c r="A376" s="127">
        <v>365</v>
      </c>
      <c r="B376" s="54">
        <v>2.1298083857081553</v>
      </c>
      <c r="C376" s="54"/>
      <c r="D376" s="54">
        <f t="shared" si="80"/>
        <v>-3.1876889172434453</v>
      </c>
      <c r="E376" s="183">
        <f t="shared" si="84"/>
        <v>0.34861509073543456</v>
      </c>
      <c r="F376" s="184">
        <f t="shared" si="85"/>
        <v>0.19703675041877119</v>
      </c>
      <c r="G376" s="185">
        <f t="shared" si="86"/>
        <v>-0.22690510455356419</v>
      </c>
      <c r="S376" s="127">
        <v>365</v>
      </c>
      <c r="T376" s="54">
        <v>3.5134202003973218</v>
      </c>
      <c r="U376" s="54"/>
      <c r="V376" s="54">
        <f t="shared" si="81"/>
        <v>-1.6917032449755098</v>
      </c>
      <c r="W376" s="180">
        <f t="shared" si="87"/>
        <v>0.34861509073543456</v>
      </c>
      <c r="X376" s="181">
        <f t="shared" si="88"/>
        <v>0.30799660138160823</v>
      </c>
      <c r="Y376" s="182">
        <f t="shared" si="89"/>
        <v>-0.11993392095182441</v>
      </c>
      <c r="AJ376" s="127">
        <v>365</v>
      </c>
      <c r="AK376" s="54">
        <v>-10.123779996880117</v>
      </c>
      <c r="AL376" s="54"/>
      <c r="AM376" s="54">
        <f t="shared" si="82"/>
        <v>-7.3722626281160704</v>
      </c>
      <c r="AN376" s="180">
        <f t="shared" si="90"/>
        <v>0.34861509073543456</v>
      </c>
      <c r="AO376" s="181">
        <f t="shared" si="91"/>
        <v>1.4420789856451149E-2</v>
      </c>
      <c r="AP376" s="182">
        <f t="shared" si="92"/>
        <v>-0.52265925829643034</v>
      </c>
      <c r="BB376" s="127">
        <v>365</v>
      </c>
      <c r="BC376" s="12">
        <v>-3.8859553200120316</v>
      </c>
      <c r="BD376" s="54"/>
      <c r="BE376" s="54">
        <f t="shared" si="83"/>
        <v>-2.9514308138086536</v>
      </c>
      <c r="BF376" s="180">
        <f t="shared" si="93"/>
        <v>0.34861509073543456</v>
      </c>
      <c r="BG376" s="181">
        <f t="shared" si="94"/>
        <v>0.3201758387525967</v>
      </c>
      <c r="BH376" s="182">
        <f t="shared" si="95"/>
        <v>-0.12958155218378881</v>
      </c>
    </row>
    <row r="377" spans="1:60" ht="14.65" thickBot="1" x14ac:dyDescent="0.5">
      <c r="A377" s="127">
        <v>366</v>
      </c>
      <c r="B377" s="54">
        <v>3.3681625233862178</v>
      </c>
      <c r="C377" s="54"/>
      <c r="D377" s="54">
        <f t="shared" si="80"/>
        <v>-3.1875169313474339</v>
      </c>
      <c r="E377" s="183">
        <f t="shared" si="84"/>
        <v>0.34957020057306593</v>
      </c>
      <c r="F377" s="184">
        <f t="shared" si="85"/>
        <v>0.19704950841242624</v>
      </c>
      <c r="G377" s="185">
        <f t="shared" si="86"/>
        <v>-0.22689286230573846</v>
      </c>
      <c r="S377" s="127">
        <v>366</v>
      </c>
      <c r="T377" s="54">
        <v>4.7519456417325534</v>
      </c>
      <c r="U377" s="54"/>
      <c r="V377" s="54">
        <f t="shared" si="81"/>
        <v>-1.6883625985055415</v>
      </c>
      <c r="W377" s="180">
        <f t="shared" si="87"/>
        <v>0.34957020057306593</v>
      </c>
      <c r="X377" s="181">
        <f t="shared" si="88"/>
        <v>0.30834510407155657</v>
      </c>
      <c r="Y377" s="182">
        <f t="shared" si="89"/>
        <v>-0.11969708459719357</v>
      </c>
      <c r="AJ377" s="127">
        <v>366</v>
      </c>
      <c r="AK377" s="54">
        <v>-9.353544920659937</v>
      </c>
      <c r="AL377" s="54"/>
      <c r="AM377" s="54">
        <f t="shared" si="82"/>
        <v>-7.3607590631546831</v>
      </c>
      <c r="AN377" s="180">
        <f t="shared" si="90"/>
        <v>0.34957020057306593</v>
      </c>
      <c r="AO377" s="181">
        <f t="shared" si="91"/>
        <v>1.4546109197872276E-2</v>
      </c>
      <c r="AP377" s="182">
        <f t="shared" si="92"/>
        <v>-0.52184370884658393</v>
      </c>
      <c r="BB377" s="127">
        <v>366</v>
      </c>
      <c r="BC377" s="12">
        <v>-3.1152392977561232</v>
      </c>
      <c r="BD377" s="54"/>
      <c r="BE377" s="54">
        <f t="shared" si="83"/>
        <v>-2.9514308138086536</v>
      </c>
      <c r="BF377" s="180">
        <f t="shared" si="93"/>
        <v>0.34957020057306593</v>
      </c>
      <c r="BG377" s="181">
        <f t="shared" si="94"/>
        <v>0.3201758387525967</v>
      </c>
      <c r="BH377" s="182">
        <f t="shared" si="95"/>
        <v>-0.12958155218378881</v>
      </c>
    </row>
    <row r="378" spans="1:60" ht="14.65" thickBot="1" x14ac:dyDescent="0.5">
      <c r="A378" s="127">
        <v>367</v>
      </c>
      <c r="B378" s="54">
        <v>4.553230261945731</v>
      </c>
      <c r="C378" s="54"/>
      <c r="D378" s="54">
        <f t="shared" si="80"/>
        <v>-3.1875169313474339</v>
      </c>
      <c r="E378" s="183">
        <f t="shared" si="84"/>
        <v>0.35052531041069723</v>
      </c>
      <c r="F378" s="184">
        <f t="shared" si="85"/>
        <v>0.19704950841242624</v>
      </c>
      <c r="G378" s="185">
        <f t="shared" si="86"/>
        <v>-0.22689286230573846</v>
      </c>
      <c r="S378" s="127">
        <v>367</v>
      </c>
      <c r="T378" s="54">
        <v>5.9371773127500225</v>
      </c>
      <c r="U378" s="54"/>
      <c r="V378" s="54">
        <f t="shared" si="81"/>
        <v>-1.6783256583438675</v>
      </c>
      <c r="W378" s="180">
        <f t="shared" si="87"/>
        <v>0.35052531041069723</v>
      </c>
      <c r="X378" s="181">
        <f t="shared" si="88"/>
        <v>0.30939321559220523</v>
      </c>
      <c r="Y378" s="182">
        <f t="shared" si="89"/>
        <v>-0.11898551204951199</v>
      </c>
      <c r="AJ378" s="127">
        <v>367</v>
      </c>
      <c r="AK378" s="54">
        <v>-8.4284359799940116</v>
      </c>
      <c r="AL378" s="54"/>
      <c r="AM378" s="54">
        <f t="shared" si="82"/>
        <v>-7.2880431678942443</v>
      </c>
      <c r="AN378" s="180">
        <f t="shared" si="90"/>
        <v>0.35052531041069723</v>
      </c>
      <c r="AO378" s="181">
        <f t="shared" si="91"/>
        <v>1.5360161969689423E-2</v>
      </c>
      <c r="AP378" s="182">
        <f t="shared" si="92"/>
        <v>-0.51668848882793761</v>
      </c>
      <c r="BB378" s="127">
        <v>367</v>
      </c>
      <c r="BC378" s="12">
        <v>-2.1895527055505988</v>
      </c>
      <c r="BD378" s="54"/>
      <c r="BE378" s="54">
        <f t="shared" si="83"/>
        <v>-2.9306190204446616</v>
      </c>
      <c r="BF378" s="180">
        <f t="shared" si="93"/>
        <v>0.35052531041069723</v>
      </c>
      <c r="BG378" s="181">
        <f t="shared" si="94"/>
        <v>0.32135515556242267</v>
      </c>
      <c r="BH378" s="182">
        <f t="shared" si="95"/>
        <v>-0.12866781757235327</v>
      </c>
    </row>
    <row r="379" spans="1:60" ht="14.65" thickBot="1" x14ac:dyDescent="0.5">
      <c r="A379" s="127">
        <v>368</v>
      </c>
      <c r="B379" s="54">
        <v>1.5811184912911542</v>
      </c>
      <c r="C379" s="54"/>
      <c r="D379" s="54">
        <f t="shared" si="80"/>
        <v>-3.1801868147179184</v>
      </c>
      <c r="E379" s="183">
        <f t="shared" si="84"/>
        <v>0.35148042024832854</v>
      </c>
      <c r="F379" s="184">
        <f t="shared" si="85"/>
        <v>0.19759372450258048</v>
      </c>
      <c r="G379" s="185">
        <f t="shared" si="86"/>
        <v>-0.22637109216963361</v>
      </c>
      <c r="S379" s="127">
        <v>368</v>
      </c>
      <c r="T379" s="54">
        <v>2.9646544047637735</v>
      </c>
      <c r="U379" s="54"/>
      <c r="V379" s="54">
        <f t="shared" si="81"/>
        <v>-1.6783256583438675</v>
      </c>
      <c r="W379" s="180">
        <f t="shared" si="87"/>
        <v>0.35148042024832854</v>
      </c>
      <c r="X379" s="181">
        <f t="shared" si="88"/>
        <v>0.30939321559220523</v>
      </c>
      <c r="Y379" s="182">
        <f t="shared" si="89"/>
        <v>-0.11898551204951199</v>
      </c>
      <c r="AJ379" s="127">
        <v>368</v>
      </c>
      <c r="AK379" s="54">
        <v>-10.698331036565142</v>
      </c>
      <c r="AL379" s="54"/>
      <c r="AM379" s="54">
        <f t="shared" si="82"/>
        <v>-7.2357989791706956</v>
      </c>
      <c r="AN379" s="180">
        <f t="shared" si="90"/>
        <v>0.35148042024832854</v>
      </c>
      <c r="AO379" s="181">
        <f t="shared" si="91"/>
        <v>1.5968913010855453E-2</v>
      </c>
      <c r="AP379" s="182">
        <f t="shared" si="92"/>
        <v>-0.51298461793972339</v>
      </c>
      <c r="BB379" s="127">
        <v>368</v>
      </c>
      <c r="BC379" s="12">
        <v>-4.4608651177611751</v>
      </c>
      <c r="BD379" s="54"/>
      <c r="BE379" s="54">
        <f t="shared" si="83"/>
        <v>-2.8553077389196591</v>
      </c>
      <c r="BF379" s="180">
        <f t="shared" si="93"/>
        <v>0.35148042024832854</v>
      </c>
      <c r="BG379" s="181">
        <f t="shared" si="94"/>
        <v>0.3256377293093487</v>
      </c>
      <c r="BH379" s="182">
        <f t="shared" si="95"/>
        <v>-0.12536130172542859</v>
      </c>
    </row>
    <row r="380" spans="1:60" ht="14.65" thickBot="1" x14ac:dyDescent="0.5">
      <c r="A380" s="127">
        <v>369</v>
      </c>
      <c r="B380" s="54">
        <v>0.50082437780130318</v>
      </c>
      <c r="C380" s="54"/>
      <c r="D380" s="54">
        <f t="shared" si="80"/>
        <v>-3.1801868147179184</v>
      </c>
      <c r="E380" s="183">
        <f t="shared" si="84"/>
        <v>0.3524355300859599</v>
      </c>
      <c r="F380" s="184">
        <f t="shared" si="85"/>
        <v>0.19759372450258048</v>
      </c>
      <c r="G380" s="185">
        <f t="shared" si="86"/>
        <v>-0.22637109216963361</v>
      </c>
      <c r="S380" s="127">
        <v>369</v>
      </c>
      <c r="T380" s="54">
        <v>1.8842108523316774</v>
      </c>
      <c r="U380" s="54"/>
      <c r="V380" s="54">
        <f t="shared" si="81"/>
        <v>-1.6756979769191211</v>
      </c>
      <c r="W380" s="180">
        <f t="shared" si="87"/>
        <v>0.3524355300859599</v>
      </c>
      <c r="X380" s="181">
        <f t="shared" si="88"/>
        <v>0.30966786907313282</v>
      </c>
      <c r="Y380" s="182">
        <f t="shared" si="89"/>
        <v>-0.11879922161280679</v>
      </c>
      <c r="AJ380" s="127">
        <v>369</v>
      </c>
      <c r="AK380" s="54">
        <v>-10.862945871472959</v>
      </c>
      <c r="AL380" s="54"/>
      <c r="AM380" s="54">
        <f t="shared" si="82"/>
        <v>-7.1564251779797452</v>
      </c>
      <c r="AN380" s="180">
        <f t="shared" si="90"/>
        <v>0.3524355300859599</v>
      </c>
      <c r="AO380" s="181">
        <f t="shared" si="91"/>
        <v>1.6933315495062454E-2</v>
      </c>
      <c r="AP380" s="182">
        <f t="shared" si="92"/>
        <v>-0.50735738324241153</v>
      </c>
      <c r="BB380" s="127">
        <v>369</v>
      </c>
      <c r="BC380" s="12">
        <v>-4.625582740577145</v>
      </c>
      <c r="BD380" s="54"/>
      <c r="BE380" s="54">
        <f t="shared" si="83"/>
        <v>-2.8553077389196591</v>
      </c>
      <c r="BF380" s="180">
        <f t="shared" si="93"/>
        <v>0.3524355300859599</v>
      </c>
      <c r="BG380" s="181">
        <f t="shared" si="94"/>
        <v>0.3256377293093487</v>
      </c>
      <c r="BH380" s="182">
        <f t="shared" si="95"/>
        <v>-0.12536130172542859</v>
      </c>
    </row>
    <row r="381" spans="1:60" ht="14.65" thickBot="1" x14ac:dyDescent="0.5">
      <c r="A381" s="127">
        <v>370</v>
      </c>
      <c r="B381" s="54">
        <v>-0.9864729855514649</v>
      </c>
      <c r="C381" s="54"/>
      <c r="D381" s="54">
        <f t="shared" si="80"/>
        <v>-3.1801868147179184</v>
      </c>
      <c r="E381" s="183">
        <f t="shared" si="84"/>
        <v>0.35339063992359121</v>
      </c>
      <c r="F381" s="184">
        <f t="shared" si="85"/>
        <v>0.19759372450258048</v>
      </c>
      <c r="G381" s="185">
        <f t="shared" si="86"/>
        <v>-0.22637109216963361</v>
      </c>
      <c r="S381" s="127">
        <v>370</v>
      </c>
      <c r="T381" s="54">
        <v>0.39670774857728358</v>
      </c>
      <c r="U381" s="54"/>
      <c r="V381" s="54">
        <f t="shared" si="81"/>
        <v>-1.6747860442575104</v>
      </c>
      <c r="W381" s="180">
        <f t="shared" si="87"/>
        <v>0.35339063992359121</v>
      </c>
      <c r="X381" s="181">
        <f t="shared" si="88"/>
        <v>0.30976321198419604</v>
      </c>
      <c r="Y381" s="182">
        <f t="shared" si="89"/>
        <v>-0.11873456981286738</v>
      </c>
      <c r="AJ381" s="127">
        <v>370</v>
      </c>
      <c r="AK381" s="54">
        <v>-12.172256811503603</v>
      </c>
      <c r="AL381" s="54"/>
      <c r="AM381" s="54">
        <f t="shared" si="82"/>
        <v>-7.1564251779797452</v>
      </c>
      <c r="AN381" s="180">
        <f t="shared" si="90"/>
        <v>0.35339063992359121</v>
      </c>
      <c r="AO381" s="181">
        <f t="shared" si="91"/>
        <v>1.6933315495062454E-2</v>
      </c>
      <c r="AP381" s="182">
        <f t="shared" si="92"/>
        <v>-0.50735738324241153</v>
      </c>
      <c r="BB381" s="127">
        <v>370</v>
      </c>
      <c r="BC381" s="12">
        <v>-5.9357112334894824</v>
      </c>
      <c r="BD381" s="54"/>
      <c r="BE381" s="54">
        <f t="shared" si="83"/>
        <v>-2.8221633145864913</v>
      </c>
      <c r="BF381" s="180">
        <f t="shared" si="93"/>
        <v>0.35339063992359121</v>
      </c>
      <c r="BG381" s="181">
        <f t="shared" si="94"/>
        <v>0.32752984724037681</v>
      </c>
      <c r="BH381" s="182">
        <f t="shared" si="95"/>
        <v>-0.12390610720376277</v>
      </c>
    </row>
    <row r="382" spans="1:60" ht="14.65" thickBot="1" x14ac:dyDescent="0.5">
      <c r="A382" s="127">
        <v>371</v>
      </c>
      <c r="B382" s="54">
        <v>0.4827345902706619</v>
      </c>
      <c r="C382" s="54"/>
      <c r="D382" s="54">
        <f t="shared" si="80"/>
        <v>-3.1613753416582018</v>
      </c>
      <c r="E382" s="183">
        <f t="shared" si="84"/>
        <v>0.35434574976122252</v>
      </c>
      <c r="F382" s="184">
        <f t="shared" si="85"/>
        <v>0.19899451253966646</v>
      </c>
      <c r="G382" s="185">
        <f t="shared" si="86"/>
        <v>-0.22503205960647099</v>
      </c>
      <c r="S382" s="127">
        <v>371</v>
      </c>
      <c r="T382" s="54">
        <v>1.8661185624096224</v>
      </c>
      <c r="U382" s="54"/>
      <c r="V382" s="54">
        <f t="shared" si="81"/>
        <v>-1.6747860442575104</v>
      </c>
      <c r="W382" s="180">
        <f t="shared" si="87"/>
        <v>0.35434574976122252</v>
      </c>
      <c r="X382" s="181">
        <f t="shared" si="88"/>
        <v>0.30976321198419604</v>
      </c>
      <c r="Y382" s="182">
        <f t="shared" si="89"/>
        <v>-0.11873456981286738</v>
      </c>
      <c r="AJ382" s="127">
        <v>371</v>
      </c>
      <c r="AK382" s="54">
        <v>-10.990386265223639</v>
      </c>
      <c r="AL382" s="54"/>
      <c r="AM382" s="54">
        <f t="shared" si="82"/>
        <v>-7.1441846212870814</v>
      </c>
      <c r="AN382" s="180">
        <f t="shared" si="90"/>
        <v>0.35434574976122252</v>
      </c>
      <c r="AO382" s="181">
        <f t="shared" si="91"/>
        <v>1.7086385536363029E-2</v>
      </c>
      <c r="AP382" s="182">
        <f t="shared" si="92"/>
        <v>-0.50648958449393455</v>
      </c>
      <c r="BB382" s="127">
        <v>371</v>
      </c>
      <c r="BC382" s="12">
        <v>-4.7531027099717562</v>
      </c>
      <c r="BD382" s="54"/>
      <c r="BE382" s="54">
        <f t="shared" si="83"/>
        <v>-2.8221633145864913</v>
      </c>
      <c r="BF382" s="180">
        <f t="shared" si="93"/>
        <v>0.35434574976122252</v>
      </c>
      <c r="BG382" s="181">
        <f t="shared" si="94"/>
        <v>0.32752984724037681</v>
      </c>
      <c r="BH382" s="182">
        <f t="shared" si="95"/>
        <v>-0.12390610720376277</v>
      </c>
    </row>
    <row r="383" spans="1:60" ht="14.65" thickBot="1" x14ac:dyDescent="0.5">
      <c r="A383" s="127">
        <v>372</v>
      </c>
      <c r="B383" s="54">
        <v>-0.64176957953908287</v>
      </c>
      <c r="C383" s="54"/>
      <c r="D383" s="54">
        <f t="shared" si="80"/>
        <v>-3.1582075577382644</v>
      </c>
      <c r="E383" s="183">
        <f t="shared" si="84"/>
        <v>0.35530085959885388</v>
      </c>
      <c r="F383" s="184">
        <f t="shared" si="85"/>
        <v>0.19923098749400497</v>
      </c>
      <c r="G383" s="185">
        <f t="shared" si="86"/>
        <v>-0.22480657137339147</v>
      </c>
      <c r="S383" s="127">
        <v>372</v>
      </c>
      <c r="T383" s="54">
        <v>0.74145883800452417</v>
      </c>
      <c r="U383" s="54"/>
      <c r="V383" s="54">
        <f t="shared" si="81"/>
        <v>-1.6664586517436948</v>
      </c>
      <c r="W383" s="180">
        <f t="shared" si="87"/>
        <v>0.35530085959885388</v>
      </c>
      <c r="X383" s="181">
        <f t="shared" si="88"/>
        <v>0.31063443551480208</v>
      </c>
      <c r="Y383" s="182">
        <f t="shared" si="89"/>
        <v>-0.11814419627161356</v>
      </c>
      <c r="AJ383" s="127">
        <v>372</v>
      </c>
      <c r="AK383" s="54">
        <v>-13.110498341155717</v>
      </c>
      <c r="AL383" s="54"/>
      <c r="AM383" s="54">
        <f t="shared" si="82"/>
        <v>-7.0339969985761508</v>
      </c>
      <c r="AN383" s="180">
        <f t="shared" si="90"/>
        <v>0.35530085959885388</v>
      </c>
      <c r="AO383" s="181">
        <f t="shared" si="91"/>
        <v>1.8518320267496453E-2</v>
      </c>
      <c r="AP383" s="182">
        <f t="shared" si="92"/>
        <v>-0.49867779263780815</v>
      </c>
      <c r="BB383" s="127">
        <v>372</v>
      </c>
      <c r="BC383" s="12">
        <v>-6.8745386148616419</v>
      </c>
      <c r="BD383" s="54"/>
      <c r="BE383" s="54">
        <f t="shared" si="83"/>
        <v>-2.7621272327697071</v>
      </c>
      <c r="BF383" s="180">
        <f t="shared" si="93"/>
        <v>0.35530085959885388</v>
      </c>
      <c r="BG383" s="181">
        <f t="shared" si="94"/>
        <v>0.33096840762397989</v>
      </c>
      <c r="BH383" s="182">
        <f t="shared" si="95"/>
        <v>-0.12127024373291531</v>
      </c>
    </row>
    <row r="384" spans="1:60" ht="14.65" thickBot="1" x14ac:dyDescent="0.5">
      <c r="A384" s="127">
        <v>373</v>
      </c>
      <c r="B384" s="54">
        <v>-9.3323561386988454E-2</v>
      </c>
      <c r="C384" s="54"/>
      <c r="D384" s="54">
        <f t="shared" si="80"/>
        <v>-3.1321621543192579</v>
      </c>
      <c r="E384" s="183">
        <f t="shared" si="84"/>
        <v>0.35625596943648519</v>
      </c>
      <c r="F384" s="184">
        <f t="shared" si="85"/>
        <v>0.20118168485557678</v>
      </c>
      <c r="G384" s="185">
        <f t="shared" si="86"/>
        <v>-0.22295261537600386</v>
      </c>
      <c r="S384" s="127">
        <v>373</v>
      </c>
      <c r="T384" s="54">
        <v>1.2899807236373424</v>
      </c>
      <c r="U384" s="54"/>
      <c r="V384" s="54">
        <f t="shared" si="81"/>
        <v>-1.6622302590089018</v>
      </c>
      <c r="W384" s="180">
        <f t="shared" si="87"/>
        <v>0.35625596943648519</v>
      </c>
      <c r="X384" s="181">
        <f t="shared" si="88"/>
        <v>0.31107722319935938</v>
      </c>
      <c r="Y384" s="182">
        <f t="shared" si="89"/>
        <v>-0.11784442282049903</v>
      </c>
      <c r="AJ384" s="127">
        <v>373</v>
      </c>
      <c r="AK384" s="54">
        <v>-11.507894647425733</v>
      </c>
      <c r="AL384" s="54"/>
      <c r="AM384" s="54">
        <f t="shared" si="82"/>
        <v>-7.0054509265547438</v>
      </c>
      <c r="AN384" s="180">
        <f t="shared" si="90"/>
        <v>0.35625596943648519</v>
      </c>
      <c r="AO384" s="181">
        <f t="shared" si="91"/>
        <v>1.8905537022509994E-2</v>
      </c>
      <c r="AP384" s="182">
        <f t="shared" si="92"/>
        <v>-0.49665400841000756</v>
      </c>
      <c r="BB384" s="127">
        <v>373</v>
      </c>
      <c r="BC384" s="12">
        <v>-5.270934231969167</v>
      </c>
      <c r="BD384" s="54"/>
      <c r="BE384" s="54">
        <f t="shared" si="83"/>
        <v>-2.752063837667571</v>
      </c>
      <c r="BF384" s="180">
        <f t="shared" si="93"/>
        <v>0.35625596943648519</v>
      </c>
      <c r="BG384" s="181">
        <f t="shared" si="94"/>
        <v>0.33154619554620091</v>
      </c>
      <c r="BH384" s="182">
        <f t="shared" si="95"/>
        <v>-0.12082841384096173</v>
      </c>
    </row>
    <row r="385" spans="1:60" ht="14.65" thickBot="1" x14ac:dyDescent="0.5">
      <c r="A385" s="127">
        <v>374</v>
      </c>
      <c r="B385" s="54">
        <v>1.6193925950371992</v>
      </c>
      <c r="C385" s="54"/>
      <c r="D385" s="54">
        <f t="shared" si="80"/>
        <v>-3.1225790871853767</v>
      </c>
      <c r="E385" s="183">
        <f t="shared" si="84"/>
        <v>0.35721107927411655</v>
      </c>
      <c r="F385" s="184">
        <f t="shared" si="85"/>
        <v>0.20190229101335064</v>
      </c>
      <c r="G385" s="185">
        <f t="shared" si="86"/>
        <v>-0.22227047640121411</v>
      </c>
      <c r="S385" s="127">
        <v>374</v>
      </c>
      <c r="T385" s="54">
        <v>3.0029338030324007</v>
      </c>
      <c r="U385" s="54"/>
      <c r="V385" s="54">
        <f t="shared" si="81"/>
        <v>-1.6603486072199123</v>
      </c>
      <c r="W385" s="180">
        <f t="shared" si="87"/>
        <v>0.35721107927411655</v>
      </c>
      <c r="X385" s="181">
        <f t="shared" si="88"/>
        <v>0.31127435350735172</v>
      </c>
      <c r="Y385" s="182">
        <f t="shared" si="89"/>
        <v>-0.11771102242797168</v>
      </c>
      <c r="AJ385" s="127">
        <v>374</v>
      </c>
      <c r="AK385" s="54">
        <v>-10.195605368605513</v>
      </c>
      <c r="AL385" s="54"/>
      <c r="AM385" s="54">
        <f t="shared" si="82"/>
        <v>-6.9868878847247853</v>
      </c>
      <c r="AN385" s="180">
        <f t="shared" si="90"/>
        <v>0.35721107927411655</v>
      </c>
      <c r="AO385" s="181">
        <f t="shared" si="91"/>
        <v>1.916101613242693E-2</v>
      </c>
      <c r="AP385" s="182">
        <f t="shared" si="92"/>
        <v>-0.49533797476281083</v>
      </c>
      <c r="BB385" s="127">
        <v>374</v>
      </c>
      <c r="BC385" s="12">
        <v>-3.9578255405489959</v>
      </c>
      <c r="BD385" s="54"/>
      <c r="BE385" s="54">
        <f t="shared" si="83"/>
        <v>-2.752063837667571</v>
      </c>
      <c r="BF385" s="180">
        <f t="shared" si="93"/>
        <v>0.35721107927411655</v>
      </c>
      <c r="BG385" s="181">
        <f t="shared" si="94"/>
        <v>0.33154619554620091</v>
      </c>
      <c r="BH385" s="182">
        <f t="shared" si="95"/>
        <v>-0.12082841384096173</v>
      </c>
    </row>
    <row r="386" spans="1:60" ht="14.65" thickBot="1" x14ac:dyDescent="0.5">
      <c r="A386" s="127">
        <v>375</v>
      </c>
      <c r="B386" s="54">
        <v>0.3814713661874039</v>
      </c>
      <c r="C386" s="54"/>
      <c r="D386" s="54">
        <f t="shared" si="80"/>
        <v>-3.1225790871853767</v>
      </c>
      <c r="E386" s="183">
        <f t="shared" si="84"/>
        <v>0.35816618911174786</v>
      </c>
      <c r="F386" s="184">
        <f t="shared" si="85"/>
        <v>0.20190229101335064</v>
      </c>
      <c r="G386" s="185">
        <f t="shared" si="86"/>
        <v>-0.22227047640121411</v>
      </c>
      <c r="S386" s="127">
        <v>375</v>
      </c>
      <c r="T386" s="54">
        <v>1.7648413304104584</v>
      </c>
      <c r="U386" s="54"/>
      <c r="V386" s="54">
        <f t="shared" si="81"/>
        <v>-1.6273368330848723</v>
      </c>
      <c r="W386" s="180">
        <f t="shared" si="87"/>
        <v>0.35816618911174786</v>
      </c>
      <c r="X386" s="181">
        <f t="shared" si="88"/>
        <v>0.31474158031841681</v>
      </c>
      <c r="Y386" s="182">
        <f t="shared" si="89"/>
        <v>-0.1153706406137554</v>
      </c>
      <c r="AJ386" s="127">
        <v>375</v>
      </c>
      <c r="AK386" s="54">
        <v>-11.129358688214911</v>
      </c>
      <c r="AL386" s="54"/>
      <c r="AM386" s="54">
        <f t="shared" si="82"/>
        <v>-6.971297061604858</v>
      </c>
      <c r="AN386" s="180">
        <f t="shared" si="90"/>
        <v>0.35816618911174786</v>
      </c>
      <c r="AO386" s="181">
        <f t="shared" si="91"/>
        <v>1.9377851282821684E-2</v>
      </c>
      <c r="AP386" s="182">
        <f t="shared" si="92"/>
        <v>-0.49423265764930829</v>
      </c>
      <c r="BB386" s="127">
        <v>375</v>
      </c>
      <c r="BC386" s="12">
        <v>-4.8921619093745097</v>
      </c>
      <c r="BD386" s="54"/>
      <c r="BE386" s="54">
        <f t="shared" si="83"/>
        <v>-2.7098960223008359</v>
      </c>
      <c r="BF386" s="180">
        <f t="shared" si="93"/>
        <v>0.35816618911174786</v>
      </c>
      <c r="BG386" s="181">
        <f t="shared" si="94"/>
        <v>0.33397160071836196</v>
      </c>
      <c r="BH386" s="182">
        <f t="shared" si="95"/>
        <v>-0.11897705044736426</v>
      </c>
    </row>
    <row r="387" spans="1:60" ht="14.65" thickBot="1" x14ac:dyDescent="0.5">
      <c r="A387" s="127">
        <v>376</v>
      </c>
      <c r="B387" s="54">
        <v>1.5659590263515277</v>
      </c>
      <c r="C387" s="54"/>
      <c r="D387" s="54">
        <f t="shared" si="80"/>
        <v>-3.0953687562380989</v>
      </c>
      <c r="E387" s="183">
        <f t="shared" si="84"/>
        <v>0.35912129894937916</v>
      </c>
      <c r="F387" s="184">
        <f t="shared" si="85"/>
        <v>0.20395679874712039</v>
      </c>
      <c r="G387" s="185">
        <f t="shared" si="86"/>
        <v>-0.22033359888624371</v>
      </c>
      <c r="S387" s="127">
        <v>376</v>
      </c>
      <c r="T387" s="54">
        <v>2.9494928427892959</v>
      </c>
      <c r="U387" s="54"/>
      <c r="V387" s="54">
        <f t="shared" si="81"/>
        <v>-1.6273368330848723</v>
      </c>
      <c r="W387" s="180">
        <f t="shared" si="87"/>
        <v>0.35912129894937916</v>
      </c>
      <c r="X387" s="181">
        <f t="shared" si="88"/>
        <v>0.31474158031841681</v>
      </c>
      <c r="Y387" s="182">
        <f t="shared" si="89"/>
        <v>-0.1153706406137554</v>
      </c>
      <c r="AJ387" s="127">
        <v>376</v>
      </c>
      <c r="AK387" s="54">
        <v>-10.160584665243627</v>
      </c>
      <c r="AL387" s="54"/>
      <c r="AM387" s="54">
        <f t="shared" si="82"/>
        <v>-6.9549124983184889</v>
      </c>
      <c r="AN387" s="180">
        <f t="shared" si="90"/>
        <v>0.35912129894937916</v>
      </c>
      <c r="AO387" s="181">
        <f t="shared" si="91"/>
        <v>1.9607968940336867E-2</v>
      </c>
      <c r="AP387" s="182">
        <f t="shared" si="92"/>
        <v>-0.49307106803608625</v>
      </c>
      <c r="BB387" s="127">
        <v>376</v>
      </c>
      <c r="BC387" s="12">
        <v>-3.9227829697482322</v>
      </c>
      <c r="BD387" s="54"/>
      <c r="BE387" s="54">
        <f t="shared" si="83"/>
        <v>-2.7098960223008359</v>
      </c>
      <c r="BF387" s="180">
        <f t="shared" si="93"/>
        <v>0.35912129894937916</v>
      </c>
      <c r="BG387" s="181">
        <f t="shared" si="94"/>
        <v>0.33397160071836196</v>
      </c>
      <c r="BH387" s="182">
        <f t="shared" si="95"/>
        <v>-0.11897705044736426</v>
      </c>
    </row>
    <row r="388" spans="1:60" ht="14.65" thickBot="1" x14ac:dyDescent="0.5">
      <c r="A388" s="127">
        <v>377</v>
      </c>
      <c r="B388" s="54">
        <v>1.0941567425667078</v>
      </c>
      <c r="C388" s="54"/>
      <c r="D388" s="54">
        <f t="shared" si="80"/>
        <v>-3.0953687562380989</v>
      </c>
      <c r="E388" s="183">
        <f t="shared" si="84"/>
        <v>0.36007640878701053</v>
      </c>
      <c r="F388" s="184">
        <f t="shared" si="85"/>
        <v>0.20395679874712039</v>
      </c>
      <c r="G388" s="185">
        <f t="shared" si="86"/>
        <v>-0.22033359888624371</v>
      </c>
      <c r="S388" s="127">
        <v>377</v>
      </c>
      <c r="T388" s="54">
        <v>2.4776252937833134</v>
      </c>
      <c r="U388" s="54"/>
      <c r="V388" s="54">
        <f t="shared" si="81"/>
        <v>-1.621420290592803</v>
      </c>
      <c r="W388" s="180">
        <f t="shared" si="87"/>
        <v>0.36007640878701053</v>
      </c>
      <c r="X388" s="181">
        <f t="shared" si="88"/>
        <v>0.31536473629835687</v>
      </c>
      <c r="Y388" s="182">
        <f t="shared" si="89"/>
        <v>-0.11495118516750057</v>
      </c>
      <c r="AJ388" s="127">
        <v>377</v>
      </c>
      <c r="AK388" s="54">
        <v>-10.496573888518771</v>
      </c>
      <c r="AL388" s="54"/>
      <c r="AM388" s="54">
        <f t="shared" si="82"/>
        <v>-6.9426468045645402</v>
      </c>
      <c r="AN388" s="180">
        <f t="shared" si="90"/>
        <v>0.36007640878701053</v>
      </c>
      <c r="AO388" s="181">
        <f t="shared" si="91"/>
        <v>1.9781753100570929E-2</v>
      </c>
      <c r="AP388" s="182">
        <f t="shared" si="92"/>
        <v>-0.49220148718644574</v>
      </c>
      <c r="BB388" s="127">
        <v>377</v>
      </c>
      <c r="BC388" s="12">
        <v>-4.2589819896036305</v>
      </c>
      <c r="BD388" s="54"/>
      <c r="BE388" s="54">
        <f t="shared" si="83"/>
        <v>-2.6796033526759686</v>
      </c>
      <c r="BF388" s="180">
        <f t="shared" si="93"/>
        <v>0.36007640878701053</v>
      </c>
      <c r="BG388" s="181">
        <f t="shared" si="94"/>
        <v>0.33571827007420796</v>
      </c>
      <c r="BH388" s="182">
        <f t="shared" si="95"/>
        <v>-0.11764706123283968</v>
      </c>
    </row>
    <row r="389" spans="1:60" ht="14.65" thickBot="1" x14ac:dyDescent="0.5">
      <c r="A389" s="127">
        <v>378</v>
      </c>
      <c r="B389" s="54">
        <v>3.5818241107251274</v>
      </c>
      <c r="C389" s="54"/>
      <c r="D389" s="54">
        <f t="shared" si="80"/>
        <v>-3.0953687562380989</v>
      </c>
      <c r="E389" s="183">
        <f t="shared" si="84"/>
        <v>0.36103151862464183</v>
      </c>
      <c r="F389" s="184">
        <f t="shared" si="85"/>
        <v>0.20395679874712039</v>
      </c>
      <c r="G389" s="185">
        <f t="shared" si="86"/>
        <v>-0.22033359888624371</v>
      </c>
      <c r="S389" s="127">
        <v>378</v>
      </c>
      <c r="T389" s="54">
        <v>4.9654453865360537</v>
      </c>
      <c r="U389" s="54"/>
      <c r="V389" s="54">
        <f t="shared" si="81"/>
        <v>-1.6173643615117379</v>
      </c>
      <c r="W389" s="180">
        <f t="shared" si="87"/>
        <v>0.36103151862464183</v>
      </c>
      <c r="X389" s="181">
        <f t="shared" si="88"/>
        <v>0.31579222816183572</v>
      </c>
      <c r="Y389" s="182">
        <f t="shared" si="89"/>
        <v>-0.11466363859026284</v>
      </c>
      <c r="AJ389" s="127">
        <v>378</v>
      </c>
      <c r="AK389" s="54">
        <v>-10.153854679888317</v>
      </c>
      <c r="AL389" s="54"/>
      <c r="AM389" s="54">
        <f t="shared" si="82"/>
        <v>-6.9426468045645402</v>
      </c>
      <c r="AN389" s="180">
        <f t="shared" si="90"/>
        <v>0.36103151862464183</v>
      </c>
      <c r="AO389" s="181">
        <f t="shared" si="91"/>
        <v>1.9781753100570929E-2</v>
      </c>
      <c r="AP389" s="182">
        <f t="shared" si="92"/>
        <v>-0.49220148718644574</v>
      </c>
      <c r="BB389" s="127">
        <v>378</v>
      </c>
      <c r="BC389" s="12">
        <v>-3.9160487820917327</v>
      </c>
      <c r="BD389" s="54"/>
      <c r="BE389" s="54">
        <f t="shared" si="83"/>
        <v>-2.6715690140897927</v>
      </c>
      <c r="BF389" s="180">
        <f t="shared" si="93"/>
        <v>0.36103151862464183</v>
      </c>
      <c r="BG389" s="181">
        <f t="shared" si="94"/>
        <v>0.33618212651812396</v>
      </c>
      <c r="BH389" s="182">
        <f t="shared" si="95"/>
        <v>-0.11729431636757098</v>
      </c>
    </row>
    <row r="390" spans="1:60" ht="14.65" thickBot="1" x14ac:dyDescent="0.5">
      <c r="A390" s="127">
        <v>379</v>
      </c>
      <c r="B390" s="54">
        <v>2.3072215560909166</v>
      </c>
      <c r="C390" s="54"/>
      <c r="D390" s="54">
        <f t="shared" si="80"/>
        <v>-3.0953687562380989</v>
      </c>
      <c r="E390" s="183">
        <f t="shared" si="84"/>
        <v>0.36198662846227314</v>
      </c>
      <c r="F390" s="184">
        <f t="shared" si="85"/>
        <v>0.20395679874712039</v>
      </c>
      <c r="G390" s="185">
        <f t="shared" si="86"/>
        <v>-0.22033359888624371</v>
      </c>
      <c r="S390" s="127">
        <v>379</v>
      </c>
      <c r="T390" s="54">
        <v>3.6906665383258219</v>
      </c>
      <c r="U390" s="54"/>
      <c r="V390" s="54">
        <f t="shared" si="81"/>
        <v>-1.614073955426452</v>
      </c>
      <c r="W390" s="180">
        <f t="shared" si="87"/>
        <v>0.36198662846227314</v>
      </c>
      <c r="X390" s="181">
        <f t="shared" si="88"/>
        <v>0.31613921564315034</v>
      </c>
      <c r="Y390" s="182">
        <f t="shared" si="89"/>
        <v>-0.11443036404609903</v>
      </c>
      <c r="AJ390" s="127">
        <v>379</v>
      </c>
      <c r="AK390" s="54">
        <v>-10.8521406876822</v>
      </c>
      <c r="AL390" s="54"/>
      <c r="AM390" s="54">
        <f t="shared" si="82"/>
        <v>-6.9313805066555938</v>
      </c>
      <c r="AN390" s="180">
        <f t="shared" si="90"/>
        <v>0.36198662846227314</v>
      </c>
      <c r="AO390" s="181">
        <f t="shared" si="91"/>
        <v>1.9942527698608437E-2</v>
      </c>
      <c r="AP390" s="182">
        <f t="shared" si="92"/>
        <v>-0.49140275887115492</v>
      </c>
      <c r="BB390" s="127">
        <v>379</v>
      </c>
      <c r="BC390" s="12">
        <v>-4.6147708098717484</v>
      </c>
      <c r="BD390" s="54"/>
      <c r="BE390" s="54">
        <f t="shared" si="83"/>
        <v>-2.6603392484214274</v>
      </c>
      <c r="BF390" s="180">
        <f t="shared" si="93"/>
        <v>0.36198662846227314</v>
      </c>
      <c r="BG390" s="181">
        <f t="shared" si="94"/>
        <v>0.33683088656051907</v>
      </c>
      <c r="BH390" s="182">
        <f t="shared" si="95"/>
        <v>-0.11680127737808874</v>
      </c>
    </row>
    <row r="391" spans="1:60" ht="14.65" thickBot="1" x14ac:dyDescent="0.5">
      <c r="A391" s="127">
        <v>380</v>
      </c>
      <c r="B391" s="54">
        <v>1.7574818759321043</v>
      </c>
      <c r="C391" s="54"/>
      <c r="D391" s="54">
        <f t="shared" si="80"/>
        <v>-3.0819056770032351</v>
      </c>
      <c r="E391" s="183">
        <f t="shared" si="84"/>
        <v>0.3629417382999045</v>
      </c>
      <c r="F391" s="184">
        <f t="shared" si="85"/>
        <v>0.20497791437194479</v>
      </c>
      <c r="G391" s="185">
        <f t="shared" si="86"/>
        <v>-0.21937527406826199</v>
      </c>
      <c r="S391" s="127">
        <v>380</v>
      </c>
      <c r="T391" s="54">
        <v>3.1410421860549715</v>
      </c>
      <c r="U391" s="54"/>
      <c r="V391" s="54">
        <f t="shared" si="81"/>
        <v>-1.6065274937556779</v>
      </c>
      <c r="W391" s="180">
        <f t="shared" si="87"/>
        <v>0.3629417382999045</v>
      </c>
      <c r="X391" s="181">
        <f t="shared" si="88"/>
        <v>0.31693563396270041</v>
      </c>
      <c r="Y391" s="182">
        <f t="shared" si="89"/>
        <v>-0.11389535488289224</v>
      </c>
      <c r="AJ391" s="127">
        <v>380</v>
      </c>
      <c r="AK391" s="54">
        <v>-10.214273334617889</v>
      </c>
      <c r="AL391" s="54"/>
      <c r="AM391" s="54">
        <f t="shared" si="82"/>
        <v>-6.8972677289883215</v>
      </c>
      <c r="AN391" s="180">
        <f t="shared" si="90"/>
        <v>0.3629417382999045</v>
      </c>
      <c r="AO391" s="181">
        <f t="shared" si="91"/>
        <v>2.0436106928582571E-2</v>
      </c>
      <c r="AP391" s="182">
        <f t="shared" si="92"/>
        <v>-0.48898432100840022</v>
      </c>
      <c r="BB391" s="127">
        <v>380</v>
      </c>
      <c r="BC391" s="12">
        <v>-3.9765051631121131</v>
      </c>
      <c r="BD391" s="54"/>
      <c r="BE391" s="54">
        <f t="shared" si="83"/>
        <v>-2.637534354658595</v>
      </c>
      <c r="BF391" s="180">
        <f t="shared" si="93"/>
        <v>0.3629417382999045</v>
      </c>
      <c r="BG391" s="181">
        <f t="shared" si="94"/>
        <v>0.33814985210784232</v>
      </c>
      <c r="BH391" s="182">
        <f t="shared" si="95"/>
        <v>-0.11580003638089224</v>
      </c>
    </row>
    <row r="392" spans="1:60" ht="14.65" thickBot="1" x14ac:dyDescent="0.5">
      <c r="A392" s="127">
        <v>381</v>
      </c>
      <c r="B392" s="54">
        <v>3.424993376053862</v>
      </c>
      <c r="C392" s="54"/>
      <c r="D392" s="54">
        <f t="shared" si="80"/>
        <v>-3.078621621061929</v>
      </c>
      <c r="E392" s="183">
        <f t="shared" si="84"/>
        <v>0.36389684813753581</v>
      </c>
      <c r="F392" s="184">
        <f t="shared" si="85"/>
        <v>0.20522745595270928</v>
      </c>
      <c r="G392" s="185">
        <f t="shared" si="86"/>
        <v>-0.21914150939546378</v>
      </c>
      <c r="S392" s="127">
        <v>381</v>
      </c>
      <c r="T392" s="54">
        <v>4.8087843559097658</v>
      </c>
      <c r="U392" s="54"/>
      <c r="V392" s="54">
        <f t="shared" si="81"/>
        <v>-1.5837890362696478</v>
      </c>
      <c r="W392" s="180">
        <f t="shared" si="87"/>
        <v>0.36389684813753581</v>
      </c>
      <c r="X392" s="181">
        <f t="shared" si="88"/>
        <v>0.31934046574261415</v>
      </c>
      <c r="Y392" s="182">
        <f t="shared" si="89"/>
        <v>-0.11228330361397394</v>
      </c>
      <c r="AJ392" s="127">
        <v>381</v>
      </c>
      <c r="AK392" s="54">
        <v>-9.5400530201079103</v>
      </c>
      <c r="AL392" s="54"/>
      <c r="AM392" s="54">
        <f t="shared" si="82"/>
        <v>-6.8678561236776714</v>
      </c>
      <c r="AN392" s="180">
        <f t="shared" si="90"/>
        <v>0.36389684813753581</v>
      </c>
      <c r="AO392" s="181">
        <f t="shared" si="91"/>
        <v>2.0869938092577797E-2</v>
      </c>
      <c r="AP392" s="182">
        <f t="shared" si="92"/>
        <v>-0.48689917448115283</v>
      </c>
      <c r="BB392" s="127">
        <v>381</v>
      </c>
      <c r="BC392" s="12">
        <v>-3.3018638555865167</v>
      </c>
      <c r="BD392" s="54"/>
      <c r="BE392" s="54">
        <f t="shared" si="83"/>
        <v>-2.5649250485689508</v>
      </c>
      <c r="BF392" s="180">
        <f t="shared" si="93"/>
        <v>0.36389684813753581</v>
      </c>
      <c r="BG392" s="181">
        <f t="shared" si="94"/>
        <v>0.34236253524232957</v>
      </c>
      <c r="BH392" s="182">
        <f t="shared" si="95"/>
        <v>-0.11261214983377635</v>
      </c>
    </row>
    <row r="393" spans="1:60" ht="14.65" thickBot="1" x14ac:dyDescent="0.5">
      <c r="A393" s="127">
        <v>382</v>
      </c>
      <c r="B393" s="54">
        <v>0.42433022080724597</v>
      </c>
      <c r="C393" s="54"/>
      <c r="D393" s="54">
        <f t="shared" si="80"/>
        <v>-3.0782388567848704</v>
      </c>
      <c r="E393" s="183">
        <f t="shared" si="84"/>
        <v>0.36485195797516712</v>
      </c>
      <c r="F393" s="184">
        <f t="shared" si="85"/>
        <v>0.2052565523381277</v>
      </c>
      <c r="G393" s="185">
        <f t="shared" si="86"/>
        <v>-0.219114263584922</v>
      </c>
      <c r="S393" s="127">
        <v>382</v>
      </c>
      <c r="T393" s="54">
        <v>1.8077061137693542</v>
      </c>
      <c r="U393" s="54"/>
      <c r="V393" s="54">
        <f t="shared" si="81"/>
        <v>-1.5783726147802042</v>
      </c>
      <c r="W393" s="180">
        <f t="shared" si="87"/>
        <v>0.36485195797516712</v>
      </c>
      <c r="X393" s="181">
        <f t="shared" si="88"/>
        <v>0.31991443700616135</v>
      </c>
      <c r="Y393" s="182">
        <f t="shared" si="89"/>
        <v>-0.11189930442931428</v>
      </c>
      <c r="AJ393" s="127">
        <v>382</v>
      </c>
      <c r="AK393" s="54">
        <v>-11.369043488483998</v>
      </c>
      <c r="AL393" s="54"/>
      <c r="AM393" s="54">
        <f t="shared" si="82"/>
        <v>-6.8605110456811254</v>
      </c>
      <c r="AN393" s="180">
        <f t="shared" si="90"/>
        <v>0.36485195797516712</v>
      </c>
      <c r="AO393" s="181">
        <f t="shared" si="91"/>
        <v>2.0979489067297442E-2</v>
      </c>
      <c r="AP393" s="182">
        <f t="shared" si="92"/>
        <v>-0.48637844248726497</v>
      </c>
      <c r="BB393" s="127">
        <v>382</v>
      </c>
      <c r="BC393" s="12">
        <v>-5.1319963723349913</v>
      </c>
      <c r="BD393" s="54"/>
      <c r="BE393" s="54">
        <f t="shared" si="83"/>
        <v>-2.5591576450503002</v>
      </c>
      <c r="BF393" s="180">
        <f t="shared" si="93"/>
        <v>0.36485195797516712</v>
      </c>
      <c r="BG393" s="181">
        <f t="shared" si="94"/>
        <v>0.34269800225805569</v>
      </c>
      <c r="BH393" s="182">
        <f t="shared" si="95"/>
        <v>-0.11235893397097502</v>
      </c>
    </row>
    <row r="394" spans="1:60" ht="14.65" thickBot="1" x14ac:dyDescent="0.5">
      <c r="A394" s="127">
        <v>383</v>
      </c>
      <c r="B394" s="54">
        <v>1.5046078070594444</v>
      </c>
      <c r="C394" s="54"/>
      <c r="D394" s="54">
        <f t="shared" si="80"/>
        <v>-3.0782388567848704</v>
      </c>
      <c r="E394" s="183">
        <f t="shared" si="84"/>
        <v>0.36580706781279848</v>
      </c>
      <c r="F394" s="184">
        <f t="shared" si="85"/>
        <v>0.2052565523381277</v>
      </c>
      <c r="G394" s="185">
        <f t="shared" si="86"/>
        <v>-0.219114263584922</v>
      </c>
      <c r="S394" s="127">
        <v>383</v>
      </c>
      <c r="T394" s="54">
        <v>2.8881331366775567</v>
      </c>
      <c r="U394" s="54"/>
      <c r="V394" s="54">
        <f t="shared" si="81"/>
        <v>-1.5390448981595171</v>
      </c>
      <c r="W394" s="180">
        <f t="shared" si="87"/>
        <v>0.36580706781279848</v>
      </c>
      <c r="X394" s="181">
        <f t="shared" si="88"/>
        <v>0.3240948115154953</v>
      </c>
      <c r="Y394" s="182">
        <f t="shared" si="89"/>
        <v>-0.10911115156006236</v>
      </c>
      <c r="AJ394" s="127">
        <v>383</v>
      </c>
      <c r="AK394" s="54">
        <v>-10.539580547421231</v>
      </c>
      <c r="AL394" s="54"/>
      <c r="AM394" s="54">
        <f t="shared" si="82"/>
        <v>-6.8227005967599217</v>
      </c>
      <c r="AN394" s="180">
        <f t="shared" si="90"/>
        <v>0.36580706781279848</v>
      </c>
      <c r="AO394" s="181">
        <f t="shared" si="91"/>
        <v>2.155115791589144E-2</v>
      </c>
      <c r="AP394" s="182">
        <f t="shared" si="92"/>
        <v>-0.48369785686709948</v>
      </c>
      <c r="BB394" s="127">
        <v>383</v>
      </c>
      <c r="BC394" s="12">
        <v>-4.3020155024922913</v>
      </c>
      <c r="BD394" s="54"/>
      <c r="BE394" s="54">
        <f t="shared" si="83"/>
        <v>-2.5550514120122911</v>
      </c>
      <c r="BF394" s="180">
        <f t="shared" si="93"/>
        <v>0.36580706781279848</v>
      </c>
      <c r="BG394" s="181">
        <f t="shared" si="94"/>
        <v>0.34293692121066549</v>
      </c>
      <c r="BH394" s="182">
        <f t="shared" si="95"/>
        <v>-0.1121786512253304</v>
      </c>
    </row>
    <row r="395" spans="1:60" ht="14.65" thickBot="1" x14ac:dyDescent="0.5">
      <c r="A395" s="127">
        <v>384</v>
      </c>
      <c r="B395" s="54">
        <v>3.2916244955455829</v>
      </c>
      <c r="C395" s="54"/>
      <c r="D395" s="54">
        <f t="shared" si="80"/>
        <v>-3.0777212100095013</v>
      </c>
      <c r="E395" s="183">
        <f t="shared" si="84"/>
        <v>0.36676217765042979</v>
      </c>
      <c r="F395" s="184">
        <f t="shared" si="85"/>
        <v>0.20529590591173341</v>
      </c>
      <c r="G395" s="185">
        <f t="shared" si="86"/>
        <v>-0.21907741660934307</v>
      </c>
      <c r="S395" s="127">
        <v>384</v>
      </c>
      <c r="T395" s="54">
        <v>4.6753970262549229</v>
      </c>
      <c r="U395" s="54"/>
      <c r="V395" s="54">
        <f t="shared" si="81"/>
        <v>-1.5338587932674299</v>
      </c>
      <c r="W395" s="180">
        <f t="shared" si="87"/>
        <v>0.36676217765042979</v>
      </c>
      <c r="X395" s="181">
        <f t="shared" si="88"/>
        <v>0.32464774699457305</v>
      </c>
      <c r="Y395" s="182">
        <f t="shared" si="89"/>
        <v>-0.10874348075490028</v>
      </c>
      <c r="AJ395" s="127">
        <v>384</v>
      </c>
      <c r="AK395" s="54">
        <v>-8.8035740813006509</v>
      </c>
      <c r="AL395" s="54"/>
      <c r="AM395" s="54">
        <f t="shared" si="82"/>
        <v>-6.8227005967599217</v>
      </c>
      <c r="AN395" s="180">
        <f t="shared" si="90"/>
        <v>0.36676217765042979</v>
      </c>
      <c r="AO395" s="181">
        <f t="shared" si="91"/>
        <v>2.155115791589144E-2</v>
      </c>
      <c r="AP395" s="182">
        <f t="shared" si="92"/>
        <v>-0.48369785686709948</v>
      </c>
      <c r="BB395" s="127">
        <v>384</v>
      </c>
      <c r="BC395" s="12">
        <v>-2.5649250485689508</v>
      </c>
      <c r="BD395" s="54"/>
      <c r="BE395" s="54">
        <f t="shared" si="83"/>
        <v>-2.5446784607594237</v>
      </c>
      <c r="BF395" s="180">
        <f t="shared" si="93"/>
        <v>0.36676217765042979</v>
      </c>
      <c r="BG395" s="181">
        <f t="shared" si="94"/>
        <v>0.34354074537926349</v>
      </c>
      <c r="BH395" s="182">
        <f t="shared" si="95"/>
        <v>-0.11172323037731845</v>
      </c>
    </row>
    <row r="396" spans="1:60" ht="14.65" thickBot="1" x14ac:dyDescent="0.5">
      <c r="A396" s="127">
        <v>385</v>
      </c>
      <c r="B396" s="54">
        <v>2.504798239470353</v>
      </c>
      <c r="C396" s="54"/>
      <c r="D396" s="54">
        <f t="shared" ref="D396:D459" si="96">SMALL(B$12:B$1058,A396)</f>
        <v>-3.0750909809471181</v>
      </c>
      <c r="E396" s="183">
        <f t="shared" si="84"/>
        <v>0.36771728748806115</v>
      </c>
      <c r="F396" s="184">
        <f t="shared" si="85"/>
        <v>0.20549593565851809</v>
      </c>
      <c r="G396" s="185">
        <f t="shared" si="86"/>
        <v>-0.21889019244290339</v>
      </c>
      <c r="S396" s="127">
        <v>385</v>
      </c>
      <c r="T396" s="54">
        <v>3.8884619271507717</v>
      </c>
      <c r="U396" s="54"/>
      <c r="V396" s="54">
        <f t="shared" ref="V396:V459" si="97">SMALL(T$12:T$1058,S396)</f>
        <v>-1.5338587932674299</v>
      </c>
      <c r="W396" s="180">
        <f t="shared" si="87"/>
        <v>0.36771728748806115</v>
      </c>
      <c r="X396" s="181">
        <f t="shared" si="88"/>
        <v>0.32464774699457305</v>
      </c>
      <c r="Y396" s="182">
        <f t="shared" si="89"/>
        <v>-0.10874348075490028</v>
      </c>
      <c r="AJ396" s="127">
        <v>385</v>
      </c>
      <c r="AK396" s="54">
        <v>-9.870069590649253</v>
      </c>
      <c r="AL396" s="54"/>
      <c r="AM396" s="54">
        <f t="shared" ref="AM396:AM459" si="98">SMALL(AK$12:AK$1058,AJ396)</f>
        <v>-6.8120410993092371</v>
      </c>
      <c r="AN396" s="180">
        <f t="shared" si="90"/>
        <v>0.36771728748806115</v>
      </c>
      <c r="AO396" s="181">
        <f t="shared" si="91"/>
        <v>2.1714681651533306E-2</v>
      </c>
      <c r="AP396" s="182">
        <f t="shared" si="92"/>
        <v>-0.4829421478924707</v>
      </c>
      <c r="BB396" s="127">
        <v>385</v>
      </c>
      <c r="BC396" s="12">
        <v>-3.632086493296478</v>
      </c>
      <c r="BD396" s="54"/>
      <c r="BE396" s="54">
        <f t="shared" ref="BE396:BE459" si="99">SMALL(BC$12:BC$1058,BB396)</f>
        <v>-2.5356106590973333</v>
      </c>
      <c r="BF396" s="180">
        <f t="shared" si="93"/>
        <v>0.36771728748806115</v>
      </c>
      <c r="BG396" s="181">
        <f t="shared" si="94"/>
        <v>0.34406892227349517</v>
      </c>
      <c r="BH396" s="182">
        <f t="shared" si="95"/>
        <v>-0.1113251116720549</v>
      </c>
    </row>
    <row r="397" spans="1:60" ht="14.65" thickBot="1" x14ac:dyDescent="0.5">
      <c r="A397" s="127">
        <v>386</v>
      </c>
      <c r="B397" s="54">
        <v>2.8385668864604767</v>
      </c>
      <c r="C397" s="54"/>
      <c r="D397" s="54">
        <f t="shared" si="96"/>
        <v>-3.0662103993688441</v>
      </c>
      <c r="E397" s="183">
        <f t="shared" ref="E397:E460" si="100">A397/$B$6</f>
        <v>0.36867239732569246</v>
      </c>
      <c r="F397" s="184">
        <f t="shared" ref="F397:F460" si="101">NORMDIST(D397,$F$2,$F$3,TRUE)</f>
        <v>0.20617216113830922</v>
      </c>
      <c r="G397" s="185">
        <f t="shared" ref="G397:G460" si="102">(D397-$G$4)/($G$5-$G$4)</f>
        <v>-0.21825805758162051</v>
      </c>
      <c r="S397" s="127">
        <v>386</v>
      </c>
      <c r="T397" s="54">
        <v>4.2222767449317358</v>
      </c>
      <c r="U397" s="54"/>
      <c r="V397" s="54">
        <f t="shared" si="97"/>
        <v>-1.5338587932674299</v>
      </c>
      <c r="W397" s="180">
        <f t="shared" ref="W397:W460" si="103">S397/$T$6</f>
        <v>0.36867239732569246</v>
      </c>
      <c r="X397" s="181">
        <f t="shared" ref="X397:X460" si="104">NORMDIST(V397,$X$2,$X$3,TRUE)</f>
        <v>0.32464774699457305</v>
      </c>
      <c r="Y397" s="182">
        <f t="shared" ref="Y397:Y460" si="105">(V397-$Y$4)/($Y$5-$Y$4)</f>
        <v>-0.10874348075490028</v>
      </c>
      <c r="AJ397" s="127">
        <v>386</v>
      </c>
      <c r="AK397" s="54">
        <v>-8.9101514983250691</v>
      </c>
      <c r="AL397" s="54"/>
      <c r="AM397" s="54">
        <f t="shared" si="98"/>
        <v>-6.7953655022063018</v>
      </c>
      <c r="AN397" s="180">
        <f t="shared" ref="AN397:AN460" si="106">AJ397/$AK$6</f>
        <v>0.36867239732569246</v>
      </c>
      <c r="AO397" s="181">
        <f t="shared" ref="AO397:AO460" si="107">NORMDIST(AM397,$AO$2,$AO$3,TRUE)</f>
        <v>2.1972598323641564E-2</v>
      </c>
      <c r="AP397" s="182">
        <f t="shared" ref="AP397:AP460" si="108">(AM397-$AP$4)/($AP$5-$AP$4)</f>
        <v>-0.48175992533026424</v>
      </c>
      <c r="BB397" s="127">
        <v>386</v>
      </c>
      <c r="BC397" s="12">
        <v>-2.6715690140897927</v>
      </c>
      <c r="BD397" s="54"/>
      <c r="BE397" s="54">
        <f t="shared" si="99"/>
        <v>-2.5356106590973333</v>
      </c>
      <c r="BF397" s="180">
        <f t="shared" ref="BF397:BF460" si="109">BB397/$BC$6</f>
        <v>0.36867239732569246</v>
      </c>
      <c r="BG397" s="181">
        <f t="shared" ref="BG397:BG460" si="110">NORMDIST(BE397,$BG$2,$BG$3,TRUE)</f>
        <v>0.34406892227349517</v>
      </c>
      <c r="BH397" s="182">
        <f t="shared" ref="BH397:BH460" si="111">(BE397-$BH$4)/($BH$5-$BH$4)</f>
        <v>-0.1113251116720549</v>
      </c>
    </row>
    <row r="398" spans="1:60" ht="14.65" thickBot="1" x14ac:dyDescent="0.5">
      <c r="A398" s="127">
        <v>387</v>
      </c>
      <c r="B398" s="54">
        <v>4.0235091418323918</v>
      </c>
      <c r="C398" s="54"/>
      <c r="D398" s="54">
        <f t="shared" si="96"/>
        <v>-3.0662103993688441</v>
      </c>
      <c r="E398" s="183">
        <f t="shared" si="100"/>
        <v>0.36962750716332377</v>
      </c>
      <c r="F398" s="184">
        <f t="shared" si="101"/>
        <v>0.20617216113830922</v>
      </c>
      <c r="G398" s="185">
        <f t="shared" si="102"/>
        <v>-0.21825805758162051</v>
      </c>
      <c r="S398" s="127">
        <v>387</v>
      </c>
      <c r="T398" s="54">
        <v>5.4073829154033017</v>
      </c>
      <c r="U398" s="54"/>
      <c r="V398" s="54">
        <f t="shared" si="97"/>
        <v>-1.5013970178036997</v>
      </c>
      <c r="W398" s="180">
        <f t="shared" si="103"/>
        <v>0.36962750716332377</v>
      </c>
      <c r="X398" s="181">
        <f t="shared" si="104"/>
        <v>0.32811752245173564</v>
      </c>
      <c r="Y398" s="182">
        <f t="shared" si="105"/>
        <v>-0.10644209129786271</v>
      </c>
      <c r="AJ398" s="127">
        <v>387</v>
      </c>
      <c r="AK398" s="54">
        <v>-8.4864359945064223</v>
      </c>
      <c r="AL398" s="54"/>
      <c r="AM398" s="54">
        <f t="shared" si="98"/>
        <v>-6.789326659744825</v>
      </c>
      <c r="AN398" s="180">
        <f t="shared" si="106"/>
        <v>0.36962750716332377</v>
      </c>
      <c r="AO398" s="181">
        <f t="shared" si="107"/>
        <v>2.2066635083330836E-2</v>
      </c>
      <c r="AP398" s="182">
        <f t="shared" si="108"/>
        <v>-0.48133179938289944</v>
      </c>
      <c r="BB398" s="127">
        <v>387</v>
      </c>
      <c r="BC398" s="12">
        <v>-2.2475889361195267</v>
      </c>
      <c r="BD398" s="54"/>
      <c r="BE398" s="54">
        <f t="shared" si="99"/>
        <v>-2.480953956466128</v>
      </c>
      <c r="BF398" s="180">
        <f t="shared" si="109"/>
        <v>0.36962750716332377</v>
      </c>
      <c r="BG398" s="181">
        <f t="shared" si="110"/>
        <v>0.34725895377122684</v>
      </c>
      <c r="BH398" s="182">
        <f t="shared" si="111"/>
        <v>-0.10892542798946173</v>
      </c>
    </row>
    <row r="399" spans="1:60" ht="14.65" thickBot="1" x14ac:dyDescent="0.5">
      <c r="A399" s="127">
        <v>388</v>
      </c>
      <c r="B399" s="54">
        <v>3.3031785479946474</v>
      </c>
      <c r="C399" s="54"/>
      <c r="D399" s="54">
        <f t="shared" si="96"/>
        <v>-3.0628639581748573</v>
      </c>
      <c r="E399" s="183">
        <f t="shared" si="100"/>
        <v>0.37058261700095513</v>
      </c>
      <c r="F399" s="184">
        <f t="shared" si="101"/>
        <v>0.20642732286380466</v>
      </c>
      <c r="G399" s="185">
        <f t="shared" si="102"/>
        <v>-0.21801985222070952</v>
      </c>
      <c r="S399" s="127">
        <v>388</v>
      </c>
      <c r="T399" s="54">
        <v>4.6869526769959293</v>
      </c>
      <c r="U399" s="54"/>
      <c r="V399" s="54">
        <f t="shared" si="97"/>
        <v>-1.5013970178036997</v>
      </c>
      <c r="W399" s="180">
        <f t="shared" si="103"/>
        <v>0.37058261700095513</v>
      </c>
      <c r="X399" s="181">
        <f t="shared" si="104"/>
        <v>0.32811752245173564</v>
      </c>
      <c r="Y399" s="182">
        <f t="shared" si="105"/>
        <v>-0.10644209129786271</v>
      </c>
      <c r="AJ399" s="127">
        <v>388</v>
      </c>
      <c r="AK399" s="54">
        <v>-9.7414041424582116</v>
      </c>
      <c r="AL399" s="54"/>
      <c r="AM399" s="54">
        <f t="shared" si="98"/>
        <v>-6.789326659744825</v>
      </c>
      <c r="AN399" s="180">
        <f t="shared" si="106"/>
        <v>0.37058261700095513</v>
      </c>
      <c r="AO399" s="181">
        <f t="shared" si="107"/>
        <v>2.2066635083330836E-2</v>
      </c>
      <c r="AP399" s="182">
        <f t="shared" si="108"/>
        <v>-0.48133179938289944</v>
      </c>
      <c r="BB399" s="127">
        <v>388</v>
      </c>
      <c r="BC399" s="12">
        <v>-3.5033407045196161</v>
      </c>
      <c r="BD399" s="54"/>
      <c r="BE399" s="54">
        <f t="shared" si="99"/>
        <v>-2.4712792675861195</v>
      </c>
      <c r="BF399" s="180">
        <f t="shared" si="109"/>
        <v>0.37058261700095513</v>
      </c>
      <c r="BG399" s="181">
        <f t="shared" si="110"/>
        <v>0.34782475261121393</v>
      </c>
      <c r="BH399" s="182">
        <f t="shared" si="111"/>
        <v>-0.10850066411015907</v>
      </c>
    </row>
    <row r="400" spans="1:60" ht="14.65" thickBot="1" x14ac:dyDescent="0.5">
      <c r="A400" s="127">
        <v>389</v>
      </c>
      <c r="B400" s="54">
        <v>0.44961643944148177</v>
      </c>
      <c r="C400" s="54"/>
      <c r="D400" s="54">
        <f t="shared" si="96"/>
        <v>-3.0628639581748573</v>
      </c>
      <c r="E400" s="183">
        <f t="shared" si="100"/>
        <v>0.37153772683858644</v>
      </c>
      <c r="F400" s="184">
        <f t="shared" si="101"/>
        <v>0.20642732286380466</v>
      </c>
      <c r="G400" s="185">
        <f t="shared" si="102"/>
        <v>-0.21801985222070952</v>
      </c>
      <c r="S400" s="127">
        <v>389</v>
      </c>
      <c r="T400" s="54">
        <v>1.8329958302896925</v>
      </c>
      <c r="U400" s="54"/>
      <c r="V400" s="54">
        <f t="shared" si="97"/>
        <v>-1.4755571617781804</v>
      </c>
      <c r="W400" s="180">
        <f t="shared" si="103"/>
        <v>0.37153772683858644</v>
      </c>
      <c r="X400" s="181">
        <f t="shared" si="104"/>
        <v>0.33089015409427081</v>
      </c>
      <c r="Y400" s="182">
        <f t="shared" si="105"/>
        <v>-0.104610165243943</v>
      </c>
      <c r="AJ400" s="127">
        <v>389</v>
      </c>
      <c r="AK400" s="54">
        <v>-11.372048855823069</v>
      </c>
      <c r="AL400" s="54"/>
      <c r="AM400" s="54">
        <f t="shared" si="98"/>
        <v>-6.7810010338150892</v>
      </c>
      <c r="AN400" s="180">
        <f t="shared" si="106"/>
        <v>0.37153772683858644</v>
      </c>
      <c r="AO400" s="181">
        <f t="shared" si="107"/>
        <v>2.2196838446663352E-2</v>
      </c>
      <c r="AP400" s="182">
        <f t="shared" si="108"/>
        <v>-0.48074155108427075</v>
      </c>
      <c r="BB400" s="127">
        <v>389</v>
      </c>
      <c r="BC400" s="12">
        <v>-5.1350036162693407</v>
      </c>
      <c r="BD400" s="54"/>
      <c r="BE400" s="54">
        <f t="shared" si="99"/>
        <v>-2.455400803822346</v>
      </c>
      <c r="BF400" s="180">
        <f t="shared" si="109"/>
        <v>0.37153772683858644</v>
      </c>
      <c r="BG400" s="181">
        <f t="shared" si="110"/>
        <v>0.34875409739847918</v>
      </c>
      <c r="BH400" s="182">
        <f t="shared" si="111"/>
        <v>-0.10780352563373696</v>
      </c>
    </row>
    <row r="401" spans="1:60" ht="14.65" thickBot="1" x14ac:dyDescent="0.5">
      <c r="A401" s="127">
        <v>390</v>
      </c>
      <c r="B401" s="54">
        <v>-0.11805594940068477</v>
      </c>
      <c r="C401" s="54"/>
      <c r="D401" s="54">
        <f t="shared" si="96"/>
        <v>-3.0620435540163697</v>
      </c>
      <c r="E401" s="183">
        <f t="shared" si="100"/>
        <v>0.37249283667621774</v>
      </c>
      <c r="F401" s="184">
        <f t="shared" si="101"/>
        <v>0.20648990614464852</v>
      </c>
      <c r="G401" s="185">
        <f t="shared" si="102"/>
        <v>-0.21796145446101883</v>
      </c>
      <c r="S401" s="127">
        <v>390</v>
      </c>
      <c r="T401" s="54">
        <v>1.2652449143498856</v>
      </c>
      <c r="U401" s="54"/>
      <c r="V401" s="54">
        <f t="shared" si="97"/>
        <v>-1.4755571617781804</v>
      </c>
      <c r="W401" s="180">
        <f t="shared" si="103"/>
        <v>0.37249283667621774</v>
      </c>
      <c r="X401" s="181">
        <f t="shared" si="104"/>
        <v>0.33089015409427081</v>
      </c>
      <c r="Y401" s="182">
        <f t="shared" si="105"/>
        <v>-0.104610165243943</v>
      </c>
      <c r="AJ401" s="127">
        <v>390</v>
      </c>
      <c r="AK401" s="54">
        <v>-11.163154181895669</v>
      </c>
      <c r="AL401" s="54"/>
      <c r="AM401" s="54">
        <f t="shared" si="98"/>
        <v>-6.7656191655317643</v>
      </c>
      <c r="AN401" s="180">
        <f t="shared" si="106"/>
        <v>0.37249283667621774</v>
      </c>
      <c r="AO401" s="181">
        <f t="shared" si="107"/>
        <v>2.2439098974427935E-2</v>
      </c>
      <c r="AP401" s="182">
        <f t="shared" si="108"/>
        <v>-0.47965104790041574</v>
      </c>
      <c r="BB401" s="127">
        <v>390</v>
      </c>
      <c r="BC401" s="12">
        <v>-4.9259785054553165</v>
      </c>
      <c r="BD401" s="54"/>
      <c r="BE401" s="54">
        <f t="shared" si="99"/>
        <v>-2.4519653391481766</v>
      </c>
      <c r="BF401" s="180">
        <f t="shared" si="109"/>
        <v>0.37249283667621774</v>
      </c>
      <c r="BG401" s="181">
        <f t="shared" si="110"/>
        <v>0.34895529015452753</v>
      </c>
      <c r="BH401" s="182">
        <f t="shared" si="111"/>
        <v>-0.10765269274181599</v>
      </c>
    </row>
    <row r="402" spans="1:60" ht="14.65" thickBot="1" x14ac:dyDescent="0.5">
      <c r="A402" s="127">
        <v>391</v>
      </c>
      <c r="B402" s="54">
        <v>-1.858709849242004</v>
      </c>
      <c r="C402" s="54"/>
      <c r="D402" s="54">
        <f t="shared" si="96"/>
        <v>-3.0528055099453764</v>
      </c>
      <c r="E402" s="183">
        <f t="shared" si="100"/>
        <v>0.3734479465138491</v>
      </c>
      <c r="F402" s="184">
        <f t="shared" si="101"/>
        <v>0.20719539181727734</v>
      </c>
      <c r="G402" s="185">
        <f t="shared" si="102"/>
        <v>-0.21730387481312402</v>
      </c>
      <c r="S402" s="127">
        <v>391</v>
      </c>
      <c r="T402" s="54">
        <v>-0.47564977313838908</v>
      </c>
      <c r="U402" s="54"/>
      <c r="V402" s="54">
        <f t="shared" si="97"/>
        <v>-1.4738265246024851</v>
      </c>
      <c r="W402" s="180">
        <f t="shared" si="103"/>
        <v>0.3734479465138491</v>
      </c>
      <c r="X402" s="181">
        <f t="shared" si="104"/>
        <v>0.33107618649284171</v>
      </c>
      <c r="Y402" s="182">
        <f t="shared" si="105"/>
        <v>-0.10448747108771755</v>
      </c>
      <c r="AJ402" s="127">
        <v>391</v>
      </c>
      <c r="AK402" s="54">
        <v>-12.485155002134563</v>
      </c>
      <c r="AL402" s="54"/>
      <c r="AM402" s="54">
        <f t="shared" si="98"/>
        <v>-6.7617029925245857</v>
      </c>
      <c r="AN402" s="180">
        <f t="shared" si="106"/>
        <v>0.3734479465138491</v>
      </c>
      <c r="AO402" s="181">
        <f t="shared" si="107"/>
        <v>2.2501132625281528E-2</v>
      </c>
      <c r="AP402" s="182">
        <f t="shared" si="108"/>
        <v>-0.47937340938120637</v>
      </c>
      <c r="BB402" s="127">
        <v>391</v>
      </c>
      <c r="BC402" s="12">
        <v>-6.2488048023225211</v>
      </c>
      <c r="BD402" s="54"/>
      <c r="BE402" s="54">
        <f t="shared" si="99"/>
        <v>-2.4504286427737205</v>
      </c>
      <c r="BF402" s="180">
        <f t="shared" si="109"/>
        <v>0.3734479465138491</v>
      </c>
      <c r="BG402" s="181">
        <f t="shared" si="110"/>
        <v>0.34904529818829477</v>
      </c>
      <c r="BH402" s="182">
        <f t="shared" si="111"/>
        <v>-0.10758522461737086</v>
      </c>
    </row>
    <row r="403" spans="1:60" ht="14.65" thickBot="1" x14ac:dyDescent="0.5">
      <c r="A403" s="127">
        <v>392</v>
      </c>
      <c r="B403" s="54">
        <v>-3.5810398604341258</v>
      </c>
      <c r="C403" s="54"/>
      <c r="D403" s="54">
        <f t="shared" si="96"/>
        <v>-3.0472453899851897</v>
      </c>
      <c r="E403" s="183">
        <f t="shared" si="100"/>
        <v>0.37440305635148041</v>
      </c>
      <c r="F403" s="184">
        <f t="shared" si="101"/>
        <v>0.20762069024048366</v>
      </c>
      <c r="G403" s="185">
        <f t="shared" si="102"/>
        <v>-0.21690809604246922</v>
      </c>
      <c r="S403" s="127">
        <v>392</v>
      </c>
      <c r="T403" s="54">
        <v>-0.81501358479996988</v>
      </c>
      <c r="U403" s="54"/>
      <c r="V403" s="54">
        <f t="shared" si="97"/>
        <v>-1.4738265246024851</v>
      </c>
      <c r="W403" s="180">
        <f t="shared" si="103"/>
        <v>0.37440305635148041</v>
      </c>
      <c r="X403" s="181">
        <f t="shared" si="104"/>
        <v>0.33107618649284171</v>
      </c>
      <c r="Y403" s="182">
        <f t="shared" si="105"/>
        <v>-0.10448747108771755</v>
      </c>
      <c r="AJ403" s="127">
        <v>392</v>
      </c>
      <c r="AK403" s="54">
        <v>-12.736471236299701</v>
      </c>
      <c r="AL403" s="54"/>
      <c r="AM403" s="54">
        <f t="shared" si="98"/>
        <v>-6.7067956861110458</v>
      </c>
      <c r="AN403" s="180">
        <f t="shared" si="106"/>
        <v>0.37440305635148041</v>
      </c>
      <c r="AO403" s="181">
        <f t="shared" si="107"/>
        <v>2.3386221514950831E-2</v>
      </c>
      <c r="AP403" s="182">
        <f t="shared" si="108"/>
        <v>-0.47548073578928784</v>
      </c>
      <c r="BB403" s="127">
        <v>392</v>
      </c>
      <c r="BC403" s="12">
        <v>-6.5002779620163302</v>
      </c>
      <c r="BD403" s="54"/>
      <c r="BE403" s="54">
        <f t="shared" si="99"/>
        <v>-2.4504286427737205</v>
      </c>
      <c r="BF403" s="180">
        <f t="shared" si="109"/>
        <v>0.37440305635148041</v>
      </c>
      <c r="BG403" s="181">
        <f t="shared" si="110"/>
        <v>0.34904529818829477</v>
      </c>
      <c r="BH403" s="182">
        <f t="shared" si="111"/>
        <v>-0.10758522461737086</v>
      </c>
    </row>
    <row r="404" spans="1:60" ht="14.65" thickBot="1" x14ac:dyDescent="0.5">
      <c r="A404" s="127">
        <v>393</v>
      </c>
      <c r="B404" s="54">
        <v>-6.3723330956543229</v>
      </c>
      <c r="C404" s="54"/>
      <c r="D404" s="54">
        <f t="shared" si="96"/>
        <v>-3.0451262160964903</v>
      </c>
      <c r="E404" s="183">
        <f t="shared" si="100"/>
        <v>0.37535816618911177</v>
      </c>
      <c r="F404" s="184">
        <f t="shared" si="101"/>
        <v>0.20778292336708945</v>
      </c>
      <c r="G404" s="185">
        <f t="shared" si="102"/>
        <v>-0.21675724965021889</v>
      </c>
      <c r="S404" s="127">
        <v>393</v>
      </c>
      <c r="T404" s="54">
        <v>-4.98970613565064</v>
      </c>
      <c r="U404" s="54"/>
      <c r="V404" s="54">
        <f t="shared" si="97"/>
        <v>-1.4687098885176422</v>
      </c>
      <c r="W404" s="180">
        <f t="shared" si="103"/>
        <v>0.37535816618911177</v>
      </c>
      <c r="X404" s="181">
        <f t="shared" si="104"/>
        <v>0.33162643586372448</v>
      </c>
      <c r="Y404" s="182">
        <f t="shared" si="105"/>
        <v>-0.10412472529908032</v>
      </c>
      <c r="AJ404" s="127">
        <v>393</v>
      </c>
      <c r="AK404" s="54">
        <v>-14.749409723178394</v>
      </c>
      <c r="AL404" s="54"/>
      <c r="AM404" s="54">
        <f t="shared" si="98"/>
        <v>-6.7067956861110458</v>
      </c>
      <c r="AN404" s="180">
        <f t="shared" si="106"/>
        <v>0.37535816618911177</v>
      </c>
      <c r="AO404" s="181">
        <f t="shared" si="107"/>
        <v>2.3386221514950831E-2</v>
      </c>
      <c r="AP404" s="182">
        <f t="shared" si="108"/>
        <v>-0.47548073578928784</v>
      </c>
      <c r="BB404" s="127">
        <v>393</v>
      </c>
      <c r="BC404" s="12">
        <v>-8.5144733570978843</v>
      </c>
      <c r="BD404" s="54"/>
      <c r="BE404" s="54">
        <f t="shared" si="99"/>
        <v>-2.4504286427737205</v>
      </c>
      <c r="BF404" s="180">
        <f t="shared" si="109"/>
        <v>0.37535816618911177</v>
      </c>
      <c r="BG404" s="181">
        <f t="shared" si="110"/>
        <v>0.34904529818829477</v>
      </c>
      <c r="BH404" s="182">
        <f t="shared" si="111"/>
        <v>-0.10758522461737086</v>
      </c>
    </row>
    <row r="405" spans="1:60" ht="14.65" thickBot="1" x14ac:dyDescent="0.5">
      <c r="A405" s="127">
        <v>394</v>
      </c>
      <c r="B405" s="54">
        <v>-6.9201663814877117</v>
      </c>
      <c r="C405" s="54"/>
      <c r="D405" s="54">
        <f t="shared" si="96"/>
        <v>-3.0434361229752112</v>
      </c>
      <c r="E405" s="183">
        <f t="shared" si="100"/>
        <v>0.37631327602674308</v>
      </c>
      <c r="F405" s="184">
        <f t="shared" si="101"/>
        <v>0.20791236191506582</v>
      </c>
      <c r="G405" s="185">
        <f t="shared" si="102"/>
        <v>-0.2166369459548631</v>
      </c>
      <c r="S405" s="127">
        <v>394</v>
      </c>
      <c r="T405" s="54">
        <v>-5.5376152146890423</v>
      </c>
      <c r="U405" s="54"/>
      <c r="V405" s="54">
        <f t="shared" si="97"/>
        <v>-1.468081921577264</v>
      </c>
      <c r="W405" s="180">
        <f t="shared" si="103"/>
        <v>0.37631327602674308</v>
      </c>
      <c r="X405" s="181">
        <f t="shared" si="104"/>
        <v>0.33169399327394261</v>
      </c>
      <c r="Y405" s="182">
        <f t="shared" si="105"/>
        <v>-0.10408020535291874</v>
      </c>
      <c r="AJ405" s="127">
        <v>394</v>
      </c>
      <c r="AK405" s="54">
        <v>-16.738884342289172</v>
      </c>
      <c r="AL405" s="54"/>
      <c r="AM405" s="54">
        <f t="shared" si="98"/>
        <v>-6.7049374376367377</v>
      </c>
      <c r="AN405" s="180">
        <f t="shared" si="106"/>
        <v>0.37631327602674308</v>
      </c>
      <c r="AO405" s="181">
        <f t="shared" si="107"/>
        <v>2.3416681303185301E-2</v>
      </c>
      <c r="AP405" s="182">
        <f t="shared" si="108"/>
        <v>-0.47534899458332369</v>
      </c>
      <c r="BB405" s="127">
        <v>394</v>
      </c>
      <c r="BC405" s="12">
        <v>-10.505190233229646</v>
      </c>
      <c r="BD405" s="54"/>
      <c r="BE405" s="54">
        <f t="shared" si="99"/>
        <v>-2.448908284217937</v>
      </c>
      <c r="BF405" s="180">
        <f t="shared" si="109"/>
        <v>0.37631327602674308</v>
      </c>
      <c r="BG405" s="181">
        <f t="shared" si="110"/>
        <v>0.34913435763492046</v>
      </c>
      <c r="BH405" s="182">
        <f t="shared" si="111"/>
        <v>-0.10751847379922104</v>
      </c>
    </row>
    <row r="406" spans="1:60" ht="14.65" thickBot="1" x14ac:dyDescent="0.5">
      <c r="A406" s="127">
        <v>395</v>
      </c>
      <c r="B406" s="54">
        <v>-4.3011590594374196</v>
      </c>
      <c r="C406" s="54"/>
      <c r="D406" s="54">
        <f t="shared" si="96"/>
        <v>-3.0131126699759587</v>
      </c>
      <c r="E406" s="183">
        <f t="shared" si="100"/>
        <v>0.37726838586437439</v>
      </c>
      <c r="F406" s="184">
        <f t="shared" si="101"/>
        <v>0.21024281297059114</v>
      </c>
      <c r="G406" s="185">
        <f t="shared" si="102"/>
        <v>-0.2144784711313002</v>
      </c>
      <c r="S406" s="127">
        <v>395</v>
      </c>
      <c r="T406" s="54">
        <v>-2.918436851532753</v>
      </c>
      <c r="U406" s="54"/>
      <c r="V406" s="54">
        <f t="shared" si="97"/>
        <v>-1.4604886783419284</v>
      </c>
      <c r="W406" s="180">
        <f t="shared" si="103"/>
        <v>0.37726838586437439</v>
      </c>
      <c r="X406" s="181">
        <f t="shared" si="104"/>
        <v>0.33251131591940375</v>
      </c>
      <c r="Y406" s="182">
        <f t="shared" si="105"/>
        <v>-0.10354187959356377</v>
      </c>
      <c r="AJ406" s="127">
        <v>395</v>
      </c>
      <c r="AK406" s="54">
        <v>-14.226918266716719</v>
      </c>
      <c r="AL406" s="54"/>
      <c r="AM406" s="54">
        <f t="shared" si="98"/>
        <v>-6.6670008999883956</v>
      </c>
      <c r="AN406" s="180">
        <f t="shared" si="106"/>
        <v>0.37726838586437439</v>
      </c>
      <c r="AO406" s="181">
        <f t="shared" si="107"/>
        <v>2.4045858749199778E-2</v>
      </c>
      <c r="AP406" s="182">
        <f t="shared" si="108"/>
        <v>-0.47265946985668167</v>
      </c>
      <c r="BB406" s="127">
        <v>395</v>
      </c>
      <c r="BC406" s="12">
        <v>-7.9916556493365123</v>
      </c>
      <c r="BD406" s="54"/>
      <c r="BE406" s="54">
        <f t="shared" si="99"/>
        <v>-2.4466749066915399</v>
      </c>
      <c r="BF406" s="180">
        <f t="shared" si="109"/>
        <v>0.37726838586437439</v>
      </c>
      <c r="BG406" s="181">
        <f t="shared" si="110"/>
        <v>0.34926519931948175</v>
      </c>
      <c r="BH406" s="182">
        <f t="shared" si="111"/>
        <v>-0.10742041812902578</v>
      </c>
    </row>
    <row r="407" spans="1:60" ht="14.65" thickBot="1" x14ac:dyDescent="0.5">
      <c r="A407" s="127">
        <v>396</v>
      </c>
      <c r="B407" s="54">
        <v>-5.3801828981041666</v>
      </c>
      <c r="C407" s="54"/>
      <c r="D407" s="54">
        <f t="shared" si="96"/>
        <v>-3.0131126699759587</v>
      </c>
      <c r="E407" s="183">
        <f t="shared" si="100"/>
        <v>0.37822349570200575</v>
      </c>
      <c r="F407" s="184">
        <f t="shared" si="101"/>
        <v>0.21024281297059114</v>
      </c>
      <c r="G407" s="185">
        <f t="shared" si="102"/>
        <v>-0.2144784711313002</v>
      </c>
      <c r="S407" s="127">
        <v>396</v>
      </c>
      <c r="T407" s="54">
        <v>-3.9976099534224452</v>
      </c>
      <c r="U407" s="54"/>
      <c r="V407" s="54">
        <f t="shared" si="97"/>
        <v>-1.4602178295817465</v>
      </c>
      <c r="W407" s="180">
        <f t="shared" si="103"/>
        <v>0.37822349570200575</v>
      </c>
      <c r="X407" s="181">
        <f t="shared" si="104"/>
        <v>0.33254048432096917</v>
      </c>
      <c r="Y407" s="182">
        <f t="shared" si="105"/>
        <v>-0.10352267767154226</v>
      </c>
      <c r="AJ407" s="127">
        <v>396</v>
      </c>
      <c r="AK407" s="54">
        <v>-15.055768998812855</v>
      </c>
      <c r="AL407" s="54"/>
      <c r="AM407" s="54">
        <f t="shared" si="98"/>
        <v>-6.6089781951968236</v>
      </c>
      <c r="AN407" s="180">
        <f t="shared" si="106"/>
        <v>0.37822349570200575</v>
      </c>
      <c r="AO407" s="181">
        <f t="shared" si="107"/>
        <v>2.5035603689424105E-2</v>
      </c>
      <c r="AP407" s="182">
        <f t="shared" si="108"/>
        <v>-0.46854592895608227</v>
      </c>
      <c r="BB407" s="127">
        <v>396</v>
      </c>
      <c r="BC407" s="12">
        <v>-8.8210239279403577</v>
      </c>
      <c r="BD407" s="54"/>
      <c r="BE407" s="54">
        <f t="shared" si="99"/>
        <v>-2.4466749066915399</v>
      </c>
      <c r="BF407" s="180">
        <f t="shared" si="109"/>
        <v>0.37822349570200575</v>
      </c>
      <c r="BG407" s="181">
        <f t="shared" si="110"/>
        <v>0.34926519931948175</v>
      </c>
      <c r="BH407" s="182">
        <f t="shared" si="111"/>
        <v>-0.10742041812902578</v>
      </c>
    </row>
    <row r="408" spans="1:60" ht="14.65" thickBot="1" x14ac:dyDescent="0.5">
      <c r="A408" s="127">
        <v>397</v>
      </c>
      <c r="B408" s="54">
        <v>4.2660956448134148E-2</v>
      </c>
      <c r="C408" s="54"/>
      <c r="D408" s="54">
        <f t="shared" si="96"/>
        <v>-3.0050874065230104</v>
      </c>
      <c r="E408" s="183">
        <f t="shared" si="100"/>
        <v>0.37917860553963706</v>
      </c>
      <c r="F408" s="184">
        <f t="shared" si="101"/>
        <v>0.21086213688290945</v>
      </c>
      <c r="G408" s="185">
        <f t="shared" si="102"/>
        <v>-0.21390721926509368</v>
      </c>
      <c r="S408" s="127">
        <v>397</v>
      </c>
      <c r="T408" s="54">
        <v>1.4259840524446374</v>
      </c>
      <c r="U408" s="54"/>
      <c r="V408" s="54">
        <f t="shared" si="97"/>
        <v>-1.4459691395368468</v>
      </c>
      <c r="W408" s="180">
        <f t="shared" si="103"/>
        <v>0.37917860553963706</v>
      </c>
      <c r="X408" s="181">
        <f t="shared" si="104"/>
        <v>0.33407638856039856</v>
      </c>
      <c r="Y408" s="182">
        <f t="shared" si="105"/>
        <v>-0.10251251157380165</v>
      </c>
      <c r="AJ408" s="127">
        <v>397</v>
      </c>
      <c r="AK408" s="54">
        <v>-10.379272661034797</v>
      </c>
      <c r="AL408" s="54"/>
      <c r="AM408" s="54">
        <f t="shared" si="98"/>
        <v>-6.6089781951968236</v>
      </c>
      <c r="AN408" s="180">
        <f t="shared" si="106"/>
        <v>0.37917860553963706</v>
      </c>
      <c r="AO408" s="181">
        <f t="shared" si="107"/>
        <v>2.5035603689424105E-2</v>
      </c>
      <c r="AP408" s="182">
        <f t="shared" si="108"/>
        <v>-0.46854592895608227</v>
      </c>
      <c r="BB408" s="127">
        <v>397</v>
      </c>
      <c r="BC408" s="12">
        <v>-4.1416075175192901</v>
      </c>
      <c r="BD408" s="54"/>
      <c r="BE408" s="54">
        <f t="shared" si="99"/>
        <v>-2.4119501255683846</v>
      </c>
      <c r="BF408" s="180">
        <f t="shared" si="109"/>
        <v>0.37917860553963706</v>
      </c>
      <c r="BG408" s="181">
        <f t="shared" si="110"/>
        <v>0.35130183542275095</v>
      </c>
      <c r="BH408" s="182">
        <f t="shared" si="111"/>
        <v>-0.10589583858742568</v>
      </c>
    </row>
    <row r="409" spans="1:60" ht="14.65" thickBot="1" x14ac:dyDescent="0.5">
      <c r="A409" s="127">
        <v>398</v>
      </c>
      <c r="B409" s="54">
        <v>-0.82422393870172594</v>
      </c>
      <c r="C409" s="54"/>
      <c r="D409" s="54">
        <f t="shared" si="96"/>
        <v>-3.0029495382912224</v>
      </c>
      <c r="E409" s="183">
        <f t="shared" si="100"/>
        <v>0.38013371537726837</v>
      </c>
      <c r="F409" s="184">
        <f t="shared" si="101"/>
        <v>0.21102730027509456</v>
      </c>
      <c r="G409" s="185">
        <f t="shared" si="102"/>
        <v>-0.21375504217779023</v>
      </c>
      <c r="S409" s="127">
        <v>398</v>
      </c>
      <c r="T409" s="54">
        <v>0.55897923961665452</v>
      </c>
      <c r="U409" s="54"/>
      <c r="V409" s="54">
        <f t="shared" si="97"/>
        <v>-1.4360753416510064</v>
      </c>
      <c r="W409" s="180">
        <f t="shared" si="103"/>
        <v>0.38013371537726837</v>
      </c>
      <c r="X409" s="181">
        <f t="shared" si="104"/>
        <v>0.33514450634359216</v>
      </c>
      <c r="Y409" s="182">
        <f t="shared" si="105"/>
        <v>-0.10181108715017533</v>
      </c>
      <c r="AJ409" s="127">
        <v>398</v>
      </c>
      <c r="AK409" s="54">
        <v>-11.352708591399345</v>
      </c>
      <c r="AL409" s="54"/>
      <c r="AM409" s="54">
        <f t="shared" si="98"/>
        <v>-6.6020302350383471</v>
      </c>
      <c r="AN409" s="180">
        <f t="shared" si="106"/>
        <v>0.38013371537726837</v>
      </c>
      <c r="AO409" s="181">
        <f t="shared" si="107"/>
        <v>2.5156379117425069E-2</v>
      </c>
      <c r="AP409" s="182">
        <f t="shared" si="108"/>
        <v>-0.46805335077672483</v>
      </c>
      <c r="BB409" s="127">
        <v>398</v>
      </c>
      <c r="BC409" s="12">
        <v>-5.1156512755019268</v>
      </c>
      <c r="BD409" s="54"/>
      <c r="BE409" s="54">
        <f t="shared" si="99"/>
        <v>-2.3393994263604014</v>
      </c>
      <c r="BF409" s="180">
        <f t="shared" si="109"/>
        <v>0.38013371537726837</v>
      </c>
      <c r="BG409" s="181">
        <f t="shared" si="110"/>
        <v>0.35557073891356361</v>
      </c>
      <c r="BH409" s="182">
        <f t="shared" si="111"/>
        <v>-0.10271052515524061</v>
      </c>
    </row>
    <row r="410" spans="1:60" ht="14.65" thickBot="1" x14ac:dyDescent="0.5">
      <c r="A410" s="127">
        <v>399</v>
      </c>
      <c r="B410" s="54">
        <v>0.41339878989736628</v>
      </c>
      <c r="C410" s="54"/>
      <c r="D410" s="54">
        <f t="shared" si="96"/>
        <v>-2.9971678724339013</v>
      </c>
      <c r="E410" s="183">
        <f t="shared" si="100"/>
        <v>0.38108882521489973</v>
      </c>
      <c r="F410" s="184">
        <f t="shared" si="101"/>
        <v>0.21147434900000034</v>
      </c>
      <c r="G410" s="185">
        <f t="shared" si="102"/>
        <v>-0.21334349339435885</v>
      </c>
      <c r="S410" s="127">
        <v>399</v>
      </c>
      <c r="T410" s="54">
        <v>1.7967731706958407</v>
      </c>
      <c r="U410" s="54"/>
      <c r="V410" s="54">
        <f t="shared" si="97"/>
        <v>-1.3762339778822354</v>
      </c>
      <c r="W410" s="180">
        <f t="shared" si="103"/>
        <v>0.38108882521489973</v>
      </c>
      <c r="X410" s="181">
        <f t="shared" si="104"/>
        <v>0.34163305774926134</v>
      </c>
      <c r="Y410" s="182">
        <f t="shared" si="105"/>
        <v>-9.7568611755504644E-2</v>
      </c>
      <c r="AJ410" s="127">
        <v>399</v>
      </c>
      <c r="AK410" s="54">
        <v>-10.418997030490548</v>
      </c>
      <c r="AL410" s="54"/>
      <c r="AM410" s="54">
        <f t="shared" si="98"/>
        <v>-6.5704009191348902</v>
      </c>
      <c r="AN410" s="180">
        <f t="shared" si="106"/>
        <v>0.38108882521489973</v>
      </c>
      <c r="AO410" s="181">
        <f t="shared" si="107"/>
        <v>2.5712375195783854E-2</v>
      </c>
      <c r="AP410" s="182">
        <f t="shared" si="108"/>
        <v>-0.4658109788450091</v>
      </c>
      <c r="BB410" s="127">
        <v>399</v>
      </c>
      <c r="BC410" s="12">
        <v>-4.1813566914517546</v>
      </c>
      <c r="BD410" s="54"/>
      <c r="BE410" s="54">
        <f t="shared" si="99"/>
        <v>-2.3363644720640986</v>
      </c>
      <c r="BF410" s="180">
        <f t="shared" si="109"/>
        <v>0.38108882521489973</v>
      </c>
      <c r="BG410" s="181">
        <f t="shared" si="110"/>
        <v>0.35574971633757096</v>
      </c>
      <c r="BH410" s="182">
        <f t="shared" si="111"/>
        <v>-0.10257727653335803</v>
      </c>
    </row>
    <row r="411" spans="1:60" ht="14.65" thickBot="1" x14ac:dyDescent="0.5">
      <c r="A411" s="127">
        <v>400</v>
      </c>
      <c r="B411" s="54">
        <v>-0.36462629373567912</v>
      </c>
      <c r="C411" s="54"/>
      <c r="D411" s="54">
        <f t="shared" si="96"/>
        <v>-2.9915383640297488</v>
      </c>
      <c r="E411" s="183">
        <f t="shared" si="100"/>
        <v>0.38204393505253104</v>
      </c>
      <c r="F411" s="184">
        <f t="shared" si="101"/>
        <v>0.21191016504245244</v>
      </c>
      <c r="G411" s="185">
        <f t="shared" si="102"/>
        <v>-0.21294277543655576</v>
      </c>
      <c r="S411" s="127">
        <v>400</v>
      </c>
      <c r="T411" s="54">
        <v>1.0186404615151907</v>
      </c>
      <c r="U411" s="54"/>
      <c r="V411" s="54">
        <f t="shared" si="97"/>
        <v>-1.3632837323629445</v>
      </c>
      <c r="W411" s="180">
        <f t="shared" si="103"/>
        <v>0.38204393505253104</v>
      </c>
      <c r="X411" s="181">
        <f t="shared" si="104"/>
        <v>0.34304350558462715</v>
      </c>
      <c r="Y411" s="182">
        <f t="shared" si="105"/>
        <v>-9.6650499357818831E-2</v>
      </c>
      <c r="AJ411" s="127">
        <v>400</v>
      </c>
      <c r="AK411" s="54">
        <v>-11.084064776894964</v>
      </c>
      <c r="AL411" s="54"/>
      <c r="AM411" s="54">
        <f t="shared" si="98"/>
        <v>-6.5559168549068145</v>
      </c>
      <c r="AN411" s="180">
        <f t="shared" si="106"/>
        <v>0.38204393505253104</v>
      </c>
      <c r="AO411" s="181">
        <f t="shared" si="107"/>
        <v>2.5970396342205E-2</v>
      </c>
      <c r="AP411" s="182">
        <f t="shared" si="108"/>
        <v>-0.46478412580837247</v>
      </c>
      <c r="BB411" s="127">
        <v>400</v>
      </c>
      <c r="BC411" s="12">
        <v>-4.8468397158745322</v>
      </c>
      <c r="BD411" s="54"/>
      <c r="BE411" s="54">
        <f t="shared" si="99"/>
        <v>-2.3176110147392692</v>
      </c>
      <c r="BF411" s="180">
        <f t="shared" si="109"/>
        <v>0.38204393505253104</v>
      </c>
      <c r="BG411" s="181">
        <f t="shared" si="110"/>
        <v>0.35685634990260717</v>
      </c>
      <c r="BH411" s="182">
        <f t="shared" si="111"/>
        <v>-0.10175391245597756</v>
      </c>
    </row>
    <row r="412" spans="1:60" ht="14.65" thickBot="1" x14ac:dyDescent="0.5">
      <c r="A412" s="127">
        <v>401</v>
      </c>
      <c r="B412" s="54">
        <v>-0.5300347776417158</v>
      </c>
      <c r="C412" s="54"/>
      <c r="D412" s="54">
        <f t="shared" si="96"/>
        <v>-2.9705319226727003</v>
      </c>
      <c r="E412" s="183">
        <f t="shared" si="100"/>
        <v>0.38299904489016234</v>
      </c>
      <c r="F412" s="184">
        <f t="shared" si="101"/>
        <v>0.21354103845625838</v>
      </c>
      <c r="G412" s="185">
        <f t="shared" si="102"/>
        <v>-0.21144750130656279</v>
      </c>
      <c r="S412" s="127">
        <v>401</v>
      </c>
      <c r="T412" s="54">
        <v>0.85320909636916153</v>
      </c>
      <c r="U412" s="54"/>
      <c r="V412" s="54">
        <f t="shared" si="97"/>
        <v>-1.3508299579514715</v>
      </c>
      <c r="W412" s="180">
        <f t="shared" si="103"/>
        <v>0.38299904489016234</v>
      </c>
      <c r="X412" s="181">
        <f t="shared" si="104"/>
        <v>0.34440194757098086</v>
      </c>
      <c r="Y412" s="182">
        <f t="shared" si="105"/>
        <v>-9.5767584461099411E-2</v>
      </c>
      <c r="AJ412" s="127">
        <v>401</v>
      </c>
      <c r="AK412" s="54">
        <v>-11.592206560282774</v>
      </c>
      <c r="AL412" s="54"/>
      <c r="AM412" s="54">
        <f t="shared" si="98"/>
        <v>-6.5559168549068145</v>
      </c>
      <c r="AN412" s="180">
        <f t="shared" si="106"/>
        <v>0.38299904489016234</v>
      </c>
      <c r="AO412" s="181">
        <f t="shared" si="107"/>
        <v>2.5970396342205E-2</v>
      </c>
      <c r="AP412" s="182">
        <f t="shared" si="108"/>
        <v>-0.46478412580837247</v>
      </c>
      <c r="BB412" s="127">
        <v>401</v>
      </c>
      <c r="BC412" s="12">
        <v>-5.3552987904165006</v>
      </c>
      <c r="BD412" s="54"/>
      <c r="BE412" s="54">
        <f t="shared" si="99"/>
        <v>-2.2957195232559906</v>
      </c>
      <c r="BF412" s="180">
        <f t="shared" si="109"/>
        <v>0.38299904489016234</v>
      </c>
      <c r="BG412" s="181">
        <f t="shared" si="110"/>
        <v>0.35814968241073031</v>
      </c>
      <c r="BH412" s="182">
        <f t="shared" si="111"/>
        <v>-0.10079277407091043</v>
      </c>
    </row>
    <row r="413" spans="1:60" ht="14.65" thickBot="1" x14ac:dyDescent="0.5">
      <c r="A413" s="127">
        <v>402</v>
      </c>
      <c r="B413" s="54">
        <v>0.1090355933817279</v>
      </c>
      <c r="C413" s="54"/>
      <c r="D413" s="54">
        <f t="shared" si="96"/>
        <v>-2.9649239429437726</v>
      </c>
      <c r="E413" s="183">
        <f t="shared" si="100"/>
        <v>0.38395415472779371</v>
      </c>
      <c r="F413" s="184">
        <f t="shared" si="101"/>
        <v>0.21397765794529489</v>
      </c>
      <c r="G413" s="185">
        <f t="shared" si="102"/>
        <v>-0.21104831579638228</v>
      </c>
      <c r="S413" s="127">
        <v>402</v>
      </c>
      <c r="T413" s="54">
        <v>1.492367871095887</v>
      </c>
      <c r="U413" s="54"/>
      <c r="V413" s="54">
        <f t="shared" si="97"/>
        <v>-1.3501299343950084</v>
      </c>
      <c r="W413" s="180">
        <f t="shared" si="103"/>
        <v>0.38395415472779371</v>
      </c>
      <c r="X413" s="181">
        <f t="shared" si="104"/>
        <v>0.34447836507143148</v>
      </c>
      <c r="Y413" s="182">
        <f t="shared" si="105"/>
        <v>-9.5717956034757717E-2</v>
      </c>
      <c r="AJ413" s="127">
        <v>402</v>
      </c>
      <c r="AK413" s="54">
        <v>-11.100473883169276</v>
      </c>
      <c r="AL413" s="54"/>
      <c r="AM413" s="54">
        <f t="shared" si="98"/>
        <v>-6.5498929196092623</v>
      </c>
      <c r="AN413" s="180">
        <f t="shared" si="106"/>
        <v>0.38395415472779371</v>
      </c>
      <c r="AO413" s="181">
        <f t="shared" si="107"/>
        <v>2.607834351860476E-2</v>
      </c>
      <c r="AP413" s="182">
        <f t="shared" si="108"/>
        <v>-0.46435705670985217</v>
      </c>
      <c r="BB413" s="127">
        <v>402</v>
      </c>
      <c r="BC413" s="12">
        <v>-4.8632590682345578</v>
      </c>
      <c r="BD413" s="54"/>
      <c r="BE413" s="54">
        <f t="shared" si="99"/>
        <v>-2.2793414734028805</v>
      </c>
      <c r="BF413" s="180">
        <f t="shared" si="109"/>
        <v>0.38395415472779371</v>
      </c>
      <c r="BG413" s="181">
        <f t="shared" si="110"/>
        <v>0.35911835153774607</v>
      </c>
      <c r="BH413" s="182">
        <f t="shared" si="111"/>
        <v>-0.10007370143950059</v>
      </c>
    </row>
    <row r="414" spans="1:60" ht="14.65" thickBot="1" x14ac:dyDescent="0.5">
      <c r="A414" s="127">
        <v>403</v>
      </c>
      <c r="B414" s="54">
        <v>0.70847796426757692</v>
      </c>
      <c r="C414" s="54"/>
      <c r="D414" s="54">
        <f t="shared" si="96"/>
        <v>-2.9223405477296258</v>
      </c>
      <c r="E414" s="183">
        <f t="shared" si="100"/>
        <v>0.38490926456542501</v>
      </c>
      <c r="F414" s="184">
        <f t="shared" si="101"/>
        <v>0.21730998007128136</v>
      </c>
      <c r="G414" s="185">
        <f t="shared" si="102"/>
        <v>-0.20801715748885605</v>
      </c>
      <c r="S414" s="127">
        <v>403</v>
      </c>
      <c r="T414" s="54">
        <v>2.0917018201412341</v>
      </c>
      <c r="U414" s="54"/>
      <c r="V414" s="54">
        <f t="shared" si="97"/>
        <v>-1.3501299343950084</v>
      </c>
      <c r="W414" s="180">
        <f t="shared" si="103"/>
        <v>0.38490926456542501</v>
      </c>
      <c r="X414" s="181">
        <f t="shared" si="104"/>
        <v>0.34447836507143148</v>
      </c>
      <c r="Y414" s="182">
        <f t="shared" si="105"/>
        <v>-9.5717956034757717E-2</v>
      </c>
      <c r="AJ414" s="127">
        <v>403</v>
      </c>
      <c r="AK414" s="54">
        <v>-12.227028466183921</v>
      </c>
      <c r="AL414" s="54"/>
      <c r="AM414" s="54">
        <f t="shared" si="98"/>
        <v>-6.4942484938566567</v>
      </c>
      <c r="AN414" s="180">
        <f t="shared" si="106"/>
        <v>0.38490926456542501</v>
      </c>
      <c r="AO414" s="181">
        <f t="shared" si="107"/>
        <v>2.7093330722704107E-2</v>
      </c>
      <c r="AP414" s="182">
        <f t="shared" si="108"/>
        <v>-0.46041212477250204</v>
      </c>
      <c r="BB414" s="127">
        <v>403</v>
      </c>
      <c r="BC414" s="12">
        <v>-5.9905170883912691</v>
      </c>
      <c r="BD414" s="54"/>
      <c r="BE414" s="54">
        <f t="shared" si="99"/>
        <v>-2.2793414734028805</v>
      </c>
      <c r="BF414" s="180">
        <f t="shared" si="109"/>
        <v>0.38490926456542501</v>
      </c>
      <c r="BG414" s="181">
        <f t="shared" si="110"/>
        <v>0.35911835153774607</v>
      </c>
      <c r="BH414" s="182">
        <f t="shared" si="111"/>
        <v>-0.10007370143950059</v>
      </c>
    </row>
    <row r="415" spans="1:60" ht="14.65" thickBot="1" x14ac:dyDescent="0.5">
      <c r="A415" s="127">
        <v>404</v>
      </c>
      <c r="B415" s="54">
        <v>0.70847796426757692</v>
      </c>
      <c r="C415" s="54"/>
      <c r="D415" s="54">
        <f t="shared" si="96"/>
        <v>-2.9200318337772928</v>
      </c>
      <c r="E415" s="183">
        <f t="shared" si="100"/>
        <v>0.38586437440305638</v>
      </c>
      <c r="F415" s="184">
        <f t="shared" si="101"/>
        <v>0.21749149862396783</v>
      </c>
      <c r="G415" s="185">
        <f t="shared" si="102"/>
        <v>-0.2078528193133507</v>
      </c>
      <c r="S415" s="127">
        <v>404</v>
      </c>
      <c r="T415" s="54">
        <v>2.0917018201412341</v>
      </c>
      <c r="U415" s="54"/>
      <c r="V415" s="54">
        <f t="shared" si="97"/>
        <v>-1.3290668364768394</v>
      </c>
      <c r="W415" s="180">
        <f t="shared" si="103"/>
        <v>0.38586437440305638</v>
      </c>
      <c r="X415" s="181">
        <f t="shared" si="104"/>
        <v>0.34678065764693855</v>
      </c>
      <c r="Y415" s="182">
        <f t="shared" si="105"/>
        <v>-9.422467999581817E-2</v>
      </c>
      <c r="AJ415" s="127">
        <v>404</v>
      </c>
      <c r="AK415" s="54">
        <v>-12.227028466183921</v>
      </c>
      <c r="AL415" s="54"/>
      <c r="AM415" s="54">
        <f t="shared" si="98"/>
        <v>-6.4942484938566567</v>
      </c>
      <c r="AN415" s="180">
        <f t="shared" si="106"/>
        <v>0.38586437440305638</v>
      </c>
      <c r="AO415" s="181">
        <f t="shared" si="107"/>
        <v>2.7093330722704107E-2</v>
      </c>
      <c r="AP415" s="182">
        <f t="shared" si="108"/>
        <v>-0.46041212477250204</v>
      </c>
      <c r="BB415" s="127">
        <v>404</v>
      </c>
      <c r="BC415" s="12">
        <v>-5.9905170883912691</v>
      </c>
      <c r="BD415" s="54"/>
      <c r="BE415" s="54">
        <f t="shared" si="99"/>
        <v>-2.2600986204330371</v>
      </c>
      <c r="BF415" s="180">
        <f t="shared" si="109"/>
        <v>0.38586437440305638</v>
      </c>
      <c r="BG415" s="181">
        <f t="shared" si="110"/>
        <v>0.36025761547004553</v>
      </c>
      <c r="BH415" s="182">
        <f t="shared" si="111"/>
        <v>-9.9228850615076553E-2</v>
      </c>
    </row>
    <row r="416" spans="1:60" ht="14.65" thickBot="1" x14ac:dyDescent="0.5">
      <c r="A416" s="127">
        <v>405</v>
      </c>
      <c r="B416" s="54">
        <v>1.0374978040408103</v>
      </c>
      <c r="C416" s="54"/>
      <c r="D416" s="54">
        <f t="shared" si="96"/>
        <v>-2.9200318337772928</v>
      </c>
      <c r="E416" s="183">
        <f t="shared" si="100"/>
        <v>0.38681948424068768</v>
      </c>
      <c r="F416" s="184">
        <f t="shared" si="101"/>
        <v>0.21749149862396783</v>
      </c>
      <c r="G416" s="185">
        <f t="shared" si="102"/>
        <v>-0.2078528193133507</v>
      </c>
      <c r="S416" s="127">
        <v>405</v>
      </c>
      <c r="T416" s="54">
        <v>2.4207671674994979</v>
      </c>
      <c r="U416" s="54"/>
      <c r="V416" s="54">
        <f t="shared" si="97"/>
        <v>-1.3195001838359863</v>
      </c>
      <c r="W416" s="180">
        <f t="shared" si="103"/>
        <v>0.38681948424068768</v>
      </c>
      <c r="X416" s="181">
        <f t="shared" si="104"/>
        <v>0.34782821398650876</v>
      </c>
      <c r="Y416" s="182">
        <f t="shared" si="105"/>
        <v>-9.3546448654116002E-2</v>
      </c>
      <c r="AJ416" s="127">
        <v>405</v>
      </c>
      <c r="AK416" s="54">
        <v>-11.962356087459973</v>
      </c>
      <c r="AL416" s="54"/>
      <c r="AM416" s="54">
        <f t="shared" si="98"/>
        <v>-6.4875388706974597</v>
      </c>
      <c r="AN416" s="180">
        <f t="shared" si="106"/>
        <v>0.38681948424068768</v>
      </c>
      <c r="AO416" s="181">
        <f t="shared" si="107"/>
        <v>2.7217916074019972E-2</v>
      </c>
      <c r="AP416" s="182">
        <f t="shared" si="108"/>
        <v>-0.45993644358197311</v>
      </c>
      <c r="BB416" s="127">
        <v>405</v>
      </c>
      <c r="BC416" s="12">
        <v>-5.725679444366838</v>
      </c>
      <c r="BD416" s="54"/>
      <c r="BE416" s="54">
        <f t="shared" si="99"/>
        <v>-2.2541775038131777</v>
      </c>
      <c r="BF416" s="180">
        <f t="shared" si="109"/>
        <v>0.38681948424068768</v>
      </c>
      <c r="BG416" s="181">
        <f t="shared" si="110"/>
        <v>0.36060842271768445</v>
      </c>
      <c r="BH416" s="182">
        <f t="shared" si="111"/>
        <v>-9.8968886031569184E-2</v>
      </c>
    </row>
    <row r="417" spans="1:60" ht="14.65" thickBot="1" x14ac:dyDescent="0.5">
      <c r="A417" s="127">
        <v>406</v>
      </c>
      <c r="B417" s="54">
        <v>3.9065811693491299</v>
      </c>
      <c r="C417" s="54"/>
      <c r="D417" s="54">
        <f t="shared" si="96"/>
        <v>-2.9200318337772928</v>
      </c>
      <c r="E417" s="183">
        <f t="shared" si="100"/>
        <v>0.38777459407831899</v>
      </c>
      <c r="F417" s="184">
        <f t="shared" si="101"/>
        <v>0.21749149862396783</v>
      </c>
      <c r="G417" s="185">
        <f t="shared" si="102"/>
        <v>-0.2078528193133507</v>
      </c>
      <c r="S417" s="127">
        <v>406</v>
      </c>
      <c r="T417" s="54">
        <v>5.2904387680725522</v>
      </c>
      <c r="U417" s="54"/>
      <c r="V417" s="54">
        <f t="shared" si="97"/>
        <v>-1.3195001838359863</v>
      </c>
      <c r="W417" s="180">
        <f t="shared" si="103"/>
        <v>0.38777459407831899</v>
      </c>
      <c r="X417" s="181">
        <f t="shared" si="104"/>
        <v>0.34782821398650876</v>
      </c>
      <c r="Y417" s="182">
        <f t="shared" si="105"/>
        <v>-9.3546448654116002E-2</v>
      </c>
      <c r="AJ417" s="127">
        <v>406</v>
      </c>
      <c r="AK417" s="54">
        <v>-8.2029801425579496</v>
      </c>
      <c r="AL417" s="54"/>
      <c r="AM417" s="54">
        <f t="shared" si="98"/>
        <v>-6.4827109173807003</v>
      </c>
      <c r="AN417" s="180">
        <f t="shared" si="106"/>
        <v>0.38777459407831899</v>
      </c>
      <c r="AO417" s="181">
        <f t="shared" si="107"/>
        <v>2.730785765367532E-2</v>
      </c>
      <c r="AP417" s="182">
        <f t="shared" si="108"/>
        <v>-0.45959416406387732</v>
      </c>
      <c r="BB417" s="127">
        <v>406</v>
      </c>
      <c r="BC417" s="12">
        <v>-1.96395609019544</v>
      </c>
      <c r="BD417" s="54"/>
      <c r="BE417" s="54">
        <f t="shared" si="99"/>
        <v>-2.2541775038131777</v>
      </c>
      <c r="BF417" s="180">
        <f t="shared" si="109"/>
        <v>0.38777459407831899</v>
      </c>
      <c r="BG417" s="181">
        <f t="shared" si="110"/>
        <v>0.36060842271768445</v>
      </c>
      <c r="BH417" s="182">
        <f t="shared" si="111"/>
        <v>-9.8968886031569184E-2</v>
      </c>
    </row>
    <row r="418" spans="1:60" ht="14.65" thickBot="1" x14ac:dyDescent="0.5">
      <c r="A418" s="127">
        <v>407</v>
      </c>
      <c r="B418" s="54">
        <v>3.9065811693491299</v>
      </c>
      <c r="C418" s="54"/>
      <c r="D418" s="54">
        <f t="shared" si="96"/>
        <v>-2.8879590207137635</v>
      </c>
      <c r="E418" s="183">
        <f t="shared" si="100"/>
        <v>0.38872970391595035</v>
      </c>
      <c r="F418" s="184">
        <f t="shared" si="101"/>
        <v>0.22002220497107972</v>
      </c>
      <c r="G418" s="185">
        <f t="shared" si="102"/>
        <v>-0.20556982207289218</v>
      </c>
      <c r="S418" s="127">
        <v>407</v>
      </c>
      <c r="T418" s="54">
        <v>5.2904387680725522</v>
      </c>
      <c r="U418" s="54"/>
      <c r="V418" s="54">
        <f t="shared" si="97"/>
        <v>-1.316813413149257</v>
      </c>
      <c r="W418" s="180">
        <f t="shared" si="103"/>
        <v>0.38872970391595035</v>
      </c>
      <c r="X418" s="181">
        <f t="shared" si="104"/>
        <v>0.34812262705868163</v>
      </c>
      <c r="Y418" s="182">
        <f t="shared" si="105"/>
        <v>-9.3355969062547603E-2</v>
      </c>
      <c r="AJ418" s="127">
        <v>407</v>
      </c>
      <c r="AK418" s="54">
        <v>-8.2029801425579496</v>
      </c>
      <c r="AL418" s="54"/>
      <c r="AM418" s="54">
        <f t="shared" si="98"/>
        <v>-6.4827109173807003</v>
      </c>
      <c r="AN418" s="180">
        <f t="shared" si="106"/>
        <v>0.38872970391595035</v>
      </c>
      <c r="AO418" s="181">
        <f t="shared" si="107"/>
        <v>2.730785765367532E-2</v>
      </c>
      <c r="AP418" s="182">
        <f t="shared" si="108"/>
        <v>-0.45959416406387732</v>
      </c>
      <c r="BB418" s="127">
        <v>407</v>
      </c>
      <c r="BC418" s="12">
        <v>-1.96395609019544</v>
      </c>
      <c r="BD418" s="54"/>
      <c r="BE418" s="54">
        <f t="shared" si="99"/>
        <v>-2.2475889361195267</v>
      </c>
      <c r="BF418" s="180">
        <f t="shared" si="109"/>
        <v>0.38872970391595035</v>
      </c>
      <c r="BG418" s="181">
        <f t="shared" si="110"/>
        <v>0.36099891223662067</v>
      </c>
      <c r="BH418" s="182">
        <f t="shared" si="111"/>
        <v>-9.8679617238813869E-2</v>
      </c>
    </row>
    <row r="419" spans="1:60" ht="14.65" thickBot="1" x14ac:dyDescent="0.5">
      <c r="A419" s="127">
        <v>408</v>
      </c>
      <c r="B419" s="54">
        <v>0.80100658570773697</v>
      </c>
      <c r="C419" s="54"/>
      <c r="D419" s="54">
        <f t="shared" si="96"/>
        <v>-2.8879590207137635</v>
      </c>
      <c r="E419" s="183">
        <f t="shared" si="100"/>
        <v>0.38968481375358166</v>
      </c>
      <c r="F419" s="184">
        <f t="shared" si="101"/>
        <v>0.22002220497107972</v>
      </c>
      <c r="G419" s="185">
        <f t="shared" si="102"/>
        <v>-0.20556982207289218</v>
      </c>
      <c r="S419" s="127">
        <v>408</v>
      </c>
      <c r="T419" s="54">
        <v>2.1844345849590829</v>
      </c>
      <c r="U419" s="54"/>
      <c r="V419" s="54">
        <f t="shared" si="97"/>
        <v>-1.2939896032360403</v>
      </c>
      <c r="W419" s="180">
        <f t="shared" si="103"/>
        <v>0.38968481375358166</v>
      </c>
      <c r="X419" s="181">
        <f t="shared" si="104"/>
        <v>0.35062730925660024</v>
      </c>
      <c r="Y419" s="182">
        <f t="shared" si="105"/>
        <v>-9.1737866702053028E-2</v>
      </c>
      <c r="AJ419" s="127">
        <v>408</v>
      </c>
      <c r="AK419" s="54">
        <v>-10.650373153748783</v>
      </c>
      <c r="AL419" s="54"/>
      <c r="AM419" s="54">
        <f t="shared" si="98"/>
        <v>-6.4827109173807003</v>
      </c>
      <c r="AN419" s="180">
        <f t="shared" si="106"/>
        <v>0.38968481375358166</v>
      </c>
      <c r="AO419" s="181">
        <f t="shared" si="107"/>
        <v>2.730785765367532E-2</v>
      </c>
      <c r="AP419" s="182">
        <f t="shared" si="108"/>
        <v>-0.45959416406387732</v>
      </c>
      <c r="BB419" s="127">
        <v>408</v>
      </c>
      <c r="BC419" s="12">
        <v>-4.4128772893420587</v>
      </c>
      <c r="BD419" s="54"/>
      <c r="BE419" s="54">
        <f t="shared" si="99"/>
        <v>-2.2107312649447501</v>
      </c>
      <c r="BF419" s="180">
        <f t="shared" si="109"/>
        <v>0.38968481375358166</v>
      </c>
      <c r="BG419" s="181">
        <f t="shared" si="110"/>
        <v>0.36318604574782498</v>
      </c>
      <c r="BH419" s="182">
        <f t="shared" si="111"/>
        <v>-9.7061393894949E-2</v>
      </c>
    </row>
    <row r="420" spans="1:60" ht="14.65" thickBot="1" x14ac:dyDescent="0.5">
      <c r="A420" s="127">
        <v>409</v>
      </c>
      <c r="B420" s="54">
        <v>0.80100658570773697</v>
      </c>
      <c r="C420" s="54"/>
      <c r="D420" s="54">
        <f t="shared" si="96"/>
        <v>-2.8613544420986927</v>
      </c>
      <c r="E420" s="183">
        <f t="shared" si="100"/>
        <v>0.39063992359121297</v>
      </c>
      <c r="F420" s="184">
        <f t="shared" si="101"/>
        <v>0.22213419937449058</v>
      </c>
      <c r="G420" s="185">
        <f t="shared" si="102"/>
        <v>-0.20367606303649399</v>
      </c>
      <c r="S420" s="127">
        <v>409</v>
      </c>
      <c r="T420" s="54">
        <v>2.1844345849590829</v>
      </c>
      <c r="U420" s="54"/>
      <c r="V420" s="54">
        <f t="shared" si="97"/>
        <v>-1.2819309522369415</v>
      </c>
      <c r="W420" s="180">
        <f t="shared" si="103"/>
        <v>0.39063992359121297</v>
      </c>
      <c r="X420" s="181">
        <f t="shared" si="104"/>
        <v>0.3519532588099632</v>
      </c>
      <c r="Y420" s="182">
        <f t="shared" si="105"/>
        <v>-9.0882964224324153E-2</v>
      </c>
      <c r="AJ420" s="127">
        <v>409</v>
      </c>
      <c r="AK420" s="54">
        <v>-10.650373153748783</v>
      </c>
      <c r="AL420" s="54"/>
      <c r="AM420" s="54">
        <f t="shared" si="98"/>
        <v>-6.4413333654640352</v>
      </c>
      <c r="AN420" s="180">
        <f t="shared" si="106"/>
        <v>0.39063992359121297</v>
      </c>
      <c r="AO420" s="181">
        <f t="shared" si="107"/>
        <v>2.8088906648556539E-2</v>
      </c>
      <c r="AP420" s="182">
        <f t="shared" si="108"/>
        <v>-0.45666068737079146</v>
      </c>
      <c r="BB420" s="127">
        <v>409</v>
      </c>
      <c r="BC420" s="12">
        <v>-4.4128772893420587</v>
      </c>
      <c r="BD420" s="54"/>
      <c r="BE420" s="54">
        <f t="shared" si="99"/>
        <v>-2.1961093544315271</v>
      </c>
      <c r="BF420" s="180">
        <f t="shared" si="109"/>
        <v>0.39063992359121297</v>
      </c>
      <c r="BG420" s="181">
        <f t="shared" si="110"/>
        <v>0.36405495176606917</v>
      </c>
      <c r="BH420" s="182">
        <f t="shared" si="111"/>
        <v>-9.6419423955714387E-2</v>
      </c>
    </row>
    <row r="421" spans="1:60" ht="14.65" thickBot="1" x14ac:dyDescent="0.5">
      <c r="A421" s="127">
        <v>410</v>
      </c>
      <c r="B421" s="54">
        <v>1.8813655574404289</v>
      </c>
      <c r="C421" s="54"/>
      <c r="D421" s="54">
        <f t="shared" si="96"/>
        <v>-2.8613544420986927</v>
      </c>
      <c r="E421" s="183">
        <f t="shared" si="100"/>
        <v>0.39159503342884433</v>
      </c>
      <c r="F421" s="184">
        <f t="shared" si="101"/>
        <v>0.22213419937449058</v>
      </c>
      <c r="G421" s="185">
        <f t="shared" si="102"/>
        <v>-0.20367606303649399</v>
      </c>
      <c r="S421" s="127">
        <v>410</v>
      </c>
      <c r="T421" s="54">
        <v>3.2649430046059726</v>
      </c>
      <c r="U421" s="54"/>
      <c r="V421" s="54">
        <f t="shared" si="97"/>
        <v>-1.2819309522369415</v>
      </c>
      <c r="W421" s="180">
        <f t="shared" si="103"/>
        <v>0.39159503342884433</v>
      </c>
      <c r="X421" s="181">
        <f t="shared" si="104"/>
        <v>0.3519532588099632</v>
      </c>
      <c r="Y421" s="182">
        <f t="shared" si="105"/>
        <v>-9.0882964224324153E-2</v>
      </c>
      <c r="AJ421" s="127">
        <v>410</v>
      </c>
      <c r="AK421" s="54">
        <v>-9.4296622644732668</v>
      </c>
      <c r="AL421" s="54"/>
      <c r="AM421" s="54">
        <f t="shared" si="98"/>
        <v>-6.4413333654640352</v>
      </c>
      <c r="AN421" s="180">
        <f t="shared" si="106"/>
        <v>0.39159503342884433</v>
      </c>
      <c r="AO421" s="181">
        <f t="shared" si="107"/>
        <v>2.8088906648556539E-2</v>
      </c>
      <c r="AP421" s="182">
        <f t="shared" si="108"/>
        <v>-0.45666068737079146</v>
      </c>
      <c r="BB421" s="127">
        <v>410</v>
      </c>
      <c r="BC421" s="12">
        <v>-3.191404170351102</v>
      </c>
      <c r="BD421" s="54"/>
      <c r="BE421" s="54">
        <f t="shared" si="99"/>
        <v>-2.1961093544315271</v>
      </c>
      <c r="BF421" s="180">
        <f t="shared" si="109"/>
        <v>0.39159503342884433</v>
      </c>
      <c r="BG421" s="181">
        <f t="shared" si="110"/>
        <v>0.36405495176606917</v>
      </c>
      <c r="BH421" s="182">
        <f t="shared" si="111"/>
        <v>-9.6419423955714387E-2</v>
      </c>
    </row>
    <row r="422" spans="1:60" ht="14.65" thickBot="1" x14ac:dyDescent="0.5">
      <c r="A422" s="127">
        <v>411</v>
      </c>
      <c r="B422" s="54">
        <v>1.8813655574404289</v>
      </c>
      <c r="C422" s="54"/>
      <c r="D422" s="54">
        <f t="shared" si="96"/>
        <v>-2.8590530027689782</v>
      </c>
      <c r="E422" s="183">
        <f t="shared" si="100"/>
        <v>0.39255014326647564</v>
      </c>
      <c r="F422" s="184">
        <f t="shared" si="101"/>
        <v>0.2223174404423687</v>
      </c>
      <c r="G422" s="185">
        <f t="shared" si="102"/>
        <v>-0.2035122426809669</v>
      </c>
      <c r="S422" s="127">
        <v>411</v>
      </c>
      <c r="T422" s="54">
        <v>3.2649430046059726</v>
      </c>
      <c r="U422" s="54"/>
      <c r="V422" s="54">
        <f t="shared" si="97"/>
        <v>-1.2796515557176638</v>
      </c>
      <c r="W422" s="180">
        <f t="shared" si="103"/>
        <v>0.39255014326647564</v>
      </c>
      <c r="X422" s="181">
        <f t="shared" si="104"/>
        <v>0.35220410055959306</v>
      </c>
      <c r="Y422" s="182">
        <f t="shared" si="105"/>
        <v>-9.0721365573512985E-2</v>
      </c>
      <c r="AJ422" s="127">
        <v>411</v>
      </c>
      <c r="AK422" s="54">
        <v>-9.4296622644732668</v>
      </c>
      <c r="AL422" s="54"/>
      <c r="AM422" s="54">
        <f t="shared" si="98"/>
        <v>-6.4370173390764265</v>
      </c>
      <c r="AN422" s="180">
        <f t="shared" si="106"/>
        <v>0.39255014326647564</v>
      </c>
      <c r="AO422" s="181">
        <f t="shared" si="107"/>
        <v>2.8171437431037848E-2</v>
      </c>
      <c r="AP422" s="182">
        <f t="shared" si="108"/>
        <v>-0.45635470109977444</v>
      </c>
      <c r="BB422" s="127">
        <v>411</v>
      </c>
      <c r="BC422" s="12">
        <v>-3.191404170351102</v>
      </c>
      <c r="BD422" s="54"/>
      <c r="BE422" s="54">
        <f t="shared" si="99"/>
        <v>-2.1961093544315271</v>
      </c>
      <c r="BF422" s="180">
        <f t="shared" si="109"/>
        <v>0.39255014326647564</v>
      </c>
      <c r="BG422" s="181">
        <f t="shared" si="110"/>
        <v>0.36405495176606917</v>
      </c>
      <c r="BH422" s="182">
        <f t="shared" si="111"/>
        <v>-9.6419423955714387E-2</v>
      </c>
    </row>
    <row r="423" spans="1:60" ht="14.65" thickBot="1" x14ac:dyDescent="0.5">
      <c r="A423" s="127">
        <v>412</v>
      </c>
      <c r="B423" s="54">
        <v>0.66444207247015041</v>
      </c>
      <c r="C423" s="54"/>
      <c r="D423" s="54">
        <f t="shared" si="96"/>
        <v>-2.8544562862584475</v>
      </c>
      <c r="E423" s="183">
        <f t="shared" si="100"/>
        <v>0.39350525310410694</v>
      </c>
      <c r="F423" s="184">
        <f t="shared" si="101"/>
        <v>0.22268368995596405</v>
      </c>
      <c r="G423" s="185">
        <f t="shared" si="102"/>
        <v>-0.20318504060212444</v>
      </c>
      <c r="S423" s="127">
        <v>412</v>
      </c>
      <c r="T423" s="54">
        <v>2.0478511805175628</v>
      </c>
      <c r="U423" s="54"/>
      <c r="V423" s="54">
        <f t="shared" si="97"/>
        <v>-1.2756091093348081</v>
      </c>
      <c r="W423" s="180">
        <f t="shared" si="103"/>
        <v>0.39350525310410694</v>
      </c>
      <c r="X423" s="181">
        <f t="shared" si="104"/>
        <v>0.3526491195463709</v>
      </c>
      <c r="Y423" s="182">
        <f t="shared" si="105"/>
        <v>-9.0434774857101358E-2</v>
      </c>
      <c r="AJ423" s="127">
        <v>412</v>
      </c>
      <c r="AK423" s="54">
        <v>-10.453038150600138</v>
      </c>
      <c r="AL423" s="54"/>
      <c r="AM423" s="54">
        <f t="shared" si="98"/>
        <v>-6.3894451421228906</v>
      </c>
      <c r="AN423" s="180">
        <f t="shared" si="106"/>
        <v>0.39350525310410694</v>
      </c>
      <c r="AO423" s="181">
        <f t="shared" si="107"/>
        <v>2.9094558128834581E-2</v>
      </c>
      <c r="AP423" s="182">
        <f t="shared" si="108"/>
        <v>-0.45298205277869574</v>
      </c>
      <c r="BB423" s="127">
        <v>412</v>
      </c>
      <c r="BC423" s="12">
        <v>-4.2154190673341265</v>
      </c>
      <c r="BD423" s="54"/>
      <c r="BE423" s="54">
        <f t="shared" si="99"/>
        <v>-2.1895527055505988</v>
      </c>
      <c r="BF423" s="180">
        <f t="shared" si="109"/>
        <v>0.39350525310410694</v>
      </c>
      <c r="BG423" s="181">
        <f t="shared" si="110"/>
        <v>0.36444480755862008</v>
      </c>
      <c r="BH423" s="182">
        <f t="shared" si="111"/>
        <v>-9.6131556547425584E-2</v>
      </c>
    </row>
    <row r="424" spans="1:60" ht="14.65" thickBot="1" x14ac:dyDescent="0.5">
      <c r="A424" s="127">
        <v>413</v>
      </c>
      <c r="B424" s="54">
        <v>-8.1138522890108186E-2</v>
      </c>
      <c r="C424" s="54"/>
      <c r="D424" s="54">
        <f t="shared" si="96"/>
        <v>-2.8518239139864145</v>
      </c>
      <c r="E424" s="183">
        <f t="shared" si="100"/>
        <v>0.39446036294173831</v>
      </c>
      <c r="F424" s="184">
        <f t="shared" si="101"/>
        <v>0.22289358249381178</v>
      </c>
      <c r="G424" s="185">
        <f t="shared" si="102"/>
        <v>-0.2029976638783863</v>
      </c>
      <c r="S424" s="127">
        <v>413</v>
      </c>
      <c r="T424" s="54">
        <v>1.3021674477115497</v>
      </c>
      <c r="U424" s="54"/>
      <c r="V424" s="54">
        <f t="shared" si="97"/>
        <v>-1.2741975657252469</v>
      </c>
      <c r="W424" s="180">
        <f t="shared" si="103"/>
        <v>0.39446036294173831</v>
      </c>
      <c r="X424" s="181">
        <f t="shared" si="104"/>
        <v>0.35280455906545127</v>
      </c>
      <c r="Y424" s="182">
        <f t="shared" si="105"/>
        <v>-9.0334702956079718E-2</v>
      </c>
      <c r="AJ424" s="127">
        <v>413</v>
      </c>
      <c r="AK424" s="54">
        <v>-11.019662140713072</v>
      </c>
      <c r="AL424" s="54"/>
      <c r="AM424" s="54">
        <f t="shared" si="98"/>
        <v>-6.3857833338835013</v>
      </c>
      <c r="AN424" s="180">
        <f t="shared" si="106"/>
        <v>0.39446036294173831</v>
      </c>
      <c r="AO424" s="181">
        <f t="shared" si="107"/>
        <v>2.9166643999157266E-2</v>
      </c>
      <c r="AP424" s="182">
        <f t="shared" si="108"/>
        <v>-0.45272244754283181</v>
      </c>
      <c r="BB424" s="127">
        <v>413</v>
      </c>
      <c r="BC424" s="12">
        <v>-4.7823968657456</v>
      </c>
      <c r="BD424" s="54"/>
      <c r="BE424" s="54">
        <f t="shared" si="99"/>
        <v>-2.1820613249115985</v>
      </c>
      <c r="BF424" s="180">
        <f t="shared" si="109"/>
        <v>0.39446036294173831</v>
      </c>
      <c r="BG424" s="181">
        <f t="shared" si="110"/>
        <v>0.36489041381105713</v>
      </c>
      <c r="BH424" s="182">
        <f t="shared" si="111"/>
        <v>-9.5802650063607817E-2</v>
      </c>
    </row>
    <row r="425" spans="1:60" ht="14.65" thickBot="1" x14ac:dyDescent="0.5">
      <c r="A425" s="127">
        <v>414</v>
      </c>
      <c r="B425" s="54">
        <v>-1.1610735970893045</v>
      </c>
      <c r="C425" s="54"/>
      <c r="D425" s="54">
        <f t="shared" si="96"/>
        <v>-2.8470563542986516</v>
      </c>
      <c r="E425" s="183">
        <f t="shared" si="100"/>
        <v>0.39541547277936961</v>
      </c>
      <c r="F425" s="184">
        <f t="shared" si="101"/>
        <v>0.22327401123461602</v>
      </c>
      <c r="G425" s="185">
        <f t="shared" si="102"/>
        <v>-0.20265830089237927</v>
      </c>
      <c r="S425" s="127">
        <v>414</v>
      </c>
      <c r="T425" s="54">
        <v>0.22208298423663059</v>
      </c>
      <c r="U425" s="54"/>
      <c r="V425" s="54">
        <f t="shared" si="97"/>
        <v>-1.2741975657252469</v>
      </c>
      <c r="W425" s="180">
        <f t="shared" si="103"/>
        <v>0.39541547277936961</v>
      </c>
      <c r="X425" s="181">
        <f t="shared" si="104"/>
        <v>0.35280455906545127</v>
      </c>
      <c r="Y425" s="182">
        <f t="shared" si="105"/>
        <v>-9.0334702956079718E-2</v>
      </c>
      <c r="AJ425" s="127">
        <v>414</v>
      </c>
      <c r="AK425" s="54">
        <v>-12.141754289100732</v>
      </c>
      <c r="AL425" s="54"/>
      <c r="AM425" s="54">
        <f t="shared" si="98"/>
        <v>-6.3854622957934968</v>
      </c>
      <c r="AN425" s="180">
        <f t="shared" si="106"/>
        <v>0.39541547277936961</v>
      </c>
      <c r="AO425" s="181">
        <f t="shared" si="107"/>
        <v>2.9172970980338365E-2</v>
      </c>
      <c r="AP425" s="182">
        <f t="shared" si="108"/>
        <v>-0.45269968742989625</v>
      </c>
      <c r="BB425" s="127">
        <v>414</v>
      </c>
      <c r="BC425" s="12">
        <v>-5.9051896648659401</v>
      </c>
      <c r="BD425" s="54"/>
      <c r="BE425" s="54">
        <f t="shared" si="99"/>
        <v>-2.1715476916886645</v>
      </c>
      <c r="BF425" s="180">
        <f t="shared" si="109"/>
        <v>0.39541547277936961</v>
      </c>
      <c r="BG425" s="181">
        <f t="shared" si="110"/>
        <v>0.36551609906367399</v>
      </c>
      <c r="BH425" s="182">
        <f t="shared" si="111"/>
        <v>-9.5341052622209294E-2</v>
      </c>
    </row>
    <row r="426" spans="1:60" ht="14.65" thickBot="1" x14ac:dyDescent="0.5">
      <c r="A426" s="127">
        <v>415</v>
      </c>
      <c r="B426" s="54">
        <v>1.596360858899627</v>
      </c>
      <c r="C426" s="54"/>
      <c r="D426" s="54">
        <f t="shared" si="96"/>
        <v>-2.8465932846805666</v>
      </c>
      <c r="E426" s="183">
        <f t="shared" si="100"/>
        <v>0.39637058261700098</v>
      </c>
      <c r="F426" s="184">
        <f t="shared" si="101"/>
        <v>0.22331098168286739</v>
      </c>
      <c r="G426" s="185">
        <f t="shared" si="102"/>
        <v>-0.20262533881143757</v>
      </c>
      <c r="S426" s="127">
        <v>415</v>
      </c>
      <c r="T426" s="54">
        <v>2.9797075201529015</v>
      </c>
      <c r="U426" s="54"/>
      <c r="V426" s="54">
        <f t="shared" si="97"/>
        <v>-1.2720675290156473</v>
      </c>
      <c r="W426" s="180">
        <f t="shared" si="103"/>
        <v>0.39637058261700098</v>
      </c>
      <c r="X426" s="181">
        <f t="shared" si="104"/>
        <v>0.35303916572975858</v>
      </c>
      <c r="Y426" s="182">
        <f t="shared" si="105"/>
        <v>-9.0183693223662209E-2</v>
      </c>
      <c r="AJ426" s="127">
        <v>415</v>
      </c>
      <c r="AK426" s="54">
        <v>-11.014490912660882</v>
      </c>
      <c r="AL426" s="54"/>
      <c r="AM426" s="54">
        <f t="shared" si="98"/>
        <v>-6.383383052103464</v>
      </c>
      <c r="AN426" s="180">
        <f t="shared" si="106"/>
        <v>0.39637058261700098</v>
      </c>
      <c r="AO426" s="181">
        <f t="shared" si="107"/>
        <v>2.9213976082342219E-2</v>
      </c>
      <c r="AP426" s="182">
        <f t="shared" si="108"/>
        <v>-0.45255227868719822</v>
      </c>
      <c r="BB426" s="127">
        <v>415</v>
      </c>
      <c r="BC426" s="12">
        <v>-4.7772224087030564</v>
      </c>
      <c r="BD426" s="54"/>
      <c r="BE426" s="54">
        <f t="shared" si="99"/>
        <v>-2.1535550406059287</v>
      </c>
      <c r="BF426" s="180">
        <f t="shared" si="109"/>
        <v>0.39637058261700098</v>
      </c>
      <c r="BG426" s="181">
        <f t="shared" si="110"/>
        <v>0.36658770402314061</v>
      </c>
      <c r="BH426" s="182">
        <f t="shared" si="111"/>
        <v>-9.4551091480550839E-2</v>
      </c>
    </row>
    <row r="427" spans="1:60" ht="14.65" thickBot="1" x14ac:dyDescent="0.5">
      <c r="A427" s="127">
        <v>416</v>
      </c>
      <c r="B427" s="54">
        <v>-0.66564097930019839</v>
      </c>
      <c r="C427" s="54"/>
      <c r="D427" s="54">
        <f t="shared" si="96"/>
        <v>-2.8182378968985349</v>
      </c>
      <c r="E427" s="183">
        <f t="shared" si="100"/>
        <v>0.39732569245463228</v>
      </c>
      <c r="F427" s="184">
        <f t="shared" si="101"/>
        <v>0.22558144124916374</v>
      </c>
      <c r="G427" s="185">
        <f t="shared" si="102"/>
        <v>-0.20060695420855651</v>
      </c>
      <c r="S427" s="127">
        <v>416</v>
      </c>
      <c r="T427" s="54">
        <v>0.7173928186282903</v>
      </c>
      <c r="U427" s="54"/>
      <c r="V427" s="54">
        <f t="shared" si="97"/>
        <v>-1.2560260771162968</v>
      </c>
      <c r="W427" s="180">
        <f t="shared" si="103"/>
        <v>0.39732569245463228</v>
      </c>
      <c r="X427" s="181">
        <f t="shared" si="104"/>
        <v>0.35480779396821593</v>
      </c>
      <c r="Y427" s="182">
        <f t="shared" si="105"/>
        <v>-8.9046428617849463E-2</v>
      </c>
      <c r="AJ427" s="127">
        <v>416</v>
      </c>
      <c r="AK427" s="54">
        <v>-12.609654273053788</v>
      </c>
      <c r="AL427" s="54"/>
      <c r="AM427" s="54">
        <f t="shared" si="98"/>
        <v>-6.3704717884100903</v>
      </c>
      <c r="AN427" s="180">
        <f t="shared" si="106"/>
        <v>0.39732569245463228</v>
      </c>
      <c r="AO427" s="181">
        <f t="shared" si="107"/>
        <v>2.946967416729139E-2</v>
      </c>
      <c r="AP427" s="182">
        <f t="shared" si="108"/>
        <v>-0.45163692992033361</v>
      </c>
      <c r="BB427" s="127">
        <v>416</v>
      </c>
      <c r="BC427" s="12">
        <v>-6.3733818124056061</v>
      </c>
      <c r="BD427" s="54"/>
      <c r="BE427" s="54">
        <f t="shared" si="99"/>
        <v>-2.1478493252230701</v>
      </c>
      <c r="BF427" s="180">
        <f t="shared" si="109"/>
        <v>0.39732569245463228</v>
      </c>
      <c r="BG427" s="181">
        <f t="shared" si="110"/>
        <v>0.36692774235553766</v>
      </c>
      <c r="BH427" s="182">
        <f t="shared" si="111"/>
        <v>-9.430058401408048E-2</v>
      </c>
    </row>
    <row r="428" spans="1:60" ht="14.65" thickBot="1" x14ac:dyDescent="0.5">
      <c r="A428" s="127">
        <v>417</v>
      </c>
      <c r="B428" s="54">
        <v>-2.6268696259692192</v>
      </c>
      <c r="C428" s="54"/>
      <c r="D428" s="54">
        <f t="shared" si="96"/>
        <v>-2.7483282975755654</v>
      </c>
      <c r="E428" s="183">
        <f t="shared" si="100"/>
        <v>0.39828080229226359</v>
      </c>
      <c r="F428" s="184">
        <f t="shared" si="101"/>
        <v>0.23123465316283981</v>
      </c>
      <c r="G428" s="185">
        <f t="shared" si="102"/>
        <v>-0.19563067033786014</v>
      </c>
      <c r="S428" s="127">
        <v>417</v>
      </c>
      <c r="T428" s="54">
        <v>-1.2441070906474618</v>
      </c>
      <c r="U428" s="54"/>
      <c r="V428" s="54">
        <f t="shared" si="97"/>
        <v>-1.2441070906474618</v>
      </c>
      <c r="W428" s="180">
        <f t="shared" si="103"/>
        <v>0.39828080229226359</v>
      </c>
      <c r="X428" s="181">
        <f t="shared" si="104"/>
        <v>0.35612393731446412</v>
      </c>
      <c r="Y428" s="182">
        <f t="shared" si="105"/>
        <v>-8.8201427708130331E-2</v>
      </c>
      <c r="AJ428" s="127">
        <v>417</v>
      </c>
      <c r="AK428" s="54">
        <v>-14.143973870494683</v>
      </c>
      <c r="AL428" s="54"/>
      <c r="AM428" s="54">
        <f t="shared" si="98"/>
        <v>-6.3704717884100903</v>
      </c>
      <c r="AN428" s="180">
        <f t="shared" si="106"/>
        <v>0.39828080229226359</v>
      </c>
      <c r="AO428" s="181">
        <f t="shared" si="107"/>
        <v>2.946967416729139E-2</v>
      </c>
      <c r="AP428" s="182">
        <f t="shared" si="108"/>
        <v>-0.45163692992033361</v>
      </c>
      <c r="BB428" s="127">
        <v>417</v>
      </c>
      <c r="BC428" s="12">
        <v>-7.9086594614215509</v>
      </c>
      <c r="BD428" s="54"/>
      <c r="BE428" s="54">
        <f t="shared" si="99"/>
        <v>-2.1478493252230701</v>
      </c>
      <c r="BF428" s="180">
        <f t="shared" si="109"/>
        <v>0.39828080229226359</v>
      </c>
      <c r="BG428" s="181">
        <f t="shared" si="110"/>
        <v>0.36692774235553766</v>
      </c>
      <c r="BH428" s="182">
        <f t="shared" si="111"/>
        <v>-9.430058401408048E-2</v>
      </c>
    </row>
    <row r="429" spans="1:60" ht="14.65" thickBot="1" x14ac:dyDescent="0.5">
      <c r="A429" s="127">
        <v>418</v>
      </c>
      <c r="B429" s="54">
        <v>1.794393135079589</v>
      </c>
      <c r="C429" s="54"/>
      <c r="D429" s="54">
        <f t="shared" si="96"/>
        <v>-2.7374128410528891</v>
      </c>
      <c r="E429" s="183">
        <f t="shared" si="100"/>
        <v>0.39923591212989495</v>
      </c>
      <c r="F429" s="184">
        <f t="shared" si="101"/>
        <v>0.23212440625891534</v>
      </c>
      <c r="G429" s="185">
        <f t="shared" si="102"/>
        <v>-0.19485368962618216</v>
      </c>
      <c r="S429" s="127">
        <v>418</v>
      </c>
      <c r="T429" s="54">
        <v>3.1777671866891812</v>
      </c>
      <c r="U429" s="54"/>
      <c r="V429" s="54">
        <f t="shared" si="97"/>
        <v>-1.2427130229755603</v>
      </c>
      <c r="W429" s="180">
        <f t="shared" si="103"/>
        <v>0.39923591212989495</v>
      </c>
      <c r="X429" s="181">
        <f t="shared" si="104"/>
        <v>0.35627798837747982</v>
      </c>
      <c r="Y429" s="182">
        <f t="shared" si="105"/>
        <v>-8.810259477010772E-2</v>
      </c>
      <c r="AJ429" s="127">
        <v>418</v>
      </c>
      <c r="AK429" s="54">
        <v>-10.890629055222862</v>
      </c>
      <c r="AL429" s="54"/>
      <c r="AM429" s="54">
        <f t="shared" si="98"/>
        <v>-6.3694116433340149</v>
      </c>
      <c r="AN429" s="180">
        <f t="shared" si="106"/>
        <v>0.39923591212989495</v>
      </c>
      <c r="AO429" s="181">
        <f t="shared" si="107"/>
        <v>2.949075185011105E-2</v>
      </c>
      <c r="AP429" s="182">
        <f t="shared" si="108"/>
        <v>-0.4515617705470043</v>
      </c>
      <c r="BB429" s="127">
        <v>418</v>
      </c>
      <c r="BC429" s="12">
        <v>-4.6532832101114687</v>
      </c>
      <c r="BD429" s="54"/>
      <c r="BE429" s="54">
        <f t="shared" si="99"/>
        <v>-2.1324016143524984</v>
      </c>
      <c r="BF429" s="180">
        <f t="shared" si="109"/>
        <v>0.39923591212989495</v>
      </c>
      <c r="BG429" s="181">
        <f t="shared" si="110"/>
        <v>0.36784888898639995</v>
      </c>
      <c r="BH429" s="182">
        <f t="shared" si="111"/>
        <v>-9.3622357594904504E-2</v>
      </c>
    </row>
    <row r="430" spans="1:60" ht="14.65" thickBot="1" x14ac:dyDescent="0.5">
      <c r="A430" s="127">
        <v>419</v>
      </c>
      <c r="B430" s="54">
        <v>0.71420235951027677</v>
      </c>
      <c r="C430" s="54"/>
      <c r="D430" s="54">
        <f t="shared" si="96"/>
        <v>-2.711053143756148</v>
      </c>
      <c r="E430" s="183">
        <f t="shared" si="100"/>
        <v>0.40019102196752626</v>
      </c>
      <c r="F430" s="184">
        <f t="shared" si="101"/>
        <v>0.23428090513011102</v>
      </c>
      <c r="G430" s="185">
        <f t="shared" si="102"/>
        <v>-0.19297736165742618</v>
      </c>
      <c r="S430" s="127">
        <v>419</v>
      </c>
      <c r="T430" s="54">
        <v>2.0974270071398458</v>
      </c>
      <c r="U430" s="54"/>
      <c r="V430" s="54">
        <f t="shared" si="97"/>
        <v>-1.2427130229755603</v>
      </c>
      <c r="W430" s="180">
        <f t="shared" si="103"/>
        <v>0.40019102196752626</v>
      </c>
      <c r="X430" s="181">
        <f t="shared" si="104"/>
        <v>0.35627798837747982</v>
      </c>
      <c r="Y430" s="182">
        <f t="shared" si="105"/>
        <v>-8.810259477010772E-2</v>
      </c>
      <c r="AJ430" s="127">
        <v>419</v>
      </c>
      <c r="AK430" s="54">
        <v>-11.720033701941178</v>
      </c>
      <c r="AL430" s="54"/>
      <c r="AM430" s="54">
        <f t="shared" si="98"/>
        <v>-6.3550013042281543</v>
      </c>
      <c r="AN430" s="180">
        <f t="shared" si="106"/>
        <v>0.40019102196752626</v>
      </c>
      <c r="AO430" s="181">
        <f t="shared" si="107"/>
        <v>2.9778499841833839E-2</v>
      </c>
      <c r="AP430" s="182">
        <f t="shared" si="108"/>
        <v>-0.45054014427990074</v>
      </c>
      <c r="BB430" s="127">
        <v>419</v>
      </c>
      <c r="BC430" s="12">
        <v>-5.483205749209878</v>
      </c>
      <c r="BD430" s="54"/>
      <c r="BE430" s="54">
        <f t="shared" si="99"/>
        <v>-2.1324016143524984</v>
      </c>
      <c r="BF430" s="180">
        <f t="shared" si="109"/>
        <v>0.40019102196752626</v>
      </c>
      <c r="BG430" s="181">
        <f t="shared" si="110"/>
        <v>0.36784888898639995</v>
      </c>
      <c r="BH430" s="182">
        <f t="shared" si="111"/>
        <v>-9.3622357594904504E-2</v>
      </c>
    </row>
    <row r="431" spans="1:60" ht="14.65" thickBot="1" x14ac:dyDescent="0.5">
      <c r="A431" s="127">
        <v>420</v>
      </c>
      <c r="B431" s="54">
        <v>2.5687041300626152</v>
      </c>
      <c r="C431" s="54"/>
      <c r="D431" s="54">
        <f t="shared" si="96"/>
        <v>-2.6999484507186478</v>
      </c>
      <c r="E431" s="183">
        <f t="shared" si="100"/>
        <v>0.40114613180515757</v>
      </c>
      <c r="F431" s="184">
        <f t="shared" si="101"/>
        <v>0.23519269433811724</v>
      </c>
      <c r="G431" s="185">
        <f t="shared" si="102"/>
        <v>-0.19218691076961242</v>
      </c>
      <c r="S431" s="127">
        <v>420</v>
      </c>
      <c r="T431" s="54">
        <v>3.9521852786286376</v>
      </c>
      <c r="U431" s="54"/>
      <c r="V431" s="54">
        <f t="shared" si="97"/>
        <v>-1.2424154962593599</v>
      </c>
      <c r="W431" s="180">
        <f t="shared" si="103"/>
        <v>0.40114613180515757</v>
      </c>
      <c r="X431" s="181">
        <f t="shared" si="104"/>
        <v>0.35631086952347168</v>
      </c>
      <c r="Y431" s="182">
        <f t="shared" si="105"/>
        <v>-8.8081501504626417E-2</v>
      </c>
      <c r="AJ431" s="127">
        <v>420</v>
      </c>
      <c r="AK431" s="54">
        <v>-10.314020400084637</v>
      </c>
      <c r="AL431" s="54"/>
      <c r="AM431" s="54">
        <f t="shared" si="98"/>
        <v>-6.3525265783210507</v>
      </c>
      <c r="AN431" s="180">
        <f t="shared" si="106"/>
        <v>0.40114613180515757</v>
      </c>
      <c r="AO431" s="181">
        <f t="shared" si="107"/>
        <v>2.9828149166894653E-2</v>
      </c>
      <c r="AP431" s="182">
        <f t="shared" si="108"/>
        <v>-0.45036469768062187</v>
      </c>
      <c r="BB431" s="127">
        <v>420</v>
      </c>
      <c r="BC431" s="12">
        <v>-4.0763145121039726</v>
      </c>
      <c r="BD431" s="54"/>
      <c r="BE431" s="54">
        <f t="shared" si="99"/>
        <v>-2.1324016143524984</v>
      </c>
      <c r="BF431" s="180">
        <f t="shared" si="109"/>
        <v>0.40114613180515757</v>
      </c>
      <c r="BG431" s="181">
        <f t="shared" si="110"/>
        <v>0.36784888898639995</v>
      </c>
      <c r="BH431" s="182">
        <f t="shared" si="111"/>
        <v>-9.3622357594904504E-2</v>
      </c>
    </row>
    <row r="432" spans="1:60" ht="14.65" thickBot="1" x14ac:dyDescent="0.5">
      <c r="A432" s="127">
        <v>421</v>
      </c>
      <c r="B432" s="54">
        <v>1.1975159554992878</v>
      </c>
      <c r="C432" s="54"/>
      <c r="D432" s="54">
        <f t="shared" si="96"/>
        <v>-2.6807726837352135</v>
      </c>
      <c r="E432" s="183">
        <f t="shared" si="100"/>
        <v>0.40210124164278893</v>
      </c>
      <c r="F432" s="184">
        <f t="shared" si="101"/>
        <v>0.23677179029005435</v>
      </c>
      <c r="G432" s="185">
        <f t="shared" si="102"/>
        <v>-0.19082194714699094</v>
      </c>
      <c r="S432" s="127">
        <v>421</v>
      </c>
      <c r="T432" s="54">
        <v>2.5809988045735408</v>
      </c>
      <c r="U432" s="54"/>
      <c r="V432" s="54">
        <f t="shared" si="97"/>
        <v>-1.2316949275278328</v>
      </c>
      <c r="W432" s="180">
        <f t="shared" si="103"/>
        <v>0.40210124164278893</v>
      </c>
      <c r="X432" s="181">
        <f t="shared" si="104"/>
        <v>0.35749636353195291</v>
      </c>
      <c r="Y432" s="182">
        <f t="shared" si="105"/>
        <v>-8.7321462859181728E-2</v>
      </c>
      <c r="AJ432" s="127">
        <v>421</v>
      </c>
      <c r="AK432" s="54">
        <v>-10.270899809602108</v>
      </c>
      <c r="AL432" s="54"/>
      <c r="AM432" s="54">
        <f t="shared" si="98"/>
        <v>-6.3525265783210507</v>
      </c>
      <c r="AN432" s="180">
        <f t="shared" si="106"/>
        <v>0.40210124164278893</v>
      </c>
      <c r="AO432" s="181">
        <f t="shared" si="107"/>
        <v>2.9828149166894653E-2</v>
      </c>
      <c r="AP432" s="182">
        <f t="shared" si="108"/>
        <v>-0.45036469768062187</v>
      </c>
      <c r="BB432" s="127">
        <v>421</v>
      </c>
      <c r="BC432" s="12">
        <v>-4.0331669964946988</v>
      </c>
      <c r="BD432" s="54"/>
      <c r="BE432" s="54">
        <f t="shared" si="99"/>
        <v>-2.1197363265260649</v>
      </c>
      <c r="BF432" s="180">
        <f t="shared" si="109"/>
        <v>0.40210124164278893</v>
      </c>
      <c r="BG432" s="181">
        <f t="shared" si="110"/>
        <v>0.36860468750690273</v>
      </c>
      <c r="BH432" s="182">
        <f t="shared" si="111"/>
        <v>-9.3066292500061293E-2</v>
      </c>
    </row>
    <row r="433" spans="1:60" ht="14.65" thickBot="1" x14ac:dyDescent="0.5">
      <c r="A433" s="127">
        <v>422</v>
      </c>
      <c r="B433" s="54">
        <v>1.3836753464886467</v>
      </c>
      <c r="C433" s="54"/>
      <c r="D433" s="54">
        <f t="shared" si="96"/>
        <v>-2.6677546624309869</v>
      </c>
      <c r="E433" s="183">
        <f t="shared" si="100"/>
        <v>0.40305635148042024</v>
      </c>
      <c r="F433" s="184">
        <f t="shared" si="101"/>
        <v>0.23784711898808311</v>
      </c>
      <c r="G433" s="185">
        <f t="shared" si="102"/>
        <v>-0.18989530230748433</v>
      </c>
      <c r="S433" s="127">
        <v>422</v>
      </c>
      <c r="T433" s="54">
        <v>2.7671839473115494</v>
      </c>
      <c r="U433" s="54"/>
      <c r="V433" s="54">
        <f t="shared" si="97"/>
        <v>-1.2316949275278328</v>
      </c>
      <c r="W433" s="180">
        <f t="shared" si="103"/>
        <v>0.40305635148042024</v>
      </c>
      <c r="X433" s="181">
        <f t="shared" si="104"/>
        <v>0.35749636353195291</v>
      </c>
      <c r="Y433" s="182">
        <f t="shared" si="105"/>
        <v>-8.7321462859181728E-2</v>
      </c>
      <c r="AJ433" s="127">
        <v>422</v>
      </c>
      <c r="AK433" s="54">
        <v>-10.151817748330615</v>
      </c>
      <c r="AL433" s="54"/>
      <c r="AM433" s="54">
        <f t="shared" si="98"/>
        <v>-6.3525265783210507</v>
      </c>
      <c r="AN433" s="180">
        <f t="shared" si="106"/>
        <v>0.40305635148042024</v>
      </c>
      <c r="AO433" s="181">
        <f t="shared" si="107"/>
        <v>2.9828149166894653E-2</v>
      </c>
      <c r="AP433" s="182">
        <f t="shared" si="108"/>
        <v>-0.45036469768062187</v>
      </c>
      <c r="BB433" s="127">
        <v>422</v>
      </c>
      <c r="BC433" s="12">
        <v>-3.9140105786442021</v>
      </c>
      <c r="BD433" s="54"/>
      <c r="BE433" s="54">
        <f t="shared" si="99"/>
        <v>-2.1197363265260649</v>
      </c>
      <c r="BF433" s="180">
        <f t="shared" si="109"/>
        <v>0.40305635148042024</v>
      </c>
      <c r="BG433" s="181">
        <f t="shared" si="110"/>
        <v>0.36860468750690273</v>
      </c>
      <c r="BH433" s="182">
        <f t="shared" si="111"/>
        <v>-9.3066292500061293E-2</v>
      </c>
    </row>
    <row r="434" spans="1:60" ht="14.65" thickBot="1" x14ac:dyDescent="0.5">
      <c r="A434" s="127">
        <v>423</v>
      </c>
      <c r="B434" s="54">
        <v>-1.0706887559168059</v>
      </c>
      <c r="C434" s="54"/>
      <c r="D434" s="54">
        <f t="shared" si="96"/>
        <v>-2.6677546624309869</v>
      </c>
      <c r="E434" s="183">
        <f t="shared" si="100"/>
        <v>0.4040114613180516</v>
      </c>
      <c r="F434" s="184">
        <f t="shared" si="101"/>
        <v>0.23784711898808311</v>
      </c>
      <c r="G434" s="185">
        <f t="shared" si="102"/>
        <v>-0.18989530230748433</v>
      </c>
      <c r="S434" s="127">
        <v>423</v>
      </c>
      <c r="T434" s="54">
        <v>0.31248032849962193</v>
      </c>
      <c r="U434" s="54"/>
      <c r="V434" s="54">
        <f t="shared" si="97"/>
        <v>-1.218089532723486</v>
      </c>
      <c r="W434" s="180">
        <f t="shared" si="103"/>
        <v>0.4040114613180516</v>
      </c>
      <c r="X434" s="181">
        <f t="shared" si="104"/>
        <v>0.35900284609232103</v>
      </c>
      <c r="Y434" s="182">
        <f t="shared" si="105"/>
        <v>-8.6356903413055866E-2</v>
      </c>
      <c r="AJ434" s="127">
        <v>423</v>
      </c>
      <c r="AK434" s="54">
        <v>-12.140508490477856</v>
      </c>
      <c r="AL434" s="54"/>
      <c r="AM434" s="54">
        <f t="shared" si="98"/>
        <v>-6.3089710199447238</v>
      </c>
      <c r="AN434" s="180">
        <f t="shared" si="106"/>
        <v>0.4040114613180516</v>
      </c>
      <c r="AO434" s="181">
        <f t="shared" si="107"/>
        <v>3.0713283663726186E-2</v>
      </c>
      <c r="AP434" s="182">
        <f t="shared" si="108"/>
        <v>-0.44727681042212425</v>
      </c>
      <c r="BB434" s="127">
        <v>423</v>
      </c>
      <c r="BC434" s="12">
        <v>-5.9039430883482016</v>
      </c>
      <c r="BD434" s="54"/>
      <c r="BE434" s="54">
        <f t="shared" si="99"/>
        <v>-1.9945661174949423</v>
      </c>
      <c r="BF434" s="180">
        <f t="shared" si="109"/>
        <v>0.4040114613180516</v>
      </c>
      <c r="BG434" s="181">
        <f t="shared" si="110"/>
        <v>0.37610111596382007</v>
      </c>
      <c r="BH434" s="182">
        <f t="shared" si="111"/>
        <v>-8.7570737633067303E-2</v>
      </c>
    </row>
    <row r="435" spans="1:60" ht="14.65" thickBot="1" x14ac:dyDescent="0.5">
      <c r="A435" s="127">
        <v>424</v>
      </c>
      <c r="B435" s="54">
        <v>-0.77704415821524231</v>
      </c>
      <c r="C435" s="54"/>
      <c r="D435" s="54">
        <f t="shared" si="96"/>
        <v>-2.6662443096278778</v>
      </c>
      <c r="E435" s="183">
        <f t="shared" si="100"/>
        <v>0.40496657115568291</v>
      </c>
      <c r="F435" s="184">
        <f t="shared" si="101"/>
        <v>0.2379720519429073</v>
      </c>
      <c r="G435" s="185">
        <f t="shared" si="102"/>
        <v>-0.18978779283287769</v>
      </c>
      <c r="S435" s="127">
        <v>424</v>
      </c>
      <c r="T435" s="54">
        <v>0.6061655465632968</v>
      </c>
      <c r="U435" s="54"/>
      <c r="V435" s="54">
        <f t="shared" si="97"/>
        <v>-1.2001180412478709</v>
      </c>
      <c r="W435" s="180">
        <f t="shared" si="103"/>
        <v>0.40496657115568291</v>
      </c>
      <c r="X435" s="181">
        <f t="shared" si="104"/>
        <v>0.36099613541303616</v>
      </c>
      <c r="Y435" s="182">
        <f t="shared" si="105"/>
        <v>-8.5082807944820246E-2</v>
      </c>
      <c r="AJ435" s="127">
        <v>424</v>
      </c>
      <c r="AK435" s="54">
        <v>-12.521770652458104</v>
      </c>
      <c r="AL435" s="54"/>
      <c r="AM435" s="54">
        <f t="shared" si="98"/>
        <v>-6.3089710199447238</v>
      </c>
      <c r="AN435" s="180">
        <f t="shared" si="106"/>
        <v>0.40496657115568291</v>
      </c>
      <c r="AO435" s="181">
        <f t="shared" si="107"/>
        <v>3.0713283663726186E-2</v>
      </c>
      <c r="AP435" s="182">
        <f t="shared" si="108"/>
        <v>-0.44727681042212425</v>
      </c>
      <c r="BB435" s="127">
        <v>424</v>
      </c>
      <c r="BC435" s="12">
        <v>-6.2854433159931276</v>
      </c>
      <c r="BD435" s="54"/>
      <c r="BE435" s="54">
        <f t="shared" si="99"/>
        <v>-1.9717606432239612</v>
      </c>
      <c r="BF435" s="180">
        <f t="shared" si="109"/>
        <v>0.40496657115568291</v>
      </c>
      <c r="BG435" s="181">
        <f t="shared" si="110"/>
        <v>0.37747207753226542</v>
      </c>
      <c r="BH435" s="182">
        <f t="shared" si="111"/>
        <v>-8.656947114886071E-2</v>
      </c>
    </row>
    <row r="436" spans="1:60" ht="14.65" thickBot="1" x14ac:dyDescent="0.5">
      <c r="A436" s="127">
        <v>425</v>
      </c>
      <c r="B436" s="54">
        <v>1.3428260412898851</v>
      </c>
      <c r="C436" s="54"/>
      <c r="D436" s="54">
        <f t="shared" si="96"/>
        <v>-2.6583672881334444</v>
      </c>
      <c r="E436" s="183">
        <f t="shared" si="100"/>
        <v>0.40592168099331422</v>
      </c>
      <c r="F436" s="184">
        <f t="shared" si="101"/>
        <v>0.23862420398711764</v>
      </c>
      <c r="G436" s="185">
        <f t="shared" si="102"/>
        <v>-0.18922709308074795</v>
      </c>
      <c r="S436" s="127">
        <v>425</v>
      </c>
      <c r="T436" s="54">
        <v>2.7263289913581605</v>
      </c>
      <c r="U436" s="54"/>
      <c r="V436" s="54">
        <f t="shared" si="97"/>
        <v>-1.1986447379812086</v>
      </c>
      <c r="W436" s="180">
        <f t="shared" si="103"/>
        <v>0.40592168099331422</v>
      </c>
      <c r="X436" s="181">
        <f t="shared" si="104"/>
        <v>0.36115971372972966</v>
      </c>
      <c r="Y436" s="182">
        <f t="shared" si="105"/>
        <v>-8.4978357570295787E-2</v>
      </c>
      <c r="AJ436" s="127">
        <v>425</v>
      </c>
      <c r="AK436" s="54">
        <v>-10.882716246667275</v>
      </c>
      <c r="AL436" s="54"/>
      <c r="AM436" s="54">
        <f t="shared" si="98"/>
        <v>-6.3072339375391078</v>
      </c>
      <c r="AN436" s="180">
        <f t="shared" si="106"/>
        <v>0.40592168099331422</v>
      </c>
      <c r="AO436" s="181">
        <f t="shared" si="107"/>
        <v>3.074903080593655E-2</v>
      </c>
      <c r="AP436" s="182">
        <f t="shared" si="108"/>
        <v>-0.44715365932896373</v>
      </c>
      <c r="BB436" s="127">
        <v>425</v>
      </c>
      <c r="BC436" s="12">
        <v>-4.6453654606826023</v>
      </c>
      <c r="BD436" s="54"/>
      <c r="BE436" s="54">
        <f t="shared" si="99"/>
        <v>-1.96395609019544</v>
      </c>
      <c r="BF436" s="180">
        <f t="shared" si="109"/>
        <v>0.40592168099331422</v>
      </c>
      <c r="BG436" s="181">
        <f t="shared" si="110"/>
        <v>0.37794160763102996</v>
      </c>
      <c r="BH436" s="182">
        <f t="shared" si="111"/>
        <v>-8.622681493926744E-2</v>
      </c>
    </row>
    <row r="437" spans="1:60" ht="14.65" thickBot="1" x14ac:dyDescent="0.5">
      <c r="A437" s="127">
        <v>426</v>
      </c>
      <c r="B437" s="54">
        <v>-3.2398892742525005</v>
      </c>
      <c r="C437" s="54"/>
      <c r="D437" s="54">
        <f t="shared" si="96"/>
        <v>-2.6577005573517414</v>
      </c>
      <c r="E437" s="183">
        <f t="shared" si="100"/>
        <v>0.40687679083094558</v>
      </c>
      <c r="F437" s="184">
        <f t="shared" si="101"/>
        <v>0.23867944862737953</v>
      </c>
      <c r="G437" s="185">
        <f t="shared" si="102"/>
        <v>-0.18917963405270008</v>
      </c>
      <c r="S437" s="127">
        <v>426</v>
      </c>
      <c r="T437" s="54">
        <v>-1.8568289379591933</v>
      </c>
      <c r="U437" s="54"/>
      <c r="V437" s="54">
        <f t="shared" si="97"/>
        <v>-1.1986447379812086</v>
      </c>
      <c r="W437" s="180">
        <f t="shared" si="103"/>
        <v>0.40687679083094558</v>
      </c>
      <c r="X437" s="181">
        <f t="shared" si="104"/>
        <v>0.36115971372972966</v>
      </c>
      <c r="Y437" s="182">
        <f t="shared" si="105"/>
        <v>-8.4978357570295787E-2</v>
      </c>
      <c r="AJ437" s="127">
        <v>426</v>
      </c>
      <c r="AK437" s="54">
        <v>-13.429343655904907</v>
      </c>
      <c r="AL437" s="54"/>
      <c r="AM437" s="54">
        <f t="shared" si="98"/>
        <v>-6.3072339375391078</v>
      </c>
      <c r="AN437" s="180">
        <f t="shared" si="106"/>
        <v>0.40687679083094558</v>
      </c>
      <c r="AO437" s="181">
        <f t="shared" si="107"/>
        <v>3.074903080593655E-2</v>
      </c>
      <c r="AP437" s="182">
        <f t="shared" si="108"/>
        <v>-0.44715365932896373</v>
      </c>
      <c r="BB437" s="127">
        <v>426</v>
      </c>
      <c r="BC437" s="12">
        <v>-7.1935830212841054</v>
      </c>
      <c r="BD437" s="54"/>
      <c r="BE437" s="54">
        <f t="shared" si="99"/>
        <v>-1.96395609019544</v>
      </c>
      <c r="BF437" s="180">
        <f t="shared" si="109"/>
        <v>0.40687679083094558</v>
      </c>
      <c r="BG437" s="181">
        <f t="shared" si="110"/>
        <v>0.37794160763102996</v>
      </c>
      <c r="BH437" s="182">
        <f t="shared" si="111"/>
        <v>-8.622681493926744E-2</v>
      </c>
    </row>
    <row r="438" spans="1:60" ht="14.65" thickBot="1" x14ac:dyDescent="0.5">
      <c r="A438" s="127">
        <v>427</v>
      </c>
      <c r="B438" s="54">
        <v>-1.3068620299478964</v>
      </c>
      <c r="C438" s="54"/>
      <c r="D438" s="54">
        <f t="shared" si="96"/>
        <v>-2.6573384984180883</v>
      </c>
      <c r="E438" s="183">
        <f t="shared" si="100"/>
        <v>0.40783190066857689</v>
      </c>
      <c r="F438" s="184">
        <f t="shared" si="101"/>
        <v>0.23870945139739078</v>
      </c>
      <c r="G438" s="185">
        <f t="shared" si="102"/>
        <v>-0.18915386208362533</v>
      </c>
      <c r="S438" s="127">
        <v>427</v>
      </c>
      <c r="T438" s="54">
        <v>7.6465742322763153E-2</v>
      </c>
      <c r="U438" s="54"/>
      <c r="V438" s="54">
        <f t="shared" si="97"/>
        <v>-1.1986447379812086</v>
      </c>
      <c r="W438" s="180">
        <f t="shared" si="103"/>
        <v>0.40783190066857689</v>
      </c>
      <c r="X438" s="181">
        <f t="shared" si="104"/>
        <v>0.36115971372972966</v>
      </c>
      <c r="Y438" s="182">
        <f t="shared" si="105"/>
        <v>-8.4978357570295787E-2</v>
      </c>
      <c r="AJ438" s="127">
        <v>427</v>
      </c>
      <c r="AK438" s="54">
        <v>-12.606202151404448</v>
      </c>
      <c r="AL438" s="54"/>
      <c r="AM438" s="54">
        <f t="shared" si="98"/>
        <v>-6.2935712812499656</v>
      </c>
      <c r="AN438" s="180">
        <f t="shared" si="106"/>
        <v>0.40783190066857689</v>
      </c>
      <c r="AO438" s="181">
        <f t="shared" si="107"/>
        <v>3.1031395053482212E-2</v>
      </c>
      <c r="AP438" s="182">
        <f t="shared" si="108"/>
        <v>-0.4461850403089076</v>
      </c>
      <c r="BB438" s="127">
        <v>427</v>
      </c>
      <c r="BC438" s="12">
        <v>-6.369927535201068</v>
      </c>
      <c r="BD438" s="54"/>
      <c r="BE438" s="54">
        <f t="shared" si="99"/>
        <v>-1.9530096855551557</v>
      </c>
      <c r="BF438" s="180">
        <f t="shared" si="109"/>
        <v>0.40783190066857689</v>
      </c>
      <c r="BG438" s="181">
        <f t="shared" si="110"/>
        <v>0.37860045858570823</v>
      </c>
      <c r="BH438" s="182">
        <f t="shared" si="111"/>
        <v>-8.5746216818016058E-2</v>
      </c>
    </row>
    <row r="439" spans="1:60" ht="14.65" thickBot="1" x14ac:dyDescent="0.5">
      <c r="A439" s="127">
        <v>428</v>
      </c>
      <c r="B439" s="54">
        <v>-2.6573384984180883</v>
      </c>
      <c r="C439" s="54"/>
      <c r="D439" s="54">
        <f t="shared" si="96"/>
        <v>-2.6573384984180883</v>
      </c>
      <c r="E439" s="183">
        <f t="shared" si="100"/>
        <v>0.40878701050620819</v>
      </c>
      <c r="F439" s="184">
        <f t="shared" si="101"/>
        <v>0.23870945139739078</v>
      </c>
      <c r="G439" s="185">
        <f t="shared" si="102"/>
        <v>-0.18915386208362533</v>
      </c>
      <c r="S439" s="127">
        <v>428</v>
      </c>
      <c r="T439" s="54">
        <v>-1.2741975657252469</v>
      </c>
      <c r="U439" s="54"/>
      <c r="V439" s="54">
        <f t="shared" si="97"/>
        <v>-1.19671377636335</v>
      </c>
      <c r="W439" s="180">
        <f t="shared" si="103"/>
        <v>0.40878701050620819</v>
      </c>
      <c r="X439" s="181">
        <f t="shared" si="104"/>
        <v>0.36137414350708486</v>
      </c>
      <c r="Y439" s="182">
        <f t="shared" si="105"/>
        <v>-8.4841461339396476E-2</v>
      </c>
      <c r="AJ439" s="127">
        <v>428</v>
      </c>
      <c r="AK439" s="54">
        <v>-14.675786278671524</v>
      </c>
      <c r="AL439" s="54"/>
      <c r="AM439" s="54">
        <f t="shared" si="98"/>
        <v>-6.2935712812499656</v>
      </c>
      <c r="AN439" s="180">
        <f t="shared" si="106"/>
        <v>0.40878701050620819</v>
      </c>
      <c r="AO439" s="181">
        <f t="shared" si="107"/>
        <v>3.1031395053482212E-2</v>
      </c>
      <c r="AP439" s="182">
        <f t="shared" si="108"/>
        <v>-0.4461850403089076</v>
      </c>
      <c r="BB439" s="127">
        <v>428</v>
      </c>
      <c r="BC439" s="12">
        <v>-8.4408039410365276</v>
      </c>
      <c r="BD439" s="54"/>
      <c r="BE439" s="54">
        <f t="shared" si="99"/>
        <v>-1.9474939028716602</v>
      </c>
      <c r="BF439" s="180">
        <f t="shared" si="109"/>
        <v>0.40878701050620819</v>
      </c>
      <c r="BG439" s="181">
        <f t="shared" si="110"/>
        <v>0.37893258080493636</v>
      </c>
      <c r="BH439" s="182">
        <f t="shared" si="111"/>
        <v>-8.5504048281219672E-2</v>
      </c>
    </row>
    <row r="440" spans="1:60" ht="14.65" thickBot="1" x14ac:dyDescent="0.5">
      <c r="A440" s="127">
        <v>429</v>
      </c>
      <c r="B440" s="54">
        <v>-2.6573384984180883</v>
      </c>
      <c r="C440" s="54"/>
      <c r="D440" s="54">
        <f t="shared" si="96"/>
        <v>-2.6401268487006209</v>
      </c>
      <c r="E440" s="183">
        <f t="shared" si="100"/>
        <v>0.40974212034383956</v>
      </c>
      <c r="F440" s="184">
        <f t="shared" si="101"/>
        <v>0.24013810880476588</v>
      </c>
      <c r="G440" s="185">
        <f t="shared" si="102"/>
        <v>-0.18792870765981834</v>
      </c>
      <c r="S440" s="127">
        <v>429</v>
      </c>
      <c r="T440" s="54">
        <v>-1.2741975657252469</v>
      </c>
      <c r="U440" s="54"/>
      <c r="V440" s="54">
        <f t="shared" si="97"/>
        <v>-1.19671377636335</v>
      </c>
      <c r="W440" s="180">
        <f t="shared" si="103"/>
        <v>0.40974212034383956</v>
      </c>
      <c r="X440" s="181">
        <f t="shared" si="104"/>
        <v>0.36137414350708486</v>
      </c>
      <c r="Y440" s="182">
        <f t="shared" si="105"/>
        <v>-8.4841461339396476E-2</v>
      </c>
      <c r="AJ440" s="127">
        <v>429</v>
      </c>
      <c r="AK440" s="54">
        <v>-14.675786278671524</v>
      </c>
      <c r="AL440" s="54"/>
      <c r="AM440" s="54">
        <f t="shared" si="98"/>
        <v>-6.2653923250600423</v>
      </c>
      <c r="AN440" s="180">
        <f t="shared" si="106"/>
        <v>0.40974212034383956</v>
      </c>
      <c r="AO440" s="181">
        <f t="shared" si="107"/>
        <v>3.1620543701613074E-2</v>
      </c>
      <c r="AP440" s="182">
        <f t="shared" si="108"/>
        <v>-0.44418728289239562</v>
      </c>
      <c r="BB440" s="127">
        <v>429</v>
      </c>
      <c r="BC440" s="12">
        <v>-8.4408039410365276</v>
      </c>
      <c r="BD440" s="54"/>
      <c r="BE440" s="54">
        <f t="shared" si="99"/>
        <v>-1.9474939028716602</v>
      </c>
      <c r="BF440" s="180">
        <f t="shared" si="109"/>
        <v>0.40974212034383956</v>
      </c>
      <c r="BG440" s="181">
        <f t="shared" si="110"/>
        <v>0.37893258080493636</v>
      </c>
      <c r="BH440" s="182">
        <f t="shared" si="111"/>
        <v>-8.5504048281219672E-2</v>
      </c>
    </row>
    <row r="441" spans="1:60" ht="14.65" thickBot="1" x14ac:dyDescent="0.5">
      <c r="A441" s="127">
        <v>430</v>
      </c>
      <c r="B441" s="54">
        <v>0.38325630940167477</v>
      </c>
      <c r="C441" s="54"/>
      <c r="D441" s="54">
        <f t="shared" si="96"/>
        <v>-2.6300804833584239</v>
      </c>
      <c r="E441" s="183">
        <f t="shared" si="100"/>
        <v>0.41069723018147086</v>
      </c>
      <c r="F441" s="184">
        <f t="shared" si="101"/>
        <v>0.24097415921376752</v>
      </c>
      <c r="G441" s="185">
        <f t="shared" si="102"/>
        <v>-0.18721359033264648</v>
      </c>
      <c r="S441" s="127">
        <v>430</v>
      </c>
      <c r="T441" s="54">
        <v>1.7668179109943249</v>
      </c>
      <c r="U441" s="54"/>
      <c r="V441" s="54">
        <f t="shared" si="97"/>
        <v>-1.1846976769542819</v>
      </c>
      <c r="W441" s="180">
        <f t="shared" si="103"/>
        <v>0.41069723018147086</v>
      </c>
      <c r="X441" s="181">
        <f t="shared" si="104"/>
        <v>0.36270948595433616</v>
      </c>
      <c r="Y441" s="182">
        <f t="shared" si="105"/>
        <v>-8.3989575572222641E-2</v>
      </c>
      <c r="AJ441" s="127">
        <v>430</v>
      </c>
      <c r="AK441" s="54">
        <v>-12.210682260489937</v>
      </c>
      <c r="AL441" s="54"/>
      <c r="AM441" s="54">
        <f t="shared" si="98"/>
        <v>-6.242447792374799</v>
      </c>
      <c r="AN441" s="180">
        <f t="shared" si="106"/>
        <v>0.41069723018147086</v>
      </c>
      <c r="AO441" s="181">
        <f t="shared" si="107"/>
        <v>3.2107054826262277E-2</v>
      </c>
      <c r="AP441" s="182">
        <f t="shared" si="108"/>
        <v>-0.44256062184677686</v>
      </c>
      <c r="BB441" s="127">
        <v>430</v>
      </c>
      <c r="BC441" s="12">
        <v>-5.9741606758876094</v>
      </c>
      <c r="BD441" s="54"/>
      <c r="BE441" s="54">
        <f t="shared" si="99"/>
        <v>-1.921697336953841</v>
      </c>
      <c r="BF441" s="180">
        <f t="shared" si="109"/>
        <v>0.41069723018147086</v>
      </c>
      <c r="BG441" s="181">
        <f t="shared" si="110"/>
        <v>0.38048705448472009</v>
      </c>
      <c r="BH441" s="182">
        <f t="shared" si="111"/>
        <v>-8.4371458949630773E-2</v>
      </c>
    </row>
    <row r="442" spans="1:60" ht="14.65" thickBot="1" x14ac:dyDescent="0.5">
      <c r="A442" s="127">
        <v>431</v>
      </c>
      <c r="B442" s="54">
        <v>0.38325630940167477</v>
      </c>
      <c r="C442" s="54"/>
      <c r="D442" s="54">
        <f t="shared" si="96"/>
        <v>-2.6300804833584239</v>
      </c>
      <c r="E442" s="183">
        <f t="shared" si="100"/>
        <v>0.41165234001910217</v>
      </c>
      <c r="F442" s="184">
        <f t="shared" si="101"/>
        <v>0.24097415921376752</v>
      </c>
      <c r="G442" s="185">
        <f t="shared" si="102"/>
        <v>-0.18721359033264648</v>
      </c>
      <c r="S442" s="127">
        <v>431</v>
      </c>
      <c r="T442" s="54">
        <v>1.7668179109943249</v>
      </c>
      <c r="U442" s="54"/>
      <c r="V442" s="54">
        <f t="shared" si="97"/>
        <v>-1.1846976769542819</v>
      </c>
      <c r="W442" s="180">
        <f t="shared" si="103"/>
        <v>0.41165234001910217</v>
      </c>
      <c r="X442" s="181">
        <f t="shared" si="104"/>
        <v>0.36270948595433616</v>
      </c>
      <c r="Y442" s="182">
        <f t="shared" si="105"/>
        <v>-8.3989575572222641E-2</v>
      </c>
      <c r="AJ442" s="127">
        <v>431</v>
      </c>
      <c r="AK442" s="54">
        <v>-11.545951424362809</v>
      </c>
      <c r="AL442" s="54"/>
      <c r="AM442" s="54">
        <f t="shared" si="98"/>
        <v>-6.2152372193325736</v>
      </c>
      <c r="AN442" s="180">
        <f t="shared" si="106"/>
        <v>0.41165234001910217</v>
      </c>
      <c r="AO442" s="181">
        <f t="shared" si="107"/>
        <v>3.2692015446829266E-2</v>
      </c>
      <c r="AP442" s="182">
        <f t="shared" si="108"/>
        <v>-0.44063151830808417</v>
      </c>
      <c r="BB442" s="127">
        <v>431</v>
      </c>
      <c r="BC442" s="12">
        <v>-5.3090147721138203</v>
      </c>
      <c r="BD442" s="54"/>
      <c r="BE442" s="54">
        <f t="shared" si="99"/>
        <v>-1.921697336953841</v>
      </c>
      <c r="BF442" s="180">
        <f t="shared" si="109"/>
        <v>0.41165234001910217</v>
      </c>
      <c r="BG442" s="181">
        <f t="shared" si="110"/>
        <v>0.38048705448472009</v>
      </c>
      <c r="BH442" s="182">
        <f t="shared" si="111"/>
        <v>-8.4371458949630773E-2</v>
      </c>
    </row>
    <row r="443" spans="1:60" ht="14.65" thickBot="1" x14ac:dyDescent="0.5">
      <c r="A443" s="127">
        <v>432</v>
      </c>
      <c r="B443" s="54">
        <v>2.7020350054767373</v>
      </c>
      <c r="C443" s="54"/>
      <c r="D443" s="54">
        <f t="shared" si="96"/>
        <v>-2.6268696259692192</v>
      </c>
      <c r="E443" s="183">
        <f t="shared" si="100"/>
        <v>0.41260744985673353</v>
      </c>
      <c r="F443" s="184">
        <f t="shared" si="101"/>
        <v>0.24124169761540931</v>
      </c>
      <c r="G443" s="185">
        <f t="shared" si="102"/>
        <v>-0.18698503605695696</v>
      </c>
      <c r="S443" s="127">
        <v>432</v>
      </c>
      <c r="T443" s="54">
        <v>4.0859174120909802</v>
      </c>
      <c r="U443" s="54"/>
      <c r="V443" s="54">
        <f t="shared" si="97"/>
        <v>-1.1846976769542819</v>
      </c>
      <c r="W443" s="180">
        <f t="shared" si="103"/>
        <v>0.41260744985673353</v>
      </c>
      <c r="X443" s="181">
        <f t="shared" si="104"/>
        <v>0.36270948595433616</v>
      </c>
      <c r="Y443" s="182">
        <f t="shared" si="105"/>
        <v>-8.3989575572222641E-2</v>
      </c>
      <c r="AJ443" s="127">
        <v>432</v>
      </c>
      <c r="AK443" s="54">
        <v>-9.7826873563675125</v>
      </c>
      <c r="AL443" s="54"/>
      <c r="AM443" s="54">
        <f t="shared" si="98"/>
        <v>-6.1652959918857713</v>
      </c>
      <c r="AN443" s="180">
        <f t="shared" si="106"/>
        <v>0.41260744985673353</v>
      </c>
      <c r="AO443" s="181">
        <f t="shared" si="107"/>
        <v>3.3788489445507754E-2</v>
      </c>
      <c r="AP443" s="182">
        <f t="shared" si="108"/>
        <v>-0.43709091670278988</v>
      </c>
      <c r="BB443" s="127">
        <v>432</v>
      </c>
      <c r="BC443" s="12">
        <v>-3.5446496962708838</v>
      </c>
      <c r="BD443" s="54"/>
      <c r="BE443" s="54">
        <f t="shared" si="99"/>
        <v>-1.921697336953841</v>
      </c>
      <c r="BF443" s="180">
        <f t="shared" si="109"/>
        <v>0.41260744985673353</v>
      </c>
      <c r="BG443" s="181">
        <f t="shared" si="110"/>
        <v>0.38048705448472009</v>
      </c>
      <c r="BH443" s="182">
        <f t="shared" si="111"/>
        <v>-8.4371458949630773E-2</v>
      </c>
    </row>
    <row r="444" spans="1:60" ht="14.65" thickBot="1" x14ac:dyDescent="0.5">
      <c r="A444" s="127">
        <v>433</v>
      </c>
      <c r="B444" s="54">
        <v>2.2504458000484457</v>
      </c>
      <c r="C444" s="54"/>
      <c r="D444" s="54">
        <f t="shared" si="96"/>
        <v>-2.6251782655175555</v>
      </c>
      <c r="E444" s="183">
        <f t="shared" si="100"/>
        <v>0.41356255969436484</v>
      </c>
      <c r="F444" s="184">
        <f t="shared" si="101"/>
        <v>0.2413826917990809</v>
      </c>
      <c r="G444" s="185">
        <f t="shared" si="102"/>
        <v>-0.18686464215087456</v>
      </c>
      <c r="S444" s="127">
        <v>433</v>
      </c>
      <c r="T444" s="54">
        <v>3.6342657289087561</v>
      </c>
      <c r="U444" s="54"/>
      <c r="V444" s="54">
        <f t="shared" si="97"/>
        <v>-1.1757009048106815</v>
      </c>
      <c r="W444" s="180">
        <f t="shared" si="103"/>
        <v>0.41356255969436484</v>
      </c>
      <c r="X444" s="181">
        <f t="shared" si="104"/>
        <v>0.36371038753667639</v>
      </c>
      <c r="Y444" s="182">
        <f t="shared" si="105"/>
        <v>-8.3351746117028933E-2</v>
      </c>
      <c r="AJ444" s="127">
        <v>433</v>
      </c>
      <c r="AK444" s="54">
        <v>-10.032955603601822</v>
      </c>
      <c r="AL444" s="54"/>
      <c r="AM444" s="54">
        <f t="shared" si="98"/>
        <v>-6.1652959918857713</v>
      </c>
      <c r="AN444" s="180">
        <f t="shared" si="106"/>
        <v>0.41356255969436484</v>
      </c>
      <c r="AO444" s="181">
        <f t="shared" si="107"/>
        <v>3.3788489445507754E-2</v>
      </c>
      <c r="AP444" s="182">
        <f t="shared" si="108"/>
        <v>-0.43709091670278988</v>
      </c>
      <c r="BB444" s="127">
        <v>433</v>
      </c>
      <c r="BC444" s="12">
        <v>-3.7950742146555116</v>
      </c>
      <c r="BD444" s="54"/>
      <c r="BE444" s="54">
        <f t="shared" si="99"/>
        <v>-1.9215315447058094</v>
      </c>
      <c r="BF444" s="180">
        <f t="shared" si="109"/>
        <v>0.41356255969436484</v>
      </c>
      <c r="BG444" s="181">
        <f t="shared" si="110"/>
        <v>0.38049705122377336</v>
      </c>
      <c r="BH444" s="182">
        <f t="shared" si="111"/>
        <v>-8.4364179898148539E-2</v>
      </c>
    </row>
    <row r="445" spans="1:60" ht="14.65" thickBot="1" x14ac:dyDescent="0.5">
      <c r="A445" s="127">
        <v>434</v>
      </c>
      <c r="B445" s="54">
        <v>0.43432822507462171</v>
      </c>
      <c r="C445" s="54"/>
      <c r="D445" s="54">
        <f t="shared" si="96"/>
        <v>-2.6135037037957631</v>
      </c>
      <c r="E445" s="183">
        <f t="shared" si="100"/>
        <v>0.4145176695319962</v>
      </c>
      <c r="F445" s="184">
        <f t="shared" si="101"/>
        <v>0.24235711952075834</v>
      </c>
      <c r="G445" s="185">
        <f t="shared" si="102"/>
        <v>-0.18603362704341828</v>
      </c>
      <c r="S445" s="127">
        <v>434</v>
      </c>
      <c r="T445" s="54">
        <v>1.8178968925106136</v>
      </c>
      <c r="U445" s="54"/>
      <c r="V445" s="54">
        <f t="shared" si="97"/>
        <v>-1.1746387957586806</v>
      </c>
      <c r="W445" s="180">
        <f t="shared" si="103"/>
        <v>0.4145176695319962</v>
      </c>
      <c r="X445" s="181">
        <f t="shared" si="104"/>
        <v>0.36382860999090683</v>
      </c>
      <c r="Y445" s="182">
        <f t="shared" si="105"/>
        <v>-8.3276447506907311E-2</v>
      </c>
      <c r="AJ445" s="127">
        <v>434</v>
      </c>
      <c r="AK445" s="54">
        <v>-11.438300434454526</v>
      </c>
      <c r="AL445" s="54"/>
      <c r="AM445" s="54">
        <f t="shared" si="98"/>
        <v>-6.1628969638072109</v>
      </c>
      <c r="AN445" s="180">
        <f t="shared" si="106"/>
        <v>0.4145176695319962</v>
      </c>
      <c r="AO445" s="181">
        <f t="shared" si="107"/>
        <v>3.3841913376155795E-2</v>
      </c>
      <c r="AP445" s="182">
        <f t="shared" si="108"/>
        <v>-0.43692083672878151</v>
      </c>
      <c r="BB445" s="127">
        <v>434</v>
      </c>
      <c r="BC445" s="12">
        <v>-5.2012965633545161</v>
      </c>
      <c r="BD445" s="54"/>
      <c r="BE445" s="54">
        <f t="shared" si="99"/>
        <v>-1.9141748924779531</v>
      </c>
      <c r="BF445" s="180">
        <f t="shared" si="109"/>
        <v>0.4145176695319962</v>
      </c>
      <c r="BG445" s="181">
        <f t="shared" si="110"/>
        <v>0.38094071392445783</v>
      </c>
      <c r="BH445" s="182">
        <f t="shared" si="111"/>
        <v>-8.4041188618765708E-2</v>
      </c>
    </row>
    <row r="446" spans="1:60" ht="14.65" thickBot="1" x14ac:dyDescent="0.5">
      <c r="A446" s="127">
        <v>435</v>
      </c>
      <c r="B446" s="54">
        <v>-0.16144006805452329</v>
      </c>
      <c r="C446" s="54"/>
      <c r="D446" s="54">
        <f t="shared" si="96"/>
        <v>-2.6135037037957631</v>
      </c>
      <c r="E446" s="183">
        <f t="shared" si="100"/>
        <v>0.41547277936962751</v>
      </c>
      <c r="F446" s="184">
        <f t="shared" si="101"/>
        <v>0.24235711952075834</v>
      </c>
      <c r="G446" s="185">
        <f t="shared" si="102"/>
        <v>-0.18603362704341828</v>
      </c>
      <c r="S446" s="127">
        <v>435</v>
      </c>
      <c r="T446" s="54">
        <v>1.2220461743270787</v>
      </c>
      <c r="U446" s="54"/>
      <c r="V446" s="54">
        <f t="shared" si="97"/>
        <v>-1.1700072395120349</v>
      </c>
      <c r="W446" s="180">
        <f t="shared" si="103"/>
        <v>0.41547277936962751</v>
      </c>
      <c r="X446" s="181">
        <f t="shared" si="104"/>
        <v>0.3643442959706169</v>
      </c>
      <c r="Y446" s="182">
        <f t="shared" si="105"/>
        <v>-8.2948091631005944E-2</v>
      </c>
      <c r="AJ446" s="127">
        <v>435</v>
      </c>
      <c r="AK446" s="54">
        <v>-11.904335249365985</v>
      </c>
      <c r="AL446" s="54"/>
      <c r="AM446" s="54">
        <f t="shared" si="98"/>
        <v>-6.1053570929256216</v>
      </c>
      <c r="AN446" s="180">
        <f t="shared" si="106"/>
        <v>0.41547277936962751</v>
      </c>
      <c r="AO446" s="181">
        <f t="shared" si="107"/>
        <v>3.5144228297184645E-2</v>
      </c>
      <c r="AP446" s="182">
        <f t="shared" si="108"/>
        <v>-0.4328415265150149</v>
      </c>
      <c r="BB446" s="127">
        <v>435</v>
      </c>
      <c r="BC446" s="12">
        <v>-5.6676223772137835</v>
      </c>
      <c r="BD446" s="54"/>
      <c r="BE446" s="54">
        <f t="shared" si="99"/>
        <v>-1.8846982785189639</v>
      </c>
      <c r="BF446" s="180">
        <f t="shared" si="109"/>
        <v>0.41547277936962751</v>
      </c>
      <c r="BG446" s="181">
        <f t="shared" si="110"/>
        <v>0.38271994554024585</v>
      </c>
      <c r="BH446" s="182">
        <f t="shared" si="111"/>
        <v>-8.2747028046863583E-2</v>
      </c>
    </row>
    <row r="447" spans="1:60" ht="14.65" thickBot="1" x14ac:dyDescent="0.5">
      <c r="A447" s="127">
        <v>436</v>
      </c>
      <c r="B447" s="54">
        <v>1.654461106063563</v>
      </c>
      <c r="C447" s="54"/>
      <c r="D447" s="54">
        <f t="shared" si="96"/>
        <v>-2.6018124652545609</v>
      </c>
      <c r="E447" s="183">
        <f t="shared" si="100"/>
        <v>0.41642788920725882</v>
      </c>
      <c r="F447" s="184">
        <f t="shared" si="101"/>
        <v>0.24333507125950882</v>
      </c>
      <c r="G447" s="185">
        <f t="shared" si="102"/>
        <v>-0.18520142485166671</v>
      </c>
      <c r="S447" s="127">
        <v>436</v>
      </c>
      <c r="T447" s="54">
        <v>3.0381985799302393</v>
      </c>
      <c r="U447" s="54"/>
      <c r="V447" s="54">
        <f t="shared" si="97"/>
        <v>-1.1700072395120349</v>
      </c>
      <c r="W447" s="180">
        <f t="shared" si="103"/>
        <v>0.41642788920725882</v>
      </c>
      <c r="X447" s="181">
        <f t="shared" si="104"/>
        <v>0.3643442959706169</v>
      </c>
      <c r="Y447" s="182">
        <f t="shared" si="105"/>
        <v>-8.2948091631005944E-2</v>
      </c>
      <c r="AJ447" s="127">
        <v>436</v>
      </c>
      <c r="AK447" s="54">
        <v>-8.9181808232834214</v>
      </c>
      <c r="AL447" s="54"/>
      <c r="AM447" s="54">
        <f t="shared" si="98"/>
        <v>-6.1053570929256216</v>
      </c>
      <c r="AN447" s="180">
        <f t="shared" si="106"/>
        <v>0.41642788920725882</v>
      </c>
      <c r="AO447" s="181">
        <f t="shared" si="107"/>
        <v>3.5144228297184645E-2</v>
      </c>
      <c r="AP447" s="182">
        <f t="shared" si="108"/>
        <v>-0.4328415265150149</v>
      </c>
      <c r="BB447" s="127">
        <v>436</v>
      </c>
      <c r="BC447" s="12">
        <v>-2.6796033526759686</v>
      </c>
      <c r="BD447" s="54"/>
      <c r="BE447" s="54">
        <f t="shared" si="99"/>
        <v>-1.869908959492381</v>
      </c>
      <c r="BF447" s="180">
        <f t="shared" si="109"/>
        <v>0.41642788920725882</v>
      </c>
      <c r="BG447" s="181">
        <f t="shared" si="110"/>
        <v>0.38361357645616984</v>
      </c>
      <c r="BH447" s="182">
        <f t="shared" si="111"/>
        <v>-8.2097708094574812E-2</v>
      </c>
    </row>
    <row r="448" spans="1:60" ht="14.65" thickBot="1" x14ac:dyDescent="0.5">
      <c r="A448" s="127">
        <v>437</v>
      </c>
      <c r="B448" s="54">
        <v>-3.0434361229752112</v>
      </c>
      <c r="C448" s="54"/>
      <c r="D448" s="54">
        <f t="shared" si="96"/>
        <v>-2.5867218246289587</v>
      </c>
      <c r="E448" s="183">
        <f t="shared" si="100"/>
        <v>0.41738299904489018</v>
      </c>
      <c r="F448" s="184">
        <f t="shared" si="101"/>
        <v>0.24460052344048083</v>
      </c>
      <c r="G448" s="185">
        <f t="shared" si="102"/>
        <v>-0.18412724745298453</v>
      </c>
      <c r="S448" s="127">
        <v>437</v>
      </c>
      <c r="T448" s="54">
        <v>-1.6603486072199123</v>
      </c>
      <c r="U448" s="54"/>
      <c r="V448" s="54">
        <f t="shared" si="97"/>
        <v>-1.1665134837181863</v>
      </c>
      <c r="W448" s="180">
        <f t="shared" si="103"/>
        <v>0.41738299904489018</v>
      </c>
      <c r="X448" s="181">
        <f t="shared" si="104"/>
        <v>0.36473345976321447</v>
      </c>
      <c r="Y448" s="182">
        <f t="shared" si="105"/>
        <v>-8.270040053479924E-2</v>
      </c>
      <c r="AJ448" s="127">
        <v>437</v>
      </c>
      <c r="AK448" s="54">
        <v>-12.4798883373912</v>
      </c>
      <c r="AL448" s="54"/>
      <c r="AM448" s="54">
        <f t="shared" si="98"/>
        <v>-6.1041796657201948</v>
      </c>
      <c r="AN448" s="180">
        <f t="shared" si="106"/>
        <v>0.41738299904489018</v>
      </c>
      <c r="AO448" s="181">
        <f t="shared" si="107"/>
        <v>3.5171300708654631E-2</v>
      </c>
      <c r="AP448" s="182">
        <f t="shared" si="108"/>
        <v>-0.43275805238218362</v>
      </c>
      <c r="BB448" s="127">
        <v>437</v>
      </c>
      <c r="BC448" s="12">
        <v>-6.2435348489967417</v>
      </c>
      <c r="BD448" s="54"/>
      <c r="BE448" s="54">
        <f t="shared" si="99"/>
        <v>-1.7918946712453834</v>
      </c>
      <c r="BF448" s="180">
        <f t="shared" si="109"/>
        <v>0.41738299904489018</v>
      </c>
      <c r="BG448" s="181">
        <f t="shared" si="110"/>
        <v>0.3883376647162603</v>
      </c>
      <c r="BH448" s="182">
        <f t="shared" si="111"/>
        <v>-7.8672517669557157E-2</v>
      </c>
    </row>
    <row r="449" spans="1:60" ht="14.65" thickBot="1" x14ac:dyDescent="0.5">
      <c r="A449" s="127">
        <v>438</v>
      </c>
      <c r="B449" s="54">
        <v>1.8105205877071984</v>
      </c>
      <c r="C449" s="54"/>
      <c r="D449" s="54">
        <f t="shared" si="96"/>
        <v>-2.5842801496947283</v>
      </c>
      <c r="E449" s="183">
        <f t="shared" si="100"/>
        <v>0.41833810888252149</v>
      </c>
      <c r="F449" s="184">
        <f t="shared" si="101"/>
        <v>0.24480560699927995</v>
      </c>
      <c r="G449" s="185">
        <f t="shared" si="102"/>
        <v>-0.18395344488923987</v>
      </c>
      <c r="S449" s="127">
        <v>438</v>
      </c>
      <c r="T449" s="54">
        <v>3.194471123279166</v>
      </c>
      <c r="U449" s="54"/>
      <c r="V449" s="54">
        <f t="shared" si="97"/>
        <v>-1.1308616039457517</v>
      </c>
      <c r="W449" s="180">
        <f t="shared" si="103"/>
        <v>0.41833810888252149</v>
      </c>
      <c r="X449" s="181">
        <f t="shared" si="104"/>
        <v>0.36871257094389143</v>
      </c>
      <c r="Y449" s="182">
        <f t="shared" si="105"/>
        <v>-8.0172847464773059E-2</v>
      </c>
      <c r="AJ449" s="127">
        <v>438</v>
      </c>
      <c r="AK449" s="54">
        <v>-7.8155636717756654</v>
      </c>
      <c r="AL449" s="54"/>
      <c r="AM449" s="54">
        <f t="shared" si="98"/>
        <v>-6.0876894698007193</v>
      </c>
      <c r="AN449" s="180">
        <f t="shared" si="106"/>
        <v>0.41833810888252149</v>
      </c>
      <c r="AO449" s="181">
        <f t="shared" si="107"/>
        <v>3.5552258374542678E-2</v>
      </c>
      <c r="AP449" s="182">
        <f t="shared" si="108"/>
        <v>-0.43158897390476125</v>
      </c>
      <c r="BB449" s="127">
        <v>438</v>
      </c>
      <c r="BC449" s="12">
        <v>-1.5762977109081393</v>
      </c>
      <c r="BD449" s="54"/>
      <c r="BE449" s="54">
        <f t="shared" si="99"/>
        <v>-1.7684811171356969</v>
      </c>
      <c r="BF449" s="180">
        <f t="shared" si="109"/>
        <v>0.41833810888252149</v>
      </c>
      <c r="BG449" s="181">
        <f t="shared" si="110"/>
        <v>0.38975871676842933</v>
      </c>
      <c r="BH449" s="182">
        <f t="shared" si="111"/>
        <v>-7.7644553649707015E-2</v>
      </c>
    </row>
    <row r="450" spans="1:60" ht="14.65" thickBot="1" x14ac:dyDescent="0.5">
      <c r="A450" s="127">
        <v>439</v>
      </c>
      <c r="B450" s="54">
        <v>1.0360056169204821</v>
      </c>
      <c r="C450" s="54"/>
      <c r="D450" s="54">
        <f t="shared" si="96"/>
        <v>-2.5842801496947283</v>
      </c>
      <c r="E450" s="183">
        <f t="shared" si="100"/>
        <v>0.41929321872015279</v>
      </c>
      <c r="F450" s="184">
        <f t="shared" si="101"/>
        <v>0.24480560699927995</v>
      </c>
      <c r="G450" s="185">
        <f t="shared" si="102"/>
        <v>-0.18395344488923987</v>
      </c>
      <c r="S450" s="127">
        <v>439</v>
      </c>
      <c r="T450" s="54">
        <v>2.4198489828548704</v>
      </c>
      <c r="U450" s="54"/>
      <c r="V450" s="54">
        <f t="shared" si="97"/>
        <v>-1.1256013448708007</v>
      </c>
      <c r="W450" s="180">
        <f t="shared" si="103"/>
        <v>0.41929321872015279</v>
      </c>
      <c r="X450" s="181">
        <f t="shared" si="104"/>
        <v>0.36930087451158594</v>
      </c>
      <c r="Y450" s="182">
        <f t="shared" si="105"/>
        <v>-7.9799919471666064E-2</v>
      </c>
      <c r="AJ450" s="127">
        <v>439</v>
      </c>
      <c r="AK450" s="54">
        <v>-8.3924607784908041</v>
      </c>
      <c r="AL450" s="54"/>
      <c r="AM450" s="54">
        <f t="shared" si="98"/>
        <v>-6.0547032020018161</v>
      </c>
      <c r="AN450" s="180">
        <f t="shared" si="106"/>
        <v>0.41929321872015279</v>
      </c>
      <c r="AO450" s="181">
        <f t="shared" si="107"/>
        <v>3.6324461753725265E-2</v>
      </c>
      <c r="AP450" s="182">
        <f t="shared" si="108"/>
        <v>-0.42925040037158424</v>
      </c>
      <c r="BB450" s="127">
        <v>439</v>
      </c>
      <c r="BC450" s="12">
        <v>-2.1535550406059287</v>
      </c>
      <c r="BD450" s="54"/>
      <c r="BE450" s="54">
        <f t="shared" si="99"/>
        <v>-1.7684811171356969</v>
      </c>
      <c r="BF450" s="180">
        <f t="shared" si="109"/>
        <v>0.41929321872015279</v>
      </c>
      <c r="BG450" s="181">
        <f t="shared" si="110"/>
        <v>0.38975871676842933</v>
      </c>
      <c r="BH450" s="182">
        <f t="shared" si="111"/>
        <v>-7.7644553649707015E-2</v>
      </c>
    </row>
    <row r="451" spans="1:60" ht="14.65" thickBot="1" x14ac:dyDescent="0.5">
      <c r="A451" s="127">
        <v>440</v>
      </c>
      <c r="B451" s="54">
        <v>0.60047906381079119</v>
      </c>
      <c r="C451" s="54"/>
      <c r="D451" s="54">
        <f t="shared" si="96"/>
        <v>-2.5817961220266219</v>
      </c>
      <c r="E451" s="183">
        <f t="shared" si="100"/>
        <v>0.42024832855778416</v>
      </c>
      <c r="F451" s="184">
        <f t="shared" si="101"/>
        <v>0.24501434283272872</v>
      </c>
      <c r="G451" s="185">
        <f t="shared" si="102"/>
        <v>-0.18377662758605301</v>
      </c>
      <c r="S451" s="127">
        <v>440</v>
      </c>
      <c r="T451" s="54">
        <v>1.9842621659354232</v>
      </c>
      <c r="U451" s="54"/>
      <c r="V451" s="54">
        <f t="shared" si="97"/>
        <v>-1.1162621466190537</v>
      </c>
      <c r="W451" s="180">
        <f t="shared" si="103"/>
        <v>0.42024832855778416</v>
      </c>
      <c r="X451" s="181">
        <f t="shared" si="104"/>
        <v>0.37034611738559531</v>
      </c>
      <c r="Y451" s="182">
        <f t="shared" si="105"/>
        <v>-7.91378135921596E-2</v>
      </c>
      <c r="AJ451" s="127">
        <v>440</v>
      </c>
      <c r="AK451" s="54">
        <v>-8.719655389255303</v>
      </c>
      <c r="AL451" s="54"/>
      <c r="AM451" s="54">
        <f t="shared" si="98"/>
        <v>-5.9831000107229935</v>
      </c>
      <c r="AN451" s="180">
        <f t="shared" si="106"/>
        <v>0.42024832855778416</v>
      </c>
      <c r="AO451" s="181">
        <f t="shared" si="107"/>
        <v>3.8047963953658649E-2</v>
      </c>
      <c r="AP451" s="182">
        <f t="shared" si="108"/>
        <v>-0.42417406590911949</v>
      </c>
      <c r="BB451" s="127">
        <v>440</v>
      </c>
      <c r="BC451" s="12">
        <v>-2.480953956466128</v>
      </c>
      <c r="BD451" s="54"/>
      <c r="BE451" s="54">
        <f t="shared" si="99"/>
        <v>-1.7684811171356969</v>
      </c>
      <c r="BF451" s="180">
        <f t="shared" si="109"/>
        <v>0.42024832855778416</v>
      </c>
      <c r="BG451" s="181">
        <f t="shared" si="110"/>
        <v>0.38975871676842933</v>
      </c>
      <c r="BH451" s="182">
        <f t="shared" si="111"/>
        <v>-7.7644553649707015E-2</v>
      </c>
    </row>
    <row r="452" spans="1:60" ht="14.65" thickBot="1" x14ac:dyDescent="0.5">
      <c r="A452" s="127">
        <v>441</v>
      </c>
      <c r="B452" s="54">
        <v>0.79054515939963899</v>
      </c>
      <c r="C452" s="54"/>
      <c r="D452" s="54">
        <f t="shared" si="96"/>
        <v>-2.5817961220266219</v>
      </c>
      <c r="E452" s="183">
        <f t="shared" si="100"/>
        <v>0.42120343839541546</v>
      </c>
      <c r="F452" s="184">
        <f t="shared" si="101"/>
        <v>0.24501434283272872</v>
      </c>
      <c r="G452" s="185">
        <f t="shared" si="102"/>
        <v>-0.18377662758605301</v>
      </c>
      <c r="S452" s="127">
        <v>441</v>
      </c>
      <c r="T452" s="54">
        <v>2.174163109754049</v>
      </c>
      <c r="U452" s="54"/>
      <c r="V452" s="54">
        <f t="shared" si="97"/>
        <v>-1.1162621466190537</v>
      </c>
      <c r="W452" s="180">
        <f t="shared" si="103"/>
        <v>0.42120343839541546</v>
      </c>
      <c r="X452" s="181">
        <f t="shared" si="104"/>
        <v>0.37034611738559531</v>
      </c>
      <c r="Y452" s="182">
        <f t="shared" si="105"/>
        <v>-7.91378135921596E-2</v>
      </c>
      <c r="AJ452" s="127">
        <v>441</v>
      </c>
      <c r="AK452" s="54">
        <v>-9.6332433151740666</v>
      </c>
      <c r="AL452" s="54"/>
      <c r="AM452" s="54">
        <f t="shared" si="98"/>
        <v>-5.9831000107229935</v>
      </c>
      <c r="AN452" s="180">
        <f t="shared" si="106"/>
        <v>0.42120343839541546</v>
      </c>
      <c r="AO452" s="181">
        <f t="shared" si="107"/>
        <v>3.8047963953658649E-2</v>
      </c>
      <c r="AP452" s="182">
        <f t="shared" si="108"/>
        <v>-0.42417406590911949</v>
      </c>
      <c r="BB452" s="127">
        <v>441</v>
      </c>
      <c r="BC452" s="12">
        <v>-3.3951123400345438</v>
      </c>
      <c r="BD452" s="54"/>
      <c r="BE452" s="54">
        <f t="shared" si="99"/>
        <v>-1.7076923738848611</v>
      </c>
      <c r="BF452" s="180">
        <f t="shared" si="109"/>
        <v>0.42120343839541546</v>
      </c>
      <c r="BG452" s="181">
        <f t="shared" si="110"/>
        <v>0.39345504459374814</v>
      </c>
      <c r="BH452" s="182">
        <f t="shared" si="111"/>
        <v>-7.4975644838126174E-2</v>
      </c>
    </row>
    <row r="453" spans="1:60" ht="14.65" thickBot="1" x14ac:dyDescent="0.5">
      <c r="A453" s="127">
        <v>442</v>
      </c>
      <c r="B453" s="54">
        <v>-4.9003241634020714E-2</v>
      </c>
      <c r="C453" s="54"/>
      <c r="D453" s="54">
        <f t="shared" si="96"/>
        <v>-2.5817961220266219</v>
      </c>
      <c r="E453" s="183">
        <f t="shared" si="100"/>
        <v>0.42215854823304683</v>
      </c>
      <c r="F453" s="184">
        <f t="shared" si="101"/>
        <v>0.24501434283272872</v>
      </c>
      <c r="G453" s="185">
        <f t="shared" si="102"/>
        <v>-0.18377662758605301</v>
      </c>
      <c r="S453" s="127">
        <v>442</v>
      </c>
      <c r="T453" s="54">
        <v>1.334498556478962</v>
      </c>
      <c r="U453" s="54"/>
      <c r="V453" s="54">
        <f t="shared" si="97"/>
        <v>-1.1162621466190537</v>
      </c>
      <c r="W453" s="180">
        <f t="shared" si="103"/>
        <v>0.42215854823304683</v>
      </c>
      <c r="X453" s="181">
        <f t="shared" si="104"/>
        <v>0.37034611738559531</v>
      </c>
      <c r="Y453" s="182">
        <f t="shared" si="105"/>
        <v>-7.91378135921596E-2</v>
      </c>
      <c r="AJ453" s="127">
        <v>442</v>
      </c>
      <c r="AK453" s="54">
        <v>-10.304460036475074</v>
      </c>
      <c r="AL453" s="54"/>
      <c r="AM453" s="54">
        <f t="shared" si="98"/>
        <v>-5.9794154552522896</v>
      </c>
      <c r="AN453" s="180">
        <f t="shared" si="106"/>
        <v>0.42215854823304683</v>
      </c>
      <c r="AO453" s="181">
        <f t="shared" si="107"/>
        <v>3.8138426437333242E-2</v>
      </c>
      <c r="AP453" s="182">
        <f t="shared" si="108"/>
        <v>-0.42391284799996282</v>
      </c>
      <c r="BB453" s="127">
        <v>442</v>
      </c>
      <c r="BC453" s="12">
        <v>-4.0667481788636834</v>
      </c>
      <c r="BD453" s="54"/>
      <c r="BE453" s="54">
        <f t="shared" si="99"/>
        <v>-1.6421313465058063</v>
      </c>
      <c r="BF453" s="180">
        <f t="shared" si="109"/>
        <v>0.42215854823304683</v>
      </c>
      <c r="BG453" s="181">
        <f t="shared" si="110"/>
        <v>0.39745233819984938</v>
      </c>
      <c r="BH453" s="182">
        <f t="shared" si="111"/>
        <v>-7.2097210537449205E-2</v>
      </c>
    </row>
    <row r="454" spans="1:60" ht="14.65" thickBot="1" x14ac:dyDescent="0.5">
      <c r="A454" s="127">
        <v>443</v>
      </c>
      <c r="B454" s="54">
        <v>-1.1290946510971975</v>
      </c>
      <c r="C454" s="54"/>
      <c r="D454" s="54">
        <f t="shared" si="96"/>
        <v>-2.570919124661748</v>
      </c>
      <c r="E454" s="183">
        <f t="shared" si="100"/>
        <v>0.42311365807067813</v>
      </c>
      <c r="F454" s="184">
        <f t="shared" si="101"/>
        <v>0.24592947647658436</v>
      </c>
      <c r="G454" s="185">
        <f t="shared" si="102"/>
        <v>-0.18300238446246747</v>
      </c>
      <c r="S454" s="127">
        <v>443</v>
      </c>
      <c r="T454" s="54">
        <v>0.25425771544281039</v>
      </c>
      <c r="U454" s="54"/>
      <c r="V454" s="54">
        <f t="shared" si="97"/>
        <v>-1.1111557045261942</v>
      </c>
      <c r="W454" s="180">
        <f t="shared" si="103"/>
        <v>0.42311365807067813</v>
      </c>
      <c r="X454" s="181">
        <f t="shared" si="104"/>
        <v>0.37091803592155043</v>
      </c>
      <c r="Y454" s="182">
        <f t="shared" si="105"/>
        <v>-7.8775790510316468E-2</v>
      </c>
      <c r="AJ454" s="127">
        <v>443</v>
      </c>
      <c r="AK454" s="54">
        <v>-11.223049583020453</v>
      </c>
      <c r="AL454" s="54"/>
      <c r="AM454" s="54">
        <f t="shared" si="98"/>
        <v>-5.9794154552522896</v>
      </c>
      <c r="AN454" s="180">
        <f t="shared" si="106"/>
        <v>0.42311365807067813</v>
      </c>
      <c r="AO454" s="181">
        <f t="shared" si="107"/>
        <v>3.8138426437333242E-2</v>
      </c>
      <c r="AP454" s="182">
        <f t="shared" si="108"/>
        <v>-0.42391284799996282</v>
      </c>
      <c r="BB454" s="127">
        <v>443</v>
      </c>
      <c r="BC454" s="12">
        <v>-4.9859113061437137</v>
      </c>
      <c r="BD454" s="54"/>
      <c r="BE454" s="54">
        <f t="shared" si="99"/>
        <v>-1.6288416902044118</v>
      </c>
      <c r="BF454" s="180">
        <f t="shared" si="109"/>
        <v>0.42311365807067813</v>
      </c>
      <c r="BG454" s="181">
        <f t="shared" si="110"/>
        <v>0.39826394552353389</v>
      </c>
      <c r="BH454" s="182">
        <f t="shared" si="111"/>
        <v>-7.1513732760004195E-2</v>
      </c>
    </row>
    <row r="455" spans="1:60" ht="14.65" thickBot="1" x14ac:dyDescent="0.5">
      <c r="A455" s="127">
        <v>444</v>
      </c>
      <c r="B455" s="54">
        <v>-1.8841270442141063</v>
      </c>
      <c r="C455" s="54"/>
      <c r="D455" s="54">
        <f t="shared" si="96"/>
        <v>-2.570919124661748</v>
      </c>
      <c r="E455" s="183">
        <f t="shared" si="100"/>
        <v>0.42406876790830944</v>
      </c>
      <c r="F455" s="184">
        <f t="shared" si="101"/>
        <v>0.24592947647658436</v>
      </c>
      <c r="G455" s="185">
        <f t="shared" si="102"/>
        <v>-0.18300238446246747</v>
      </c>
      <c r="S455" s="127">
        <v>444</v>
      </c>
      <c r="T455" s="54">
        <v>-0.5008791370533342</v>
      </c>
      <c r="U455" s="54"/>
      <c r="V455" s="54">
        <f t="shared" si="97"/>
        <v>-1.1111557045261942</v>
      </c>
      <c r="W455" s="180">
        <f t="shared" si="103"/>
        <v>0.42406876790830944</v>
      </c>
      <c r="X455" s="181">
        <f t="shared" si="104"/>
        <v>0.37091803592155043</v>
      </c>
      <c r="Y455" s="182">
        <f t="shared" si="105"/>
        <v>-7.8775790510316468E-2</v>
      </c>
      <c r="AJ455" s="127">
        <v>444</v>
      </c>
      <c r="AK455" s="54">
        <v>-11.742491501234896</v>
      </c>
      <c r="AL455" s="54"/>
      <c r="AM455" s="54">
        <f t="shared" si="98"/>
        <v>-5.9472579806334789</v>
      </c>
      <c r="AN455" s="180">
        <f t="shared" si="106"/>
        <v>0.42406876790830944</v>
      </c>
      <c r="AO455" s="181">
        <f t="shared" si="107"/>
        <v>3.8935419059227511E-2</v>
      </c>
      <c r="AP455" s="182">
        <f t="shared" si="108"/>
        <v>-0.42163303206274233</v>
      </c>
      <c r="BB455" s="127">
        <v>444</v>
      </c>
      <c r="BC455" s="12">
        <v>-5.5056775714816126</v>
      </c>
      <c r="BD455" s="54"/>
      <c r="BE455" s="54">
        <f t="shared" si="99"/>
        <v>-1.6288416902044118</v>
      </c>
      <c r="BF455" s="180">
        <f t="shared" si="109"/>
        <v>0.42406876790830944</v>
      </c>
      <c r="BG455" s="181">
        <f t="shared" si="110"/>
        <v>0.39826394552353389</v>
      </c>
      <c r="BH455" s="182">
        <f t="shared" si="111"/>
        <v>-7.1513732760004195E-2</v>
      </c>
    </row>
    <row r="456" spans="1:60" ht="14.65" thickBot="1" x14ac:dyDescent="0.5">
      <c r="A456" s="127">
        <v>445</v>
      </c>
      <c r="B456" s="54">
        <v>-0.80419875661910489</v>
      </c>
      <c r="C456" s="54"/>
      <c r="D456" s="54">
        <f t="shared" si="96"/>
        <v>-2.570919124661748</v>
      </c>
      <c r="E456" s="183">
        <f t="shared" si="100"/>
        <v>0.4250238777459408</v>
      </c>
      <c r="F456" s="184">
        <f t="shared" si="101"/>
        <v>0.24592947647658436</v>
      </c>
      <c r="G456" s="185">
        <f t="shared" si="102"/>
        <v>-0.18300238446246747</v>
      </c>
      <c r="S456" s="127">
        <v>445</v>
      </c>
      <c r="T456" s="54">
        <v>0.57919855954659172</v>
      </c>
      <c r="U456" s="54"/>
      <c r="V456" s="54">
        <f t="shared" si="97"/>
        <v>-1.1111557045261942</v>
      </c>
      <c r="W456" s="180">
        <f t="shared" si="103"/>
        <v>0.4250238777459408</v>
      </c>
      <c r="X456" s="181">
        <f t="shared" si="104"/>
        <v>0.37091803592155043</v>
      </c>
      <c r="Y456" s="182">
        <f t="shared" si="105"/>
        <v>-7.8775790510316468E-2</v>
      </c>
      <c r="AJ456" s="127">
        <v>445</v>
      </c>
      <c r="AK456" s="54">
        <v>-10.913090584360452</v>
      </c>
      <c r="AL456" s="54"/>
      <c r="AM456" s="54">
        <f t="shared" si="98"/>
        <v>-5.9472579806334789</v>
      </c>
      <c r="AN456" s="180">
        <f t="shared" si="106"/>
        <v>0.4250238777459408</v>
      </c>
      <c r="AO456" s="181">
        <f t="shared" si="107"/>
        <v>3.8935419059227511E-2</v>
      </c>
      <c r="AP456" s="182">
        <f t="shared" si="108"/>
        <v>-0.42163303206274233</v>
      </c>
      <c r="BB456" s="127">
        <v>445</v>
      </c>
      <c r="BC456" s="12">
        <v>-4.6757587645560452</v>
      </c>
      <c r="BD456" s="54"/>
      <c r="BE456" s="54">
        <f t="shared" si="99"/>
        <v>-1.6261427979525633</v>
      </c>
      <c r="BF456" s="180">
        <f t="shared" si="109"/>
        <v>0.4250238777459408</v>
      </c>
      <c r="BG456" s="181">
        <f t="shared" si="110"/>
        <v>0.39842882240521338</v>
      </c>
      <c r="BH456" s="182">
        <f t="shared" si="111"/>
        <v>-7.1395238826304289E-2</v>
      </c>
    </row>
    <row r="457" spans="1:60" ht="14.65" thickBot="1" x14ac:dyDescent="0.5">
      <c r="A457" s="127">
        <v>446</v>
      </c>
      <c r="B457" s="54">
        <v>-0.25569467700746656</v>
      </c>
      <c r="C457" s="54"/>
      <c r="D457" s="54">
        <f t="shared" si="96"/>
        <v>-2.5613472877233012</v>
      </c>
      <c r="E457" s="183">
        <f t="shared" si="100"/>
        <v>0.42597898758357211</v>
      </c>
      <c r="F457" s="184">
        <f t="shared" si="101"/>
        <v>0.24673631555386555</v>
      </c>
      <c r="G457" s="185">
        <f t="shared" si="102"/>
        <v>-0.18232104487203904</v>
      </c>
      <c r="S457" s="127">
        <v>446</v>
      </c>
      <c r="T457" s="54">
        <v>1.1277785251681376</v>
      </c>
      <c r="U457" s="54"/>
      <c r="V457" s="54">
        <f t="shared" si="97"/>
        <v>-1.1111557045261942</v>
      </c>
      <c r="W457" s="180">
        <f t="shared" si="103"/>
        <v>0.42597898758357211</v>
      </c>
      <c r="X457" s="181">
        <f t="shared" si="104"/>
        <v>0.37091803592155043</v>
      </c>
      <c r="Y457" s="182">
        <f t="shared" si="105"/>
        <v>-7.8775790510316468E-2</v>
      </c>
      <c r="AJ457" s="127">
        <v>446</v>
      </c>
      <c r="AK457" s="54">
        <v>-10.297726032616508</v>
      </c>
      <c r="AL457" s="54"/>
      <c r="AM457" s="54">
        <f t="shared" si="98"/>
        <v>-5.8941589340108163</v>
      </c>
      <c r="AN457" s="180">
        <f t="shared" si="106"/>
        <v>0.42597898758357211</v>
      </c>
      <c r="AO457" s="181">
        <f t="shared" si="107"/>
        <v>4.0281074138486112E-2</v>
      </c>
      <c r="AP457" s="182">
        <f t="shared" si="108"/>
        <v>-0.41786855571077325</v>
      </c>
      <c r="BB457" s="127">
        <v>446</v>
      </c>
      <c r="BC457" s="12">
        <v>-4.0600099701947148</v>
      </c>
      <c r="BD457" s="54"/>
      <c r="BE457" s="54">
        <f t="shared" si="99"/>
        <v>-1.6226316186109657</v>
      </c>
      <c r="BF457" s="180">
        <f t="shared" si="109"/>
        <v>0.42597898758357211</v>
      </c>
      <c r="BG457" s="181">
        <f t="shared" si="110"/>
        <v>0.39864334950996677</v>
      </c>
      <c r="BH457" s="182">
        <f t="shared" si="111"/>
        <v>-7.1241081708017392E-2</v>
      </c>
    </row>
    <row r="458" spans="1:60" ht="14.65" thickBot="1" x14ac:dyDescent="0.5">
      <c r="A458" s="127">
        <v>447</v>
      </c>
      <c r="B458" s="54">
        <v>-1.6298437392082101</v>
      </c>
      <c r="C458" s="54"/>
      <c r="D458" s="54">
        <f t="shared" si="96"/>
        <v>-2.5577935005873589</v>
      </c>
      <c r="E458" s="183">
        <f t="shared" si="100"/>
        <v>0.42693409742120342</v>
      </c>
      <c r="F458" s="184">
        <f t="shared" si="101"/>
        <v>0.24703623541968089</v>
      </c>
      <c r="G458" s="185">
        <f t="shared" si="102"/>
        <v>-0.18206808027524915</v>
      </c>
      <c r="S458" s="127">
        <v>447</v>
      </c>
      <c r="T458" s="54">
        <v>-0.24656065173407252</v>
      </c>
      <c r="U458" s="54"/>
      <c r="V458" s="54">
        <f t="shared" si="97"/>
        <v>-1.1040955908632182</v>
      </c>
      <c r="W458" s="180">
        <f t="shared" si="103"/>
        <v>0.42693409742120342</v>
      </c>
      <c r="X458" s="181">
        <f t="shared" si="104"/>
        <v>0.37170923418872204</v>
      </c>
      <c r="Y458" s="182">
        <f t="shared" si="105"/>
        <v>-7.8275261167193688E-2</v>
      </c>
      <c r="AJ458" s="127">
        <v>447</v>
      </c>
      <c r="AK458" s="54">
        <v>-11.425151180478762</v>
      </c>
      <c r="AL458" s="54"/>
      <c r="AM458" s="54">
        <f t="shared" si="98"/>
        <v>-5.8941589340108163</v>
      </c>
      <c r="AN458" s="180">
        <f t="shared" si="106"/>
        <v>0.42693409742120342</v>
      </c>
      <c r="AO458" s="181">
        <f t="shared" si="107"/>
        <v>4.0281074138486112E-2</v>
      </c>
      <c r="AP458" s="182">
        <f t="shared" si="108"/>
        <v>-0.41786855571077325</v>
      </c>
      <c r="BB458" s="127">
        <v>447</v>
      </c>
      <c r="BC458" s="12">
        <v>-5.1881390987924423</v>
      </c>
      <c r="BD458" s="54"/>
      <c r="BE458" s="54">
        <f t="shared" si="99"/>
        <v>-1.5942496537353588</v>
      </c>
      <c r="BF458" s="180">
        <f t="shared" si="109"/>
        <v>0.42693409742120342</v>
      </c>
      <c r="BG458" s="181">
        <f t="shared" si="110"/>
        <v>0.40037855853193888</v>
      </c>
      <c r="BH458" s="182">
        <f t="shared" si="111"/>
        <v>-6.9994981326670175E-2</v>
      </c>
    </row>
    <row r="459" spans="1:60" ht="14.65" thickBot="1" x14ac:dyDescent="0.5">
      <c r="A459" s="127">
        <v>448</v>
      </c>
      <c r="B459" s="54">
        <v>-1.1106213566977163</v>
      </c>
      <c r="C459" s="54"/>
      <c r="D459" s="54">
        <f t="shared" si="96"/>
        <v>-2.5573847881123903</v>
      </c>
      <c r="E459" s="183">
        <f t="shared" si="100"/>
        <v>0.42788920725883478</v>
      </c>
      <c r="F459" s="184">
        <f t="shared" si="101"/>
        <v>0.24707074098042142</v>
      </c>
      <c r="G459" s="185">
        <f t="shared" si="102"/>
        <v>-0.18203898742796301</v>
      </c>
      <c r="S459" s="127">
        <v>448</v>
      </c>
      <c r="T459" s="54">
        <v>0.27273356563841766</v>
      </c>
      <c r="U459" s="54"/>
      <c r="V459" s="54">
        <f t="shared" si="97"/>
        <v>-1.0721680105091786</v>
      </c>
      <c r="W459" s="180">
        <f t="shared" si="103"/>
        <v>0.42788920725883478</v>
      </c>
      <c r="X459" s="181">
        <f t="shared" si="104"/>
        <v>0.37529395391981724</v>
      </c>
      <c r="Y459" s="182">
        <f t="shared" si="105"/>
        <v>-7.6011743668047541E-2</v>
      </c>
      <c r="AJ459" s="127">
        <v>448</v>
      </c>
      <c r="AK459" s="54">
        <v>-11.11346024790466</v>
      </c>
      <c r="AL459" s="54"/>
      <c r="AM459" s="54">
        <f t="shared" si="98"/>
        <v>-5.8872406659569947</v>
      </c>
      <c r="AN459" s="180">
        <f t="shared" si="106"/>
        <v>0.42788920725883478</v>
      </c>
      <c r="AO459" s="181">
        <f t="shared" si="107"/>
        <v>4.0459147978014184E-2</v>
      </c>
      <c r="AP459" s="182">
        <f t="shared" si="108"/>
        <v>-0.41737808256404674</v>
      </c>
      <c r="BB459" s="127">
        <v>448</v>
      </c>
      <c r="BC459" s="12">
        <v>-4.8762535418458306</v>
      </c>
      <c r="BD459" s="54"/>
      <c r="BE459" s="54">
        <f t="shared" si="99"/>
        <v>-1.5762977109081393</v>
      </c>
      <c r="BF459" s="180">
        <f t="shared" si="109"/>
        <v>0.42788920725883478</v>
      </c>
      <c r="BG459" s="181">
        <f t="shared" si="110"/>
        <v>0.40147711807035746</v>
      </c>
      <c r="BH459" s="182">
        <f t="shared" si="111"/>
        <v>-6.9206807466933348E-2</v>
      </c>
    </row>
    <row r="460" spans="1:60" ht="14.65" thickBot="1" x14ac:dyDescent="0.5">
      <c r="A460" s="127">
        <v>449</v>
      </c>
      <c r="B460" s="54">
        <v>-1.455340122883938</v>
      </c>
      <c r="C460" s="54"/>
      <c r="D460" s="54">
        <f t="shared" ref="D460:D523" si="112">SMALL(B$12:B$1058,A460)</f>
        <v>-2.5573847881123903</v>
      </c>
      <c r="E460" s="183">
        <f t="shared" si="100"/>
        <v>0.42884431709646609</v>
      </c>
      <c r="F460" s="184">
        <f t="shared" si="101"/>
        <v>0.24707074098042142</v>
      </c>
      <c r="G460" s="185">
        <f t="shared" si="102"/>
        <v>-0.18203898742796301</v>
      </c>
      <c r="S460" s="127">
        <v>449</v>
      </c>
      <c r="T460" s="54">
        <v>-7.2032892684797234E-2</v>
      </c>
      <c r="U460" s="54"/>
      <c r="V460" s="54">
        <f t="shared" ref="V460:V523" si="113">SMALL(T$12:T$1058,S460)</f>
        <v>-1.0715503357245577</v>
      </c>
      <c r="W460" s="180">
        <f t="shared" si="103"/>
        <v>0.42884431709646609</v>
      </c>
      <c r="X460" s="181">
        <f t="shared" si="104"/>
        <v>0.37536341177498866</v>
      </c>
      <c r="Y460" s="182">
        <f t="shared" si="105"/>
        <v>-7.5967953388036732E-2</v>
      </c>
      <c r="AJ460" s="127">
        <v>449</v>
      </c>
      <c r="AK460" s="54">
        <v>-13.608249052887016</v>
      </c>
      <c r="AL460" s="54"/>
      <c r="AM460" s="54">
        <f t="shared" ref="AM460:AM523" si="114">SMALL(AK$12:AK$1058,AJ460)</f>
        <v>-5.8771804166488879</v>
      </c>
      <c r="AN460" s="180">
        <f t="shared" si="106"/>
        <v>0.42884431709646609</v>
      </c>
      <c r="AO460" s="181">
        <f t="shared" si="107"/>
        <v>4.0719235285220493E-2</v>
      </c>
      <c r="AP460" s="182">
        <f t="shared" si="108"/>
        <v>-0.41666485750589444</v>
      </c>
      <c r="BB460" s="127">
        <v>449</v>
      </c>
      <c r="BC460" s="12">
        <v>-7.3726001294101318</v>
      </c>
      <c r="BD460" s="54"/>
      <c r="BE460" s="54">
        <f t="shared" ref="BE460:BE523" si="115">SMALL(BC$12:BC$1058,BB460)</f>
        <v>-1.5550373982613577</v>
      </c>
      <c r="BF460" s="180">
        <f t="shared" si="109"/>
        <v>0.42884431709646609</v>
      </c>
      <c r="BG460" s="181">
        <f t="shared" si="110"/>
        <v>0.40277913877281502</v>
      </c>
      <c r="BH460" s="182">
        <f t="shared" si="111"/>
        <v>-6.8273380771042932E-2</v>
      </c>
    </row>
    <row r="461" spans="1:60" ht="14.65" thickBot="1" x14ac:dyDescent="0.5">
      <c r="A461" s="127">
        <v>450</v>
      </c>
      <c r="B461" s="54">
        <v>-4.7958866622651595</v>
      </c>
      <c r="C461" s="54"/>
      <c r="D461" s="54">
        <f t="shared" si="112"/>
        <v>-2.5529296632132716</v>
      </c>
      <c r="E461" s="183">
        <f t="shared" ref="E461:E524" si="116">A461/$B$6</f>
        <v>0.42979942693409739</v>
      </c>
      <c r="F461" s="184">
        <f t="shared" ref="F461:F524" si="117">NORMDIST(D461,$F$2,$F$3,TRUE)</f>
        <v>0.2474470321785337</v>
      </c>
      <c r="G461" s="185">
        <f t="shared" ref="G461:G524" si="118">(D461-$G$4)/($G$5-$G$4)</f>
        <v>-0.18172186408020927</v>
      </c>
      <c r="S461" s="127">
        <v>450</v>
      </c>
      <c r="T461" s="54">
        <v>-3.4130415995451808</v>
      </c>
      <c r="U461" s="54"/>
      <c r="V461" s="54">
        <f t="shared" si="113"/>
        <v>-1.0715503357245577</v>
      </c>
      <c r="W461" s="180">
        <f t="shared" ref="W461:W524" si="119">S461/$T$6</f>
        <v>0.42979942693409739</v>
      </c>
      <c r="X461" s="181">
        <f t="shared" ref="X461:X524" si="120">NORMDIST(V461,$X$2,$X$3,TRUE)</f>
        <v>0.37536341177498866</v>
      </c>
      <c r="Y461" s="182">
        <f t="shared" ref="Y461:Y524" si="121">(V461-$Y$4)/($Y$5-$Y$4)</f>
        <v>-7.5967953388036732E-2</v>
      </c>
      <c r="AJ461" s="127">
        <v>450</v>
      </c>
      <c r="AK461" s="54">
        <v>-16.695406955344719</v>
      </c>
      <c r="AL461" s="54"/>
      <c r="AM461" s="54">
        <f t="shared" si="114"/>
        <v>-5.8771804166488879</v>
      </c>
      <c r="AN461" s="180">
        <f t="shared" ref="AN461:AN524" si="122">AJ461/$AK$6</f>
        <v>0.42979942693409739</v>
      </c>
      <c r="AO461" s="181">
        <f t="shared" ref="AO461:AO524" si="123">NORMDIST(AM461,$AO$2,$AO$3,TRUE)</f>
        <v>4.0719235285220493E-2</v>
      </c>
      <c r="AP461" s="182">
        <f t="shared" ref="AP461:AP524" si="124">(AM461-$AP$4)/($AP$5-$AP$4)</f>
        <v>-0.41666485750589444</v>
      </c>
      <c r="BB461" s="127">
        <v>450</v>
      </c>
      <c r="BC461" s="12">
        <v>-10.461685698369525</v>
      </c>
      <c r="BD461" s="54"/>
      <c r="BE461" s="54">
        <f t="shared" si="115"/>
        <v>-1.5550373982613577</v>
      </c>
      <c r="BF461" s="180">
        <f t="shared" ref="BF461:BF524" si="125">BB461/$BC$6</f>
        <v>0.42979942693409739</v>
      </c>
      <c r="BG461" s="181">
        <f t="shared" ref="BG461:BG524" si="126">NORMDIST(BE461,$BG$2,$BG$3,TRUE)</f>
        <v>0.40277913877281502</v>
      </c>
      <c r="BH461" s="182">
        <f t="shared" ref="BH461:BH524" si="127">(BE461-$BH$4)/($BH$5-$BH$4)</f>
        <v>-6.8273380771042932E-2</v>
      </c>
    </row>
    <row r="462" spans="1:60" ht="14.65" thickBot="1" x14ac:dyDescent="0.5">
      <c r="A462" s="127">
        <v>451</v>
      </c>
      <c r="B462" s="54">
        <v>-2.9971678724339013</v>
      </c>
      <c r="C462" s="54"/>
      <c r="D462" s="54">
        <f t="shared" si="112"/>
        <v>-2.5124077801908289</v>
      </c>
      <c r="E462" s="183">
        <f t="shared" si="116"/>
        <v>0.43075453677172876</v>
      </c>
      <c r="F462" s="184">
        <f t="shared" si="117"/>
        <v>0.25088362925167373</v>
      </c>
      <c r="G462" s="185">
        <f t="shared" si="118"/>
        <v>-0.17883744770752705</v>
      </c>
      <c r="S462" s="127">
        <v>451</v>
      </c>
      <c r="T462" s="54">
        <v>-1.614073955426452</v>
      </c>
      <c r="U462" s="54"/>
      <c r="V462" s="54">
        <f t="shared" si="113"/>
        <v>-1.0675702360278774</v>
      </c>
      <c r="W462" s="180">
        <f t="shared" si="119"/>
        <v>0.43075453677172876</v>
      </c>
      <c r="X462" s="181">
        <f t="shared" si="120"/>
        <v>0.37581107290024018</v>
      </c>
      <c r="Y462" s="182">
        <f t="shared" si="121"/>
        <v>-7.5685782762769091E-2</v>
      </c>
      <c r="AJ462" s="127">
        <v>451</v>
      </c>
      <c r="AK462" s="54">
        <v>-15.277721479095797</v>
      </c>
      <c r="AL462" s="54"/>
      <c r="AM462" s="54">
        <f t="shared" si="114"/>
        <v>-5.8619831632322672</v>
      </c>
      <c r="AN462" s="180">
        <f t="shared" si="122"/>
        <v>0.43075453677172876</v>
      </c>
      <c r="AO462" s="181">
        <f t="shared" si="123"/>
        <v>4.1114700673997161E-2</v>
      </c>
      <c r="AP462" s="182">
        <f t="shared" si="124"/>
        <v>-0.41558744266060921</v>
      </c>
      <c r="BB462" s="127">
        <v>451</v>
      </c>
      <c r="BC462" s="12">
        <v>-9.0431149985950032</v>
      </c>
      <c r="BD462" s="54"/>
      <c r="BE462" s="54">
        <f t="shared" si="115"/>
        <v>-1.5550373982613577</v>
      </c>
      <c r="BF462" s="180">
        <f t="shared" si="125"/>
        <v>0.43075453677172876</v>
      </c>
      <c r="BG462" s="181">
        <f t="shared" si="126"/>
        <v>0.40277913877281502</v>
      </c>
      <c r="BH462" s="182">
        <f t="shared" si="127"/>
        <v>-6.8273380771042932E-2</v>
      </c>
    </row>
    <row r="463" spans="1:60" ht="14.65" thickBot="1" x14ac:dyDescent="0.5">
      <c r="A463" s="127">
        <v>452</v>
      </c>
      <c r="B463" s="54">
        <v>-2.6999484507186478</v>
      </c>
      <c r="C463" s="54"/>
      <c r="D463" s="54">
        <f t="shared" si="112"/>
        <v>-2.5123024907082496</v>
      </c>
      <c r="E463" s="183">
        <f t="shared" si="116"/>
        <v>0.43170964660936006</v>
      </c>
      <c r="F463" s="184">
        <f t="shared" si="117"/>
        <v>0.25089259147669962</v>
      </c>
      <c r="G463" s="185">
        <f t="shared" si="118"/>
        <v>-0.17882995302354962</v>
      </c>
      <c r="S463" s="127">
        <v>452</v>
      </c>
      <c r="T463" s="54">
        <v>-1.316813413149257</v>
      </c>
      <c r="U463" s="54"/>
      <c r="V463" s="54">
        <f t="shared" si="113"/>
        <v>-1.0574705468231054</v>
      </c>
      <c r="W463" s="180">
        <f t="shared" si="119"/>
        <v>0.43170964660936006</v>
      </c>
      <c r="X463" s="181">
        <f t="shared" si="120"/>
        <v>0.37694778318409022</v>
      </c>
      <c r="Y463" s="182">
        <f t="shared" si="121"/>
        <v>-7.4969761598702181E-2</v>
      </c>
      <c r="AJ463" s="127">
        <v>452</v>
      </c>
      <c r="AK463" s="54">
        <v>-14.569194688149464</v>
      </c>
      <c r="AL463" s="54"/>
      <c r="AM463" s="54">
        <f t="shared" si="114"/>
        <v>-5.8598041561201271</v>
      </c>
      <c r="AN463" s="180">
        <f t="shared" si="122"/>
        <v>0.43170964660936006</v>
      </c>
      <c r="AO463" s="181">
        <f t="shared" si="123"/>
        <v>4.1171657587431375E-2</v>
      </c>
      <c r="AP463" s="182">
        <f t="shared" si="124"/>
        <v>-0.41543296115357359</v>
      </c>
      <c r="BB463" s="127">
        <v>452</v>
      </c>
      <c r="BC463" s="12">
        <v>-8.3341457931679042</v>
      </c>
      <c r="BD463" s="54"/>
      <c r="BE463" s="54">
        <f t="shared" si="115"/>
        <v>-1.5500536211299407</v>
      </c>
      <c r="BF463" s="180">
        <f t="shared" si="125"/>
        <v>0.43170964660936006</v>
      </c>
      <c r="BG463" s="181">
        <f t="shared" si="126"/>
        <v>0.40308451110356447</v>
      </c>
      <c r="BH463" s="182">
        <f t="shared" si="127"/>
        <v>-6.8054569754567265E-2</v>
      </c>
    </row>
    <row r="464" spans="1:60" ht="14.65" thickBot="1" x14ac:dyDescent="0.5">
      <c r="A464" s="127">
        <v>453</v>
      </c>
      <c r="B464" s="54">
        <v>-2.2720031958621822</v>
      </c>
      <c r="C464" s="54"/>
      <c r="D464" s="54">
        <f t="shared" si="112"/>
        <v>-2.5021088185325193</v>
      </c>
      <c r="E464" s="183">
        <f t="shared" si="116"/>
        <v>0.43266475644699143</v>
      </c>
      <c r="F464" s="184">
        <f t="shared" si="117"/>
        <v>0.25176107713046647</v>
      </c>
      <c r="G464" s="185">
        <f t="shared" si="118"/>
        <v>-0.17810435014608347</v>
      </c>
      <c r="S464" s="127">
        <v>453</v>
      </c>
      <c r="T464" s="54">
        <v>-0.88880895169970131</v>
      </c>
      <c r="U464" s="54"/>
      <c r="V464" s="54">
        <f t="shared" si="113"/>
        <v>-1.0574705468231054</v>
      </c>
      <c r="W464" s="180">
        <f t="shared" si="119"/>
        <v>0.43266475644699143</v>
      </c>
      <c r="X464" s="181">
        <f t="shared" si="120"/>
        <v>0.37694778318409022</v>
      </c>
      <c r="Y464" s="182">
        <f t="shared" si="121"/>
        <v>-7.4969761598702181E-2</v>
      </c>
      <c r="AJ464" s="127">
        <v>453</v>
      </c>
      <c r="AK464" s="54">
        <v>-12.971543285310897</v>
      </c>
      <c r="AL464" s="54"/>
      <c r="AM464" s="54">
        <f t="shared" si="114"/>
        <v>-5.8598041561201271</v>
      </c>
      <c r="AN464" s="180">
        <f t="shared" si="122"/>
        <v>0.43266475644699143</v>
      </c>
      <c r="AO464" s="181">
        <f t="shared" si="123"/>
        <v>4.1171657587431375E-2</v>
      </c>
      <c r="AP464" s="182">
        <f t="shared" si="124"/>
        <v>-0.41543296115357359</v>
      </c>
      <c r="BB464" s="127">
        <v>453</v>
      </c>
      <c r="BC464" s="12">
        <v>-6.735496793449637</v>
      </c>
      <c r="BD464" s="54"/>
      <c r="BE464" s="54">
        <f t="shared" si="115"/>
        <v>-1.5500536211299407</v>
      </c>
      <c r="BF464" s="180">
        <f t="shared" si="125"/>
        <v>0.43266475644699143</v>
      </c>
      <c r="BG464" s="181">
        <f t="shared" si="126"/>
        <v>0.40308451110356447</v>
      </c>
      <c r="BH464" s="182">
        <f t="shared" si="127"/>
        <v>-6.8054569754567265E-2</v>
      </c>
    </row>
    <row r="465" spans="1:60" ht="14.65" thickBot="1" x14ac:dyDescent="0.5">
      <c r="A465" s="127">
        <v>454</v>
      </c>
      <c r="B465" s="54">
        <v>-3.8127276859696035</v>
      </c>
      <c r="C465" s="54"/>
      <c r="D465" s="54">
        <f t="shared" si="112"/>
        <v>-2.5021088185325193</v>
      </c>
      <c r="E465" s="183">
        <f t="shared" si="116"/>
        <v>0.43361986628462273</v>
      </c>
      <c r="F465" s="184">
        <f t="shared" si="117"/>
        <v>0.25176107713046647</v>
      </c>
      <c r="G465" s="185">
        <f t="shared" si="118"/>
        <v>-0.17810435014608347</v>
      </c>
      <c r="S465" s="127">
        <v>454</v>
      </c>
      <c r="T465" s="54">
        <v>-1.0463827925669138</v>
      </c>
      <c r="U465" s="54"/>
      <c r="V465" s="54">
        <f t="shared" si="113"/>
        <v>-1.0463827925669138</v>
      </c>
      <c r="W465" s="180">
        <f t="shared" si="119"/>
        <v>0.43361986628462273</v>
      </c>
      <c r="X465" s="181">
        <f t="shared" si="120"/>
        <v>0.37819692820717354</v>
      </c>
      <c r="Y465" s="182">
        <f t="shared" si="121"/>
        <v>-7.4183691201045301E-2</v>
      </c>
      <c r="AJ465" s="127">
        <v>454</v>
      </c>
      <c r="AK465" s="54">
        <v>-13.075735925200311</v>
      </c>
      <c r="AL465" s="54"/>
      <c r="AM465" s="54">
        <f t="shared" si="114"/>
        <v>-5.8157941154126718</v>
      </c>
      <c r="AN465" s="180">
        <f t="shared" si="122"/>
        <v>0.43361986628462273</v>
      </c>
      <c r="AO465" s="181">
        <f t="shared" si="123"/>
        <v>4.2335789621620774E-2</v>
      </c>
      <c r="AP465" s="182">
        <f t="shared" si="124"/>
        <v>-0.41231285320380667</v>
      </c>
      <c r="BB465" s="127">
        <v>454</v>
      </c>
      <c r="BC465" s="12">
        <v>-6.8397544927457874</v>
      </c>
      <c r="BD465" s="54"/>
      <c r="BE465" s="54">
        <f t="shared" si="115"/>
        <v>-1.5500536211299407</v>
      </c>
      <c r="BF465" s="180">
        <f t="shared" si="125"/>
        <v>0.43361986628462273</v>
      </c>
      <c r="BG465" s="181">
        <f t="shared" si="126"/>
        <v>0.40308451110356447</v>
      </c>
      <c r="BH465" s="182">
        <f t="shared" si="127"/>
        <v>-6.8054569754567265E-2</v>
      </c>
    </row>
    <row r="466" spans="1:60" ht="14.65" thickBot="1" x14ac:dyDescent="0.5">
      <c r="A466" s="127">
        <v>455</v>
      </c>
      <c r="B466" s="54">
        <v>-3.0777212100095013</v>
      </c>
      <c r="C466" s="54"/>
      <c r="D466" s="54">
        <f t="shared" si="112"/>
        <v>-2.5021088185325193</v>
      </c>
      <c r="E466" s="183">
        <f t="shared" si="116"/>
        <v>0.43457497612225404</v>
      </c>
      <c r="F466" s="184">
        <f t="shared" si="117"/>
        <v>0.25176107713046647</v>
      </c>
      <c r="G466" s="185">
        <f t="shared" si="118"/>
        <v>-0.17810435014608347</v>
      </c>
      <c r="S466" s="127">
        <v>455</v>
      </c>
      <c r="T466" s="54">
        <v>-1.6944470604618471</v>
      </c>
      <c r="U466" s="54"/>
      <c r="V466" s="54">
        <f t="shared" si="113"/>
        <v>-1.0352678850575272</v>
      </c>
      <c r="W466" s="180">
        <f t="shared" si="119"/>
        <v>0.43457497612225404</v>
      </c>
      <c r="X466" s="181">
        <f t="shared" si="120"/>
        <v>0.37945041144662722</v>
      </c>
      <c r="Y466" s="182">
        <f t="shared" si="121"/>
        <v>-7.3395695763561281E-2</v>
      </c>
      <c r="AJ466" s="127">
        <v>455</v>
      </c>
      <c r="AK466" s="54">
        <v>-13.16473078608959</v>
      </c>
      <c r="AL466" s="54"/>
      <c r="AM466" s="54">
        <f t="shared" si="114"/>
        <v>-5.8157941154126718</v>
      </c>
      <c r="AN466" s="180">
        <f t="shared" si="122"/>
        <v>0.43457497612225404</v>
      </c>
      <c r="AO466" s="181">
        <f t="shared" si="123"/>
        <v>4.2335789621620774E-2</v>
      </c>
      <c r="AP466" s="182">
        <f t="shared" si="124"/>
        <v>-0.41231285320380667</v>
      </c>
      <c r="BB466" s="127">
        <v>455</v>
      </c>
      <c r="BC466" s="12">
        <v>-10.046767854707372</v>
      </c>
      <c r="BD466" s="54"/>
      <c r="BE466" s="54">
        <f t="shared" si="115"/>
        <v>-1.5016680321844618</v>
      </c>
      <c r="BF466" s="180">
        <f t="shared" si="125"/>
        <v>0.43457497612225404</v>
      </c>
      <c r="BG466" s="181">
        <f t="shared" si="126"/>
        <v>0.40605230065591524</v>
      </c>
      <c r="BH466" s="182">
        <f t="shared" si="127"/>
        <v>-6.5930217155974233E-2</v>
      </c>
    </row>
    <row r="467" spans="1:60" ht="14.65" thickBot="1" x14ac:dyDescent="0.5">
      <c r="A467" s="127">
        <v>456</v>
      </c>
      <c r="B467" s="54">
        <v>-0.72800376230772168</v>
      </c>
      <c r="C467" s="54"/>
      <c r="D467" s="54">
        <f t="shared" si="112"/>
        <v>-2.4970030841932416</v>
      </c>
      <c r="E467" s="183">
        <f t="shared" si="116"/>
        <v>0.4355300859598854</v>
      </c>
      <c r="F467" s="184">
        <f t="shared" si="117"/>
        <v>0.25219667399102325</v>
      </c>
      <c r="G467" s="185">
        <f t="shared" si="118"/>
        <v>-0.17774091531472033</v>
      </c>
      <c r="S467" s="127">
        <v>456</v>
      </c>
      <c r="T467" s="54">
        <v>0.65540409550079615</v>
      </c>
      <c r="U467" s="54"/>
      <c r="V467" s="54">
        <f t="shared" si="113"/>
        <v>-1.0349830296435552</v>
      </c>
      <c r="W467" s="180">
        <f t="shared" si="119"/>
        <v>0.4355300859598854</v>
      </c>
      <c r="X467" s="181">
        <f t="shared" si="120"/>
        <v>0.37948255272682019</v>
      </c>
      <c r="Y467" s="182">
        <f t="shared" si="121"/>
        <v>-7.3375500834690938E-2</v>
      </c>
      <c r="AJ467" s="127">
        <v>456</v>
      </c>
      <c r="AK467" s="54">
        <v>-11.852689969826208</v>
      </c>
      <c r="AL467" s="54"/>
      <c r="AM467" s="54">
        <f t="shared" si="114"/>
        <v>-5.7854845002971631</v>
      </c>
      <c r="AN467" s="180">
        <f t="shared" si="122"/>
        <v>0.4355300859598854</v>
      </c>
      <c r="AO467" s="181">
        <f t="shared" si="123"/>
        <v>4.3152902222129967E-2</v>
      </c>
      <c r="AP467" s="182">
        <f t="shared" si="124"/>
        <v>-0.41016404194264705</v>
      </c>
      <c r="BB467" s="127">
        <v>456</v>
      </c>
      <c r="BC467" s="12">
        <v>-8.7343174097158407</v>
      </c>
      <c r="BD467" s="54"/>
      <c r="BE467" s="54">
        <f t="shared" si="115"/>
        <v>-1.4819664781505053</v>
      </c>
      <c r="BF467" s="180">
        <f t="shared" si="125"/>
        <v>0.4355300859598854</v>
      </c>
      <c r="BG467" s="181">
        <f t="shared" si="126"/>
        <v>0.40726227843060342</v>
      </c>
      <c r="BH467" s="182">
        <f t="shared" si="127"/>
        <v>-6.5065227219497146E-2</v>
      </c>
    </row>
    <row r="468" spans="1:60" ht="14.65" thickBot="1" x14ac:dyDescent="0.5">
      <c r="A468" s="127">
        <v>457</v>
      </c>
      <c r="B468" s="54">
        <v>0.3521743063241487</v>
      </c>
      <c r="C468" s="54"/>
      <c r="D468" s="54">
        <f t="shared" si="112"/>
        <v>-2.4970030841932416</v>
      </c>
      <c r="E468" s="183">
        <f t="shared" si="116"/>
        <v>0.43648519579751671</v>
      </c>
      <c r="F468" s="184">
        <f t="shared" si="117"/>
        <v>0.25219667399102325</v>
      </c>
      <c r="G468" s="185">
        <f t="shared" si="118"/>
        <v>-0.17774091531472033</v>
      </c>
      <c r="S468" s="127">
        <v>457</v>
      </c>
      <c r="T468" s="54">
        <v>1.7357316076950118</v>
      </c>
      <c r="U468" s="54"/>
      <c r="V468" s="54">
        <f t="shared" si="113"/>
        <v>-1.0349830296435552</v>
      </c>
      <c r="W468" s="180">
        <f t="shared" si="119"/>
        <v>0.43648519579751671</v>
      </c>
      <c r="X468" s="181">
        <f t="shared" si="120"/>
        <v>0.37948255272682019</v>
      </c>
      <c r="Y468" s="182">
        <f t="shared" si="121"/>
        <v>-7.3375500834690938E-2</v>
      </c>
      <c r="AJ468" s="127">
        <v>457</v>
      </c>
      <c r="AK468" s="54">
        <v>-11.023307354841638</v>
      </c>
      <c r="AL468" s="54"/>
      <c r="AM468" s="54">
        <f t="shared" si="114"/>
        <v>-5.7725313544698222</v>
      </c>
      <c r="AN468" s="180">
        <f t="shared" si="122"/>
        <v>0.43648519579751671</v>
      </c>
      <c r="AO468" s="181">
        <f t="shared" si="123"/>
        <v>4.3505967572640088E-2</v>
      </c>
      <c r="AP468" s="182">
        <f t="shared" si="124"/>
        <v>-0.40924572392656011</v>
      </c>
      <c r="BB468" s="127">
        <v>457</v>
      </c>
      <c r="BC468" s="12">
        <v>-7.9046758554196899</v>
      </c>
      <c r="BD468" s="54"/>
      <c r="BE468" s="54">
        <f t="shared" si="115"/>
        <v>-1.4819664781505053</v>
      </c>
      <c r="BF468" s="180">
        <f t="shared" si="125"/>
        <v>0.43648519579751671</v>
      </c>
      <c r="BG468" s="181">
        <f t="shared" si="126"/>
        <v>0.40726227843060342</v>
      </c>
      <c r="BH468" s="182">
        <f t="shared" si="127"/>
        <v>-6.5065227219497146E-2</v>
      </c>
    </row>
    <row r="469" spans="1:60" ht="14.65" thickBot="1" x14ac:dyDescent="0.5">
      <c r="A469" s="127">
        <v>458</v>
      </c>
      <c r="B469" s="54">
        <v>1.3566362998235177</v>
      </c>
      <c r="C469" s="54"/>
      <c r="D469" s="54">
        <f t="shared" si="112"/>
        <v>-2.4970030841932416</v>
      </c>
      <c r="E469" s="183">
        <f t="shared" si="116"/>
        <v>0.43744030563514802</v>
      </c>
      <c r="F469" s="184">
        <f t="shared" si="117"/>
        <v>0.25219667399102325</v>
      </c>
      <c r="G469" s="185">
        <f t="shared" si="118"/>
        <v>-0.17774091531472033</v>
      </c>
      <c r="S469" s="127">
        <v>458</v>
      </c>
      <c r="T469" s="54">
        <v>2.7403325693727845</v>
      </c>
      <c r="U469" s="54"/>
      <c r="V469" s="54">
        <f t="shared" si="113"/>
        <v>-1.0262931744170634</v>
      </c>
      <c r="W469" s="180">
        <f t="shared" si="119"/>
        <v>0.43744030563514802</v>
      </c>
      <c r="X469" s="181">
        <f t="shared" si="120"/>
        <v>0.38046346020971566</v>
      </c>
      <c r="Y469" s="182">
        <f t="shared" si="121"/>
        <v>-7.2759430366710037E-2</v>
      </c>
      <c r="AJ469" s="127">
        <v>458</v>
      </c>
      <c r="AK469" s="54">
        <v>-10.37505577558364</v>
      </c>
      <c r="AL469" s="54"/>
      <c r="AM469" s="54">
        <f t="shared" si="114"/>
        <v>-5.7725313544698222</v>
      </c>
      <c r="AN469" s="180">
        <f t="shared" si="122"/>
        <v>0.43744030563514802</v>
      </c>
      <c r="AO469" s="181">
        <f t="shared" si="123"/>
        <v>4.3505967572640088E-2</v>
      </c>
      <c r="AP469" s="182">
        <f t="shared" si="124"/>
        <v>-0.40924572392656011</v>
      </c>
      <c r="BB469" s="127">
        <v>458</v>
      </c>
      <c r="BC469" s="12">
        <v>-7.2562218872827486</v>
      </c>
      <c r="BD469" s="54"/>
      <c r="BE469" s="54">
        <f t="shared" si="115"/>
        <v>-1.4549793699178462</v>
      </c>
      <c r="BF469" s="180">
        <f t="shared" si="125"/>
        <v>0.43744030563514802</v>
      </c>
      <c r="BG469" s="181">
        <f t="shared" si="126"/>
        <v>0.40892113617528514</v>
      </c>
      <c r="BH469" s="182">
        <f t="shared" si="127"/>
        <v>-6.3880367538091593E-2</v>
      </c>
    </row>
    <row r="470" spans="1:60" ht="14.65" thickBot="1" x14ac:dyDescent="0.5">
      <c r="A470" s="127">
        <v>459</v>
      </c>
      <c r="B470" s="54">
        <v>-1.5020185522211693</v>
      </c>
      <c r="C470" s="54"/>
      <c r="D470" s="54">
        <f t="shared" si="112"/>
        <v>-2.4970030841932416</v>
      </c>
      <c r="E470" s="183">
        <f t="shared" si="116"/>
        <v>0.43839541547277938</v>
      </c>
      <c r="F470" s="184">
        <f t="shared" si="117"/>
        <v>0.25219667399102325</v>
      </c>
      <c r="G470" s="185">
        <f t="shared" si="118"/>
        <v>-0.17774091531472033</v>
      </c>
      <c r="S470" s="127">
        <v>459</v>
      </c>
      <c r="T470" s="54">
        <v>-0.1187177800227668</v>
      </c>
      <c r="U470" s="54"/>
      <c r="V470" s="54">
        <f t="shared" si="113"/>
        <v>-1.0262931744170634</v>
      </c>
      <c r="W470" s="180">
        <f t="shared" si="119"/>
        <v>0.43839541547277938</v>
      </c>
      <c r="X470" s="181">
        <f t="shared" si="120"/>
        <v>0.38046346020971566</v>
      </c>
      <c r="Y470" s="182">
        <f t="shared" si="121"/>
        <v>-7.2759430366710037E-2</v>
      </c>
      <c r="AJ470" s="127">
        <v>459</v>
      </c>
      <c r="AK470" s="54">
        <v>-12.343605353308561</v>
      </c>
      <c r="AL470" s="54"/>
      <c r="AM470" s="54">
        <f t="shared" si="114"/>
        <v>-5.7626867352913678</v>
      </c>
      <c r="AN470" s="180">
        <f t="shared" si="122"/>
        <v>0.43839541547277938</v>
      </c>
      <c r="AO470" s="181">
        <f t="shared" si="123"/>
        <v>4.3775859937640618E-2</v>
      </c>
      <c r="AP470" s="182">
        <f t="shared" si="124"/>
        <v>-0.40854778604540021</v>
      </c>
      <c r="BB470" s="127">
        <v>459</v>
      </c>
      <c r="BC470" s="12">
        <v>-9.2253860605673719</v>
      </c>
      <c r="BD470" s="54"/>
      <c r="BE470" s="54">
        <f t="shared" si="115"/>
        <v>-1.37999641810805</v>
      </c>
      <c r="BF470" s="180">
        <f t="shared" si="125"/>
        <v>0.43839541547277938</v>
      </c>
      <c r="BG470" s="181">
        <f t="shared" si="126"/>
        <v>0.41353871018958149</v>
      </c>
      <c r="BH470" s="182">
        <f t="shared" si="127"/>
        <v>-6.0588266894100157E-2</v>
      </c>
    </row>
    <row r="471" spans="1:60" ht="14.65" thickBot="1" x14ac:dyDescent="0.5">
      <c r="A471" s="127">
        <v>460</v>
      </c>
      <c r="B471" s="54">
        <v>-2.5817961220266219</v>
      </c>
      <c r="C471" s="54"/>
      <c r="D471" s="54">
        <f t="shared" si="112"/>
        <v>-2.4934243567732071</v>
      </c>
      <c r="E471" s="183">
        <f t="shared" si="116"/>
        <v>0.43935052531041069</v>
      </c>
      <c r="F471" s="184">
        <f t="shared" si="117"/>
        <v>0.25250223068285316</v>
      </c>
      <c r="G471" s="185">
        <f t="shared" si="118"/>
        <v>-0.17748617542620138</v>
      </c>
      <c r="S471" s="127">
        <v>460</v>
      </c>
      <c r="T471" s="54">
        <v>-1.1986447379812086</v>
      </c>
      <c r="U471" s="54"/>
      <c r="V471" s="54">
        <f t="shared" si="113"/>
        <v>-0.97690202656910241</v>
      </c>
      <c r="W471" s="180">
        <f t="shared" si="119"/>
        <v>0.43935052531041069</v>
      </c>
      <c r="X471" s="181">
        <f t="shared" si="120"/>
        <v>0.38605314850440153</v>
      </c>
      <c r="Y471" s="182">
        <f t="shared" si="121"/>
        <v>-6.9257826855981433E-2</v>
      </c>
      <c r="AJ471" s="127">
        <v>460</v>
      </c>
      <c r="AK471" s="54">
        <v>-13.172768743755769</v>
      </c>
      <c r="AL471" s="54"/>
      <c r="AM471" s="54">
        <f t="shared" si="114"/>
        <v>-5.7416150982370651</v>
      </c>
      <c r="AN471" s="180">
        <f t="shared" si="122"/>
        <v>0.43935052531041069</v>
      </c>
      <c r="AO471" s="181">
        <f t="shared" si="123"/>
        <v>4.4358083399814459E-2</v>
      </c>
      <c r="AP471" s="182">
        <f t="shared" si="124"/>
        <v>-0.40705390462127794</v>
      </c>
      <c r="BB471" s="127">
        <v>460</v>
      </c>
      <c r="BC471" s="12">
        <v>-10.054808321882657</v>
      </c>
      <c r="BD471" s="54"/>
      <c r="BE471" s="54">
        <f t="shared" si="115"/>
        <v>-1.3759054373735637</v>
      </c>
      <c r="BF471" s="180">
        <f t="shared" si="125"/>
        <v>0.43935052531041069</v>
      </c>
      <c r="BG471" s="181">
        <f t="shared" si="126"/>
        <v>0.41379099004750397</v>
      </c>
      <c r="BH471" s="182">
        <f t="shared" si="127"/>
        <v>-6.0408653795582488E-2</v>
      </c>
    </row>
    <row r="472" spans="1:60" ht="14.65" thickBot="1" x14ac:dyDescent="0.5">
      <c r="A472" s="127">
        <v>461</v>
      </c>
      <c r="B472" s="54">
        <v>-2.5817961220266219</v>
      </c>
      <c r="C472" s="54"/>
      <c r="D472" s="54">
        <f t="shared" si="112"/>
        <v>-2.4907126903516952</v>
      </c>
      <c r="E472" s="183">
        <f t="shared" si="116"/>
        <v>0.44030563514804205</v>
      </c>
      <c r="F472" s="184">
        <f t="shared" si="117"/>
        <v>0.25273388634472638</v>
      </c>
      <c r="G472" s="185">
        <f t="shared" si="118"/>
        <v>-0.17729315441039298</v>
      </c>
      <c r="S472" s="127">
        <v>461</v>
      </c>
      <c r="T472" s="54">
        <v>-1.1986447379812086</v>
      </c>
      <c r="U472" s="54"/>
      <c r="V472" s="54">
        <f t="shared" si="113"/>
        <v>-0.97690202656910241</v>
      </c>
      <c r="W472" s="180">
        <f t="shared" si="119"/>
        <v>0.44030563514804205</v>
      </c>
      <c r="X472" s="181">
        <f t="shared" si="120"/>
        <v>0.38605314850440153</v>
      </c>
      <c r="Y472" s="182">
        <f t="shared" si="121"/>
        <v>-6.9257826855981433E-2</v>
      </c>
      <c r="AJ472" s="127">
        <v>461</v>
      </c>
      <c r="AK472" s="54">
        <v>-13.172768743755769</v>
      </c>
      <c r="AL472" s="54"/>
      <c r="AM472" s="54">
        <f t="shared" si="114"/>
        <v>-5.6843345260611935</v>
      </c>
      <c r="AN472" s="180">
        <f t="shared" si="122"/>
        <v>0.44030563514804205</v>
      </c>
      <c r="AO472" s="181">
        <f t="shared" si="123"/>
        <v>4.5972366749216481E-2</v>
      </c>
      <c r="AP472" s="182">
        <f t="shared" si="124"/>
        <v>-0.40299297748419266</v>
      </c>
      <c r="BB472" s="127">
        <v>461</v>
      </c>
      <c r="BC472" s="12">
        <v>-10.054808321882657</v>
      </c>
      <c r="BD472" s="54"/>
      <c r="BE472" s="54">
        <f t="shared" si="115"/>
        <v>-1.359722365366685</v>
      </c>
      <c r="BF472" s="180">
        <f t="shared" si="125"/>
        <v>0.44030563514804205</v>
      </c>
      <c r="BG472" s="181">
        <f t="shared" si="126"/>
        <v>0.41478930472999109</v>
      </c>
      <c r="BH472" s="182">
        <f t="shared" si="127"/>
        <v>-5.9698141599280219E-2</v>
      </c>
    </row>
    <row r="473" spans="1:60" ht="14.65" thickBot="1" x14ac:dyDescent="0.5">
      <c r="A473" s="127">
        <v>462</v>
      </c>
      <c r="B473" s="54">
        <v>-2.5817961220266219</v>
      </c>
      <c r="C473" s="54"/>
      <c r="D473" s="54">
        <f t="shared" si="112"/>
        <v>-2.4578287411067068</v>
      </c>
      <c r="E473" s="183">
        <f t="shared" si="116"/>
        <v>0.44126074498567336</v>
      </c>
      <c r="F473" s="184">
        <f t="shared" si="117"/>
        <v>0.25555202143707889</v>
      </c>
      <c r="G473" s="185">
        <f t="shared" si="118"/>
        <v>-0.17495241912057036</v>
      </c>
      <c r="S473" s="127">
        <v>462</v>
      </c>
      <c r="T473" s="54">
        <v>-1.1986447379812086</v>
      </c>
      <c r="U473" s="54"/>
      <c r="V473" s="54">
        <f t="shared" si="113"/>
        <v>-0.9425246356523751</v>
      </c>
      <c r="W473" s="180">
        <f t="shared" si="119"/>
        <v>0.44126074498567336</v>
      </c>
      <c r="X473" s="181">
        <f t="shared" si="120"/>
        <v>0.38995778906981676</v>
      </c>
      <c r="Y473" s="182">
        <f t="shared" si="121"/>
        <v>-6.6820629140021251E-2</v>
      </c>
      <c r="AJ473" s="127">
        <v>462</v>
      </c>
      <c r="AK473" s="54">
        <v>-14.22451758117543</v>
      </c>
      <c r="AL473" s="54"/>
      <c r="AM473" s="54">
        <f t="shared" si="114"/>
        <v>-5.6802295766221338</v>
      </c>
      <c r="AN473" s="180">
        <f t="shared" si="122"/>
        <v>0.44126074498567336</v>
      </c>
      <c r="AO473" s="181">
        <f t="shared" si="123"/>
        <v>4.6089841856331519E-2</v>
      </c>
      <c r="AP473" s="182">
        <f t="shared" si="124"/>
        <v>-0.40270195559072658</v>
      </c>
      <c r="BB473" s="127">
        <v>462</v>
      </c>
      <c r="BC473" s="12">
        <v>-11.106885522973069</v>
      </c>
      <c r="BD473" s="54"/>
      <c r="BE473" s="54">
        <f t="shared" si="115"/>
        <v>-1.3545804500623093</v>
      </c>
      <c r="BF473" s="180">
        <f t="shared" si="125"/>
        <v>0.44126074498567336</v>
      </c>
      <c r="BG473" s="181">
        <f t="shared" si="126"/>
        <v>0.41510661900565426</v>
      </c>
      <c r="BH473" s="182">
        <f t="shared" si="127"/>
        <v>-5.9472387580849155E-2</v>
      </c>
    </row>
    <row r="474" spans="1:60" ht="14.65" thickBot="1" x14ac:dyDescent="0.5">
      <c r="A474" s="127">
        <v>463</v>
      </c>
      <c r="B474" s="54">
        <v>0.76023079296714591</v>
      </c>
      <c r="C474" s="54"/>
      <c r="D474" s="54">
        <f t="shared" si="112"/>
        <v>-2.4516970950763612</v>
      </c>
      <c r="E474" s="183">
        <f t="shared" si="116"/>
        <v>0.44221585482330467</v>
      </c>
      <c r="F474" s="184">
        <f t="shared" si="117"/>
        <v>0.25607930976540494</v>
      </c>
      <c r="G474" s="185">
        <f t="shared" si="118"/>
        <v>-0.17451595815473556</v>
      </c>
      <c r="S474" s="127">
        <v>463</v>
      </c>
      <c r="T474" s="54">
        <v>2.143844549302957</v>
      </c>
      <c r="U474" s="54"/>
      <c r="V474" s="54">
        <f t="shared" si="113"/>
        <v>-0.92705084571698482</v>
      </c>
      <c r="W474" s="180">
        <f t="shared" si="119"/>
        <v>0.44221585482330467</v>
      </c>
      <c r="X474" s="181">
        <f t="shared" si="120"/>
        <v>0.39171898424281371</v>
      </c>
      <c r="Y474" s="182">
        <f t="shared" si="121"/>
        <v>-6.572360913698691E-2</v>
      </c>
      <c r="AJ474" s="127">
        <v>463</v>
      </c>
      <c r="AK474" s="54">
        <v>-11.135831096759963</v>
      </c>
      <c r="AL474" s="54"/>
      <c r="AM474" s="54">
        <f t="shared" si="114"/>
        <v>-5.6711465375611034</v>
      </c>
      <c r="AN474" s="180">
        <f t="shared" si="122"/>
        <v>0.44221585482330467</v>
      </c>
      <c r="AO474" s="181">
        <f t="shared" si="123"/>
        <v>4.6350636600694092E-2</v>
      </c>
      <c r="AP474" s="182">
        <f t="shared" si="124"/>
        <v>-0.40205801021083598</v>
      </c>
      <c r="BB474" s="127">
        <v>463</v>
      </c>
      <c r="BC474" s="12">
        <v>-8.0172347280723031</v>
      </c>
      <c r="BD474" s="54"/>
      <c r="BE474" s="54">
        <f t="shared" si="115"/>
        <v>-1.345385669385095</v>
      </c>
      <c r="BF474" s="180">
        <f t="shared" si="125"/>
        <v>0.44221585482330467</v>
      </c>
      <c r="BG474" s="181">
        <f t="shared" si="126"/>
        <v>0.41567417881608593</v>
      </c>
      <c r="BH474" s="182">
        <f t="shared" si="127"/>
        <v>-5.9068693905710817E-2</v>
      </c>
    </row>
    <row r="475" spans="1:60" ht="14.65" thickBot="1" x14ac:dyDescent="0.5">
      <c r="A475" s="127">
        <v>464</v>
      </c>
      <c r="B475" s="54">
        <v>0.60258316717413973</v>
      </c>
      <c r="C475" s="54"/>
      <c r="D475" s="54">
        <f t="shared" si="112"/>
        <v>-2.445056243389224</v>
      </c>
      <c r="E475" s="183">
        <f t="shared" si="116"/>
        <v>0.44317096466093603</v>
      </c>
      <c r="F475" s="184">
        <f t="shared" si="117"/>
        <v>0.25665102647436455</v>
      </c>
      <c r="G475" s="185">
        <f t="shared" si="118"/>
        <v>-0.17404325106646118</v>
      </c>
      <c r="S475" s="127">
        <v>464</v>
      </c>
      <c r="T475" s="54">
        <v>1.9861751128256959</v>
      </c>
      <c r="U475" s="54"/>
      <c r="V475" s="54">
        <f t="shared" si="113"/>
        <v>-0.91759891164276741</v>
      </c>
      <c r="W475" s="180">
        <f t="shared" si="119"/>
        <v>0.44317096466093603</v>
      </c>
      <c r="X475" s="181">
        <f t="shared" si="120"/>
        <v>0.39279587942737321</v>
      </c>
      <c r="Y475" s="182">
        <f t="shared" si="121"/>
        <v>-6.5053510810069382E-2</v>
      </c>
      <c r="AJ475" s="127">
        <v>464</v>
      </c>
      <c r="AK475" s="54">
        <v>-11.24006204319336</v>
      </c>
      <c r="AL475" s="54"/>
      <c r="AM475" s="54">
        <f t="shared" si="114"/>
        <v>-5.6711465375611034</v>
      </c>
      <c r="AN475" s="180">
        <f t="shared" si="122"/>
        <v>0.44317096466093603</v>
      </c>
      <c r="AO475" s="181">
        <f t="shared" si="123"/>
        <v>4.6350636600694092E-2</v>
      </c>
      <c r="AP475" s="182">
        <f t="shared" si="124"/>
        <v>-0.40205801021083598</v>
      </c>
      <c r="BB475" s="127">
        <v>464</v>
      </c>
      <c r="BC475" s="12">
        <v>-8.1214982161686518</v>
      </c>
      <c r="BD475" s="54"/>
      <c r="BE475" s="54">
        <f t="shared" si="115"/>
        <v>-1.3439141402033028</v>
      </c>
      <c r="BF475" s="180">
        <f t="shared" si="125"/>
        <v>0.44317096466093603</v>
      </c>
      <c r="BG475" s="181">
        <f t="shared" si="126"/>
        <v>0.41576502723479236</v>
      </c>
      <c r="BH475" s="182">
        <f t="shared" si="127"/>
        <v>-5.9004086924389E-2</v>
      </c>
    </row>
    <row r="476" spans="1:60" ht="14.65" thickBot="1" x14ac:dyDescent="0.5">
      <c r="A476" s="127">
        <v>465</v>
      </c>
      <c r="B476" s="54">
        <v>0.60258316717413973</v>
      </c>
      <c r="C476" s="54"/>
      <c r="D476" s="54">
        <f t="shared" si="112"/>
        <v>-2.445056243389224</v>
      </c>
      <c r="E476" s="183">
        <f t="shared" si="116"/>
        <v>0.44412607449856734</v>
      </c>
      <c r="F476" s="184">
        <f t="shared" si="117"/>
        <v>0.25665102647436455</v>
      </c>
      <c r="G476" s="185">
        <f t="shared" si="118"/>
        <v>-0.17404325106646118</v>
      </c>
      <c r="S476" s="127">
        <v>465</v>
      </c>
      <c r="T476" s="54">
        <v>1.9861751128256959</v>
      </c>
      <c r="U476" s="54"/>
      <c r="V476" s="54">
        <f t="shared" si="113"/>
        <v>-0.91759891164276741</v>
      </c>
      <c r="W476" s="180">
        <f t="shared" si="119"/>
        <v>0.44412607449856734</v>
      </c>
      <c r="X476" s="181">
        <f t="shared" si="120"/>
        <v>0.39279587942737321</v>
      </c>
      <c r="Y476" s="182">
        <f t="shared" si="121"/>
        <v>-6.5053510810069382E-2</v>
      </c>
      <c r="AJ476" s="127">
        <v>465</v>
      </c>
      <c r="AK476" s="54">
        <v>-9.6593558365593886</v>
      </c>
      <c r="AL476" s="54"/>
      <c r="AM476" s="54">
        <f t="shared" si="114"/>
        <v>-5.6698598679298335</v>
      </c>
      <c r="AN476" s="180">
        <f t="shared" si="122"/>
        <v>0.44412607449856734</v>
      </c>
      <c r="AO476" s="181">
        <f t="shared" si="123"/>
        <v>4.6387675430622242E-2</v>
      </c>
      <c r="AP476" s="182">
        <f t="shared" si="124"/>
        <v>-0.40196679129622659</v>
      </c>
      <c r="BB476" s="127">
        <v>465</v>
      </c>
      <c r="BC476" s="12">
        <v>-6.5402985015088815</v>
      </c>
      <c r="BD476" s="54"/>
      <c r="BE476" s="54">
        <f t="shared" si="115"/>
        <v>-1.3216685471535543</v>
      </c>
      <c r="BF476" s="180">
        <f t="shared" si="125"/>
        <v>0.44412607449856734</v>
      </c>
      <c r="BG476" s="181">
        <f t="shared" si="126"/>
        <v>0.41713895858986427</v>
      </c>
      <c r="BH476" s="182">
        <f t="shared" si="127"/>
        <v>-5.80274018321454E-2</v>
      </c>
    </row>
    <row r="477" spans="1:60" ht="14.65" thickBot="1" x14ac:dyDescent="0.5">
      <c r="A477" s="127">
        <v>466</v>
      </c>
      <c r="B477" s="54">
        <v>1.4455075351744302</v>
      </c>
      <c r="C477" s="54"/>
      <c r="D477" s="54">
        <f t="shared" si="112"/>
        <v>-2.4227644338035317</v>
      </c>
      <c r="E477" s="183">
        <f t="shared" si="116"/>
        <v>0.44508118433619864</v>
      </c>
      <c r="F477" s="184">
        <f t="shared" si="117"/>
        <v>0.25857499680653517</v>
      </c>
      <c r="G477" s="185">
        <f t="shared" si="118"/>
        <v>-0.17245648224552376</v>
      </c>
      <c r="S477" s="127">
        <v>466</v>
      </c>
      <c r="T477" s="54">
        <v>2.8292161001353389</v>
      </c>
      <c r="U477" s="54"/>
      <c r="V477" s="54">
        <f t="shared" si="113"/>
        <v>-0.90709566567492306</v>
      </c>
      <c r="W477" s="180">
        <f t="shared" si="119"/>
        <v>0.44508118433619864</v>
      </c>
      <c r="X477" s="181">
        <f t="shared" si="120"/>
        <v>0.39399351761255158</v>
      </c>
      <c r="Y477" s="182">
        <f t="shared" si="121"/>
        <v>-6.4308879341526418E-2</v>
      </c>
      <c r="AJ477" s="127">
        <v>466</v>
      </c>
      <c r="AK477" s="54">
        <v>-9.4814265252036023</v>
      </c>
      <c r="AL477" s="54"/>
      <c r="AM477" s="54">
        <f t="shared" si="114"/>
        <v>-5.6607949008415668</v>
      </c>
      <c r="AN477" s="180">
        <f t="shared" si="122"/>
        <v>0.44508118433619864</v>
      </c>
      <c r="AO477" s="181">
        <f t="shared" si="123"/>
        <v>4.6649298768987268E-2</v>
      </c>
      <c r="AP477" s="182">
        <f t="shared" si="124"/>
        <v>-0.40132412713546189</v>
      </c>
      <c r="BB477" s="127">
        <v>466</v>
      </c>
      <c r="BC477" s="12">
        <v>-6.3623136393221991</v>
      </c>
      <c r="BD477" s="54"/>
      <c r="BE477" s="54">
        <f t="shared" si="115"/>
        <v>-1.3096378726968225</v>
      </c>
      <c r="BF477" s="180">
        <f t="shared" si="125"/>
        <v>0.44508118433619864</v>
      </c>
      <c r="BG477" s="181">
        <f t="shared" si="126"/>
        <v>0.41788241952545291</v>
      </c>
      <c r="BH477" s="182">
        <f t="shared" si="127"/>
        <v>-5.7499199218474975E-2</v>
      </c>
    </row>
    <row r="478" spans="1:60" ht="14.65" thickBot="1" x14ac:dyDescent="0.5">
      <c r="A478" s="127">
        <v>467</v>
      </c>
      <c r="B478" s="54">
        <v>1.6671967995350241</v>
      </c>
      <c r="C478" s="54"/>
      <c r="D478" s="54">
        <f t="shared" si="112"/>
        <v>-2.4227644338035317</v>
      </c>
      <c r="E478" s="183">
        <f t="shared" si="116"/>
        <v>0.44603629417383001</v>
      </c>
      <c r="F478" s="184">
        <f t="shared" si="117"/>
        <v>0.25857499680653517</v>
      </c>
      <c r="G478" s="185">
        <f t="shared" si="118"/>
        <v>-0.17245648224552376</v>
      </c>
      <c r="S478" s="127">
        <v>467</v>
      </c>
      <c r="T478" s="54">
        <v>3.0513190243899655</v>
      </c>
      <c r="U478" s="54"/>
      <c r="V478" s="54">
        <f t="shared" si="113"/>
        <v>-0.90657792600716958</v>
      </c>
      <c r="W478" s="180">
        <f t="shared" si="119"/>
        <v>0.44603629417383001</v>
      </c>
      <c r="X478" s="181">
        <f t="shared" si="120"/>
        <v>0.39405257918829384</v>
      </c>
      <c r="Y478" s="182">
        <f t="shared" si="121"/>
        <v>-6.4272173998216123E-2</v>
      </c>
      <c r="AJ478" s="127">
        <v>467</v>
      </c>
      <c r="AK478" s="54">
        <v>-6.5704009191348902</v>
      </c>
      <c r="AL478" s="54"/>
      <c r="AM478" s="54">
        <f t="shared" si="114"/>
        <v>-5.6607949008415668</v>
      </c>
      <c r="AN478" s="180">
        <f t="shared" si="122"/>
        <v>0.44603629417383001</v>
      </c>
      <c r="AO478" s="181">
        <f t="shared" si="123"/>
        <v>4.6649298768987268E-2</v>
      </c>
      <c r="AP478" s="182">
        <f t="shared" si="124"/>
        <v>-0.40132412713546189</v>
      </c>
      <c r="BB478" s="127">
        <v>467</v>
      </c>
      <c r="BC478" s="12">
        <v>-3.450379189792335</v>
      </c>
      <c r="BD478" s="54"/>
      <c r="BE478" s="54">
        <f t="shared" si="115"/>
        <v>-1.3023777301864634</v>
      </c>
      <c r="BF478" s="180">
        <f t="shared" si="125"/>
        <v>0.44603629417383001</v>
      </c>
      <c r="BG478" s="181">
        <f t="shared" si="126"/>
        <v>0.41833121757417219</v>
      </c>
      <c r="BH478" s="182">
        <f t="shared" si="127"/>
        <v>-5.7180445164960902E-2</v>
      </c>
    </row>
    <row r="479" spans="1:60" ht="14.65" thickBot="1" x14ac:dyDescent="0.5">
      <c r="A479" s="127">
        <v>468</v>
      </c>
      <c r="B479" s="54">
        <v>0.58643562972067964</v>
      </c>
      <c r="C479" s="54"/>
      <c r="D479" s="54">
        <f t="shared" si="112"/>
        <v>-2.421702262777607</v>
      </c>
      <c r="E479" s="183">
        <f t="shared" si="116"/>
        <v>0.44699140401146131</v>
      </c>
      <c r="F479" s="184">
        <f t="shared" si="117"/>
        <v>0.25866685714215321</v>
      </c>
      <c r="G479" s="185">
        <f t="shared" si="118"/>
        <v>-0.17238087511008859</v>
      </c>
      <c r="S479" s="127">
        <v>468</v>
      </c>
      <c r="T479" s="54">
        <v>1.9704082889556636</v>
      </c>
      <c r="U479" s="54"/>
      <c r="V479" s="54">
        <f t="shared" si="113"/>
        <v>-0.90657792600716958</v>
      </c>
      <c r="W479" s="180">
        <f t="shared" si="119"/>
        <v>0.44699140401146131</v>
      </c>
      <c r="X479" s="181">
        <f t="shared" si="120"/>
        <v>0.39405257918829384</v>
      </c>
      <c r="Y479" s="182">
        <f t="shared" si="121"/>
        <v>-6.4272173998216123E-2</v>
      </c>
      <c r="AJ479" s="127">
        <v>468</v>
      </c>
      <c r="AK479" s="54">
        <v>-7.4005231159630283</v>
      </c>
      <c r="AL479" s="54"/>
      <c r="AM479" s="54">
        <f t="shared" si="114"/>
        <v>-5.5964836191745269</v>
      </c>
      <c r="AN479" s="180">
        <f t="shared" si="122"/>
        <v>0.44699140401146131</v>
      </c>
      <c r="AO479" s="181">
        <f t="shared" si="123"/>
        <v>4.853954000605256E-2</v>
      </c>
      <c r="AP479" s="182">
        <f t="shared" si="124"/>
        <v>-0.39676475527478017</v>
      </c>
      <c r="BB479" s="127">
        <v>468</v>
      </c>
      <c r="BC479" s="12">
        <v>-4.2807605568349061</v>
      </c>
      <c r="BD479" s="54"/>
      <c r="BE479" s="54">
        <f t="shared" si="115"/>
        <v>-1.3023777301864634</v>
      </c>
      <c r="BF479" s="180">
        <f t="shared" si="125"/>
        <v>0.44699140401146131</v>
      </c>
      <c r="BG479" s="181">
        <f t="shared" si="126"/>
        <v>0.41833121757417219</v>
      </c>
      <c r="BH479" s="182">
        <f t="shared" si="127"/>
        <v>-5.7180445164960902E-2</v>
      </c>
    </row>
    <row r="480" spans="1:60" ht="14.65" thickBot="1" x14ac:dyDescent="0.5">
      <c r="A480" s="127">
        <v>469</v>
      </c>
      <c r="B480" s="54">
        <v>-7.4694083033709324</v>
      </c>
      <c r="C480" s="54"/>
      <c r="D480" s="54">
        <f t="shared" si="112"/>
        <v>-2.4142684252260382</v>
      </c>
      <c r="E480" s="183">
        <f t="shared" si="116"/>
        <v>0.44794651384909262</v>
      </c>
      <c r="F480" s="184">
        <f t="shared" si="117"/>
        <v>0.25931023446504142</v>
      </c>
      <c r="G480" s="185">
        <f t="shared" si="118"/>
        <v>-0.1718517219428054</v>
      </c>
      <c r="S480" s="127">
        <v>469</v>
      </c>
      <c r="T480" s="54">
        <v>-6.0859761295236527</v>
      </c>
      <c r="U480" s="54"/>
      <c r="V480" s="54">
        <f t="shared" si="113"/>
        <v>-0.89075175400752304</v>
      </c>
      <c r="W480" s="180">
        <f t="shared" si="119"/>
        <v>0.44794651384909262</v>
      </c>
      <c r="X480" s="181">
        <f t="shared" si="120"/>
        <v>0.39585913216931884</v>
      </c>
      <c r="Y480" s="182">
        <f t="shared" si="121"/>
        <v>-6.3150171739715363E-2</v>
      </c>
      <c r="AJ480" s="127">
        <v>469</v>
      </c>
      <c r="AK480" s="54">
        <v>-18.848416207785942</v>
      </c>
      <c r="AL480" s="54"/>
      <c r="AM480" s="54">
        <f t="shared" si="114"/>
        <v>-5.5806101189817952</v>
      </c>
      <c r="AN480" s="180">
        <f t="shared" si="122"/>
        <v>0.44794651384909262</v>
      </c>
      <c r="AO480" s="181">
        <f t="shared" si="123"/>
        <v>4.9015395515133731E-2</v>
      </c>
      <c r="AP480" s="182">
        <f t="shared" si="124"/>
        <v>-0.39563939766670192</v>
      </c>
      <c r="BB480" s="127">
        <v>469</v>
      </c>
      <c r="BC480" s="12">
        <v>-9.49108659798177</v>
      </c>
      <c r="BD480" s="54"/>
      <c r="BE480" s="54">
        <f t="shared" si="115"/>
        <v>-1.2947740343113074</v>
      </c>
      <c r="BF480" s="180">
        <f t="shared" si="125"/>
        <v>0.44794651384909262</v>
      </c>
      <c r="BG480" s="181">
        <f t="shared" si="126"/>
        <v>0.41880136696650305</v>
      </c>
      <c r="BH480" s="182">
        <f t="shared" si="127"/>
        <v>-5.6846607519427647E-2</v>
      </c>
    </row>
    <row r="481" spans="1:60" ht="14.65" thickBot="1" x14ac:dyDescent="0.5">
      <c r="A481" s="127">
        <v>470</v>
      </c>
      <c r="B481" s="54">
        <v>-5.048626645420847</v>
      </c>
      <c r="C481" s="54"/>
      <c r="D481" s="54">
        <f t="shared" si="112"/>
        <v>-2.4142684252260382</v>
      </c>
      <c r="E481" s="183">
        <f t="shared" si="116"/>
        <v>0.44890162368672398</v>
      </c>
      <c r="F481" s="184">
        <f t="shared" si="117"/>
        <v>0.25931023446504142</v>
      </c>
      <c r="G481" s="185">
        <f t="shared" si="118"/>
        <v>-0.1718517219428054</v>
      </c>
      <c r="S481" s="127">
        <v>470</v>
      </c>
      <c r="T481" s="54">
        <v>-3.6648593225139039</v>
      </c>
      <c r="U481" s="54"/>
      <c r="V481" s="54">
        <f t="shared" si="113"/>
        <v>-0.89075175400752304</v>
      </c>
      <c r="W481" s="180">
        <f t="shared" si="119"/>
        <v>0.44890162368672398</v>
      </c>
      <c r="X481" s="181">
        <f t="shared" si="120"/>
        <v>0.39585913216931884</v>
      </c>
      <c r="Y481" s="182">
        <f t="shared" si="121"/>
        <v>-6.3150171739715363E-2</v>
      </c>
      <c r="AJ481" s="127">
        <v>470</v>
      </c>
      <c r="AK481" s="54">
        <v>-16.990841571147012</v>
      </c>
      <c r="AL481" s="54"/>
      <c r="AM481" s="54">
        <f t="shared" si="114"/>
        <v>-5.5761990999807365</v>
      </c>
      <c r="AN481" s="180">
        <f t="shared" si="122"/>
        <v>0.44890162368672398</v>
      </c>
      <c r="AO481" s="181">
        <f t="shared" si="123"/>
        <v>4.9148288578594108E-2</v>
      </c>
      <c r="AP481" s="182">
        <f t="shared" si="124"/>
        <v>-0.39532667685957384</v>
      </c>
      <c r="BB481" s="127">
        <v>470</v>
      </c>
      <c r="BC481" s="12">
        <v>-7.6317704851209927</v>
      </c>
      <c r="BD481" s="54"/>
      <c r="BE481" s="54">
        <f t="shared" si="115"/>
        <v>-1.2778689592224191</v>
      </c>
      <c r="BF481" s="180">
        <f t="shared" si="125"/>
        <v>0.44890162368672398</v>
      </c>
      <c r="BG481" s="181">
        <f t="shared" si="126"/>
        <v>0.41984705107655518</v>
      </c>
      <c r="BH481" s="182">
        <f t="shared" si="127"/>
        <v>-5.6104396026766958E-2</v>
      </c>
    </row>
    <row r="482" spans="1:60" ht="14.65" thickBot="1" x14ac:dyDescent="0.5">
      <c r="A482" s="127">
        <v>471</v>
      </c>
      <c r="B482" s="54">
        <v>-0.52796887723933628</v>
      </c>
      <c r="C482" s="54"/>
      <c r="D482" s="54">
        <f t="shared" si="112"/>
        <v>-2.3627680138145224</v>
      </c>
      <c r="E482" s="183">
        <f t="shared" si="116"/>
        <v>0.44985673352435529</v>
      </c>
      <c r="F482" s="184">
        <f t="shared" si="117"/>
        <v>0.26379004649974691</v>
      </c>
      <c r="G482" s="185">
        <f t="shared" si="118"/>
        <v>-0.16818583529600337</v>
      </c>
      <c r="S482" s="127">
        <v>471</v>
      </c>
      <c r="T482" s="54">
        <v>0.85642431549568176</v>
      </c>
      <c r="U482" s="54"/>
      <c r="V482" s="54">
        <f t="shared" si="113"/>
        <v>-0.88880895169970131</v>
      </c>
      <c r="W482" s="180">
        <f t="shared" si="119"/>
        <v>0.44985673352435529</v>
      </c>
      <c r="X482" s="181">
        <f t="shared" si="120"/>
        <v>0.39608105759416701</v>
      </c>
      <c r="Y482" s="182">
        <f t="shared" si="121"/>
        <v>-6.3012436058765775E-2</v>
      </c>
      <c r="AJ482" s="127">
        <v>471</v>
      </c>
      <c r="AK482" s="54">
        <v>-13.575617283019442</v>
      </c>
      <c r="AL482" s="54"/>
      <c r="AM482" s="54">
        <f t="shared" si="114"/>
        <v>-5.5741196289239952</v>
      </c>
      <c r="AN482" s="180">
        <f t="shared" si="122"/>
        <v>0.44985673352435529</v>
      </c>
      <c r="AO482" s="181">
        <f t="shared" si="123"/>
        <v>4.9211037614229472E-2</v>
      </c>
      <c r="AP482" s="182">
        <f t="shared" si="124"/>
        <v>-0.39517925199762977</v>
      </c>
      <c r="BB482" s="127">
        <v>471</v>
      </c>
      <c r="BC482" s="12">
        <v>-4.2133444242233038</v>
      </c>
      <c r="BD482" s="54"/>
      <c r="BE482" s="54">
        <f t="shared" si="115"/>
        <v>-1.2705163951230098</v>
      </c>
      <c r="BF482" s="180">
        <f t="shared" si="125"/>
        <v>0.44985673352435529</v>
      </c>
      <c r="BG482" s="181">
        <f t="shared" si="126"/>
        <v>0.42030203003454836</v>
      </c>
      <c r="BH482" s="182">
        <f t="shared" si="127"/>
        <v>-5.5781584235253957E-2</v>
      </c>
    </row>
    <row r="483" spans="1:60" ht="14.65" thickBot="1" x14ac:dyDescent="0.5">
      <c r="A483" s="127">
        <v>472</v>
      </c>
      <c r="B483" s="54">
        <v>-2.4516970950763612</v>
      </c>
      <c r="C483" s="54"/>
      <c r="D483" s="54">
        <f t="shared" si="112"/>
        <v>-2.3627680138145224</v>
      </c>
      <c r="E483" s="183">
        <f t="shared" si="116"/>
        <v>0.45081184336198665</v>
      </c>
      <c r="F483" s="184">
        <f t="shared" si="117"/>
        <v>0.26379004649974691</v>
      </c>
      <c r="G483" s="185">
        <f t="shared" si="118"/>
        <v>-0.16818583529600337</v>
      </c>
      <c r="S483" s="127">
        <v>472</v>
      </c>
      <c r="T483" s="54">
        <v>-1.0675702360278774</v>
      </c>
      <c r="U483" s="54"/>
      <c r="V483" s="54">
        <f t="shared" si="113"/>
        <v>-0.87189808624479537</v>
      </c>
      <c r="W483" s="180">
        <f t="shared" si="119"/>
        <v>0.45081184336198665</v>
      </c>
      <c r="X483" s="181">
        <f t="shared" si="120"/>
        <v>0.39801419331807442</v>
      </c>
      <c r="Y483" s="182">
        <f t="shared" si="121"/>
        <v>-6.181353406060535E-2</v>
      </c>
      <c r="AJ483" s="127">
        <v>472</v>
      </c>
      <c r="AK483" s="54">
        <v>-15.209965030581172</v>
      </c>
      <c r="AL483" s="54"/>
      <c r="AM483" s="54">
        <f t="shared" si="114"/>
        <v>-5.5709103207842423</v>
      </c>
      <c r="AN483" s="180">
        <f t="shared" si="122"/>
        <v>0.45081184336198665</v>
      </c>
      <c r="AO483" s="181">
        <f t="shared" si="123"/>
        <v>4.9308005569580239E-2</v>
      </c>
      <c r="AP483" s="182">
        <f t="shared" si="124"/>
        <v>-0.3949517269220077</v>
      </c>
      <c r="BB483" s="127">
        <v>472</v>
      </c>
      <c r="BC483" s="12">
        <v>-5.849224372798373</v>
      </c>
      <c r="BD483" s="54"/>
      <c r="BE483" s="54">
        <f t="shared" si="115"/>
        <v>-1.2258108953432874</v>
      </c>
      <c r="BF483" s="180">
        <f t="shared" si="125"/>
        <v>0.45081184336198665</v>
      </c>
      <c r="BG483" s="181">
        <f t="shared" si="126"/>
        <v>0.42307069145824405</v>
      </c>
      <c r="BH483" s="182">
        <f t="shared" si="127"/>
        <v>-5.3818804682534943E-2</v>
      </c>
    </row>
    <row r="484" spans="1:60" ht="14.65" thickBot="1" x14ac:dyDescent="0.5">
      <c r="A484" s="127">
        <v>473</v>
      </c>
      <c r="B484" s="54">
        <v>-3.5320168016606321</v>
      </c>
      <c r="C484" s="54"/>
      <c r="D484" s="54">
        <f t="shared" si="112"/>
        <v>-2.3282033323495233</v>
      </c>
      <c r="E484" s="183">
        <f t="shared" si="116"/>
        <v>0.45176695319961796</v>
      </c>
      <c r="F484" s="184">
        <f t="shared" si="117"/>
        <v>0.26681866641140312</v>
      </c>
      <c r="G484" s="185">
        <f t="shared" si="118"/>
        <v>-0.16572546263565657</v>
      </c>
      <c r="S484" s="127">
        <v>473</v>
      </c>
      <c r="T484" s="54">
        <v>-2.1480395092335778</v>
      </c>
      <c r="U484" s="54"/>
      <c r="V484" s="54">
        <f t="shared" si="113"/>
        <v>-0.87189808624479537</v>
      </c>
      <c r="W484" s="180">
        <f t="shared" si="119"/>
        <v>0.45176695319961796</v>
      </c>
      <c r="X484" s="181">
        <f t="shared" si="120"/>
        <v>0.39801419331807442</v>
      </c>
      <c r="Y484" s="182">
        <f t="shared" si="121"/>
        <v>-6.181353406060535E-2</v>
      </c>
      <c r="AJ484" s="127">
        <v>473</v>
      </c>
      <c r="AK484" s="54">
        <v>-16.604953765969562</v>
      </c>
      <c r="AL484" s="54"/>
      <c r="AM484" s="54">
        <f t="shared" si="114"/>
        <v>-5.5709103207842423</v>
      </c>
      <c r="AN484" s="180">
        <f t="shared" si="122"/>
        <v>0.45176695319961796</v>
      </c>
      <c r="AO484" s="181">
        <f t="shared" si="123"/>
        <v>4.9308005569580239E-2</v>
      </c>
      <c r="AP484" s="182">
        <f t="shared" si="124"/>
        <v>-0.3949517269220077</v>
      </c>
      <c r="BB484" s="127">
        <v>473</v>
      </c>
      <c r="BC484" s="12">
        <v>-7.2455209101261895</v>
      </c>
      <c r="BD484" s="54"/>
      <c r="BE484" s="54">
        <f t="shared" si="115"/>
        <v>-1.2258108953432874</v>
      </c>
      <c r="BF484" s="180">
        <f t="shared" si="125"/>
        <v>0.45176695319961796</v>
      </c>
      <c r="BG484" s="181">
        <f t="shared" si="126"/>
        <v>0.42307069145824405</v>
      </c>
      <c r="BH484" s="182">
        <f t="shared" si="127"/>
        <v>-5.3818804682534943E-2</v>
      </c>
    </row>
    <row r="485" spans="1:60" ht="14.65" thickBot="1" x14ac:dyDescent="0.5">
      <c r="A485" s="127">
        <v>474</v>
      </c>
      <c r="B485" s="54">
        <v>-2.6401268487006209</v>
      </c>
      <c r="C485" s="54"/>
      <c r="D485" s="54">
        <f t="shared" si="112"/>
        <v>-2.3106225835274947</v>
      </c>
      <c r="E485" s="183">
        <f t="shared" si="116"/>
        <v>0.45272206303724927</v>
      </c>
      <c r="F485" s="184">
        <f t="shared" si="117"/>
        <v>0.26836583674301384</v>
      </c>
      <c r="G485" s="185">
        <f t="shared" si="118"/>
        <v>-0.16447403511146705</v>
      </c>
      <c r="S485" s="127">
        <v>474</v>
      </c>
      <c r="T485" s="54">
        <v>-1.2560260771162968</v>
      </c>
      <c r="U485" s="54"/>
      <c r="V485" s="54">
        <f t="shared" si="113"/>
        <v>-0.85609679925448745</v>
      </c>
      <c r="W485" s="180">
        <f t="shared" si="119"/>
        <v>0.45272206303724927</v>
      </c>
      <c r="X485" s="181">
        <f t="shared" si="120"/>
        <v>0.39982275597838546</v>
      </c>
      <c r="Y485" s="182">
        <f t="shared" si="121"/>
        <v>-6.0693296033953036E-2</v>
      </c>
      <c r="AJ485" s="127">
        <v>474</v>
      </c>
      <c r="AK485" s="54">
        <v>-15.230527294845693</v>
      </c>
      <c r="AL485" s="54"/>
      <c r="AM485" s="54">
        <f t="shared" si="114"/>
        <v>-5.5371730233093448</v>
      </c>
      <c r="AN485" s="180">
        <f t="shared" si="122"/>
        <v>0.45272206303724927</v>
      </c>
      <c r="AO485" s="181">
        <f t="shared" si="123"/>
        <v>5.0336621324622591E-2</v>
      </c>
      <c r="AP485" s="182">
        <f t="shared" si="124"/>
        <v>-0.3925599088649695</v>
      </c>
      <c r="BB485" s="127">
        <v>474</v>
      </c>
      <c r="BC485" s="12">
        <v>-5.869805914185644</v>
      </c>
      <c r="BD485" s="54"/>
      <c r="BE485" s="54">
        <f t="shared" si="115"/>
        <v>-1.1159605759039497</v>
      </c>
      <c r="BF485" s="180">
        <f t="shared" si="125"/>
        <v>0.45272206303724927</v>
      </c>
      <c r="BG485" s="181">
        <f t="shared" si="126"/>
        <v>0.42988972789024832</v>
      </c>
      <c r="BH485" s="182">
        <f t="shared" si="127"/>
        <v>-4.8995864285546441E-2</v>
      </c>
    </row>
    <row r="486" spans="1:60" ht="14.65" thickBot="1" x14ac:dyDescent="0.5">
      <c r="A486" s="127">
        <v>475</v>
      </c>
      <c r="B486" s="54">
        <v>-0.12178449905047987</v>
      </c>
      <c r="C486" s="54"/>
      <c r="D486" s="54">
        <f t="shared" si="112"/>
        <v>-2.305204018649516</v>
      </c>
      <c r="E486" s="183">
        <f t="shared" si="116"/>
        <v>0.45367717287488063</v>
      </c>
      <c r="F486" s="184">
        <f t="shared" si="117"/>
        <v>0.26884359831166582</v>
      </c>
      <c r="G486" s="185">
        <f t="shared" si="118"/>
        <v>-0.16408833247169025</v>
      </c>
      <c r="S486" s="127">
        <v>475</v>
      </c>
      <c r="T486" s="54">
        <v>1.2624732827190692</v>
      </c>
      <c r="U486" s="54"/>
      <c r="V486" s="54">
        <f t="shared" si="113"/>
        <v>-0.85063092065429968</v>
      </c>
      <c r="W486" s="180">
        <f t="shared" si="119"/>
        <v>0.45367717287488063</v>
      </c>
      <c r="X486" s="181">
        <f t="shared" si="120"/>
        <v>0.4004488649801512</v>
      </c>
      <c r="Y486" s="182">
        <f t="shared" si="121"/>
        <v>-6.0305790569318972E-2</v>
      </c>
      <c r="AJ486" s="127">
        <v>475</v>
      </c>
      <c r="AK486" s="54">
        <v>-13.954423782335796</v>
      </c>
      <c r="AL486" s="54"/>
      <c r="AM486" s="54">
        <f t="shared" si="114"/>
        <v>-5.5111355477531712</v>
      </c>
      <c r="AN486" s="180">
        <f t="shared" si="122"/>
        <v>0.45367717287488063</v>
      </c>
      <c r="AO486" s="181">
        <f t="shared" si="123"/>
        <v>5.1142110619560539E-2</v>
      </c>
      <c r="AP486" s="182">
        <f t="shared" si="124"/>
        <v>-0.39071397250206774</v>
      </c>
      <c r="BB486" s="127">
        <v>475</v>
      </c>
      <c r="BC486" s="12">
        <v>-4.5925060546327678</v>
      </c>
      <c r="BD486" s="54"/>
      <c r="BE486" s="54">
        <f t="shared" si="115"/>
        <v>-0.91666421496877437</v>
      </c>
      <c r="BF486" s="180">
        <f t="shared" si="125"/>
        <v>0.45367717287488063</v>
      </c>
      <c r="BG486" s="181">
        <f t="shared" si="126"/>
        <v>0.44231335553200601</v>
      </c>
      <c r="BH486" s="182">
        <f t="shared" si="127"/>
        <v>-4.0245826278985562E-2</v>
      </c>
    </row>
    <row r="487" spans="1:60" ht="14.65" thickBot="1" x14ac:dyDescent="0.5">
      <c r="A487" s="127">
        <v>476</v>
      </c>
      <c r="B487" s="54">
        <v>-1.3601311809991268</v>
      </c>
      <c r="C487" s="54"/>
      <c r="D487" s="54">
        <f t="shared" si="112"/>
        <v>-2.305204018649516</v>
      </c>
      <c r="E487" s="183">
        <f t="shared" si="116"/>
        <v>0.45463228271251194</v>
      </c>
      <c r="F487" s="184">
        <f t="shared" si="117"/>
        <v>0.26884359831166582</v>
      </c>
      <c r="G487" s="185">
        <f t="shared" si="118"/>
        <v>-0.16408833247169025</v>
      </c>
      <c r="S487" s="127">
        <v>476</v>
      </c>
      <c r="T487" s="54">
        <v>2.3955179579676602E-2</v>
      </c>
      <c r="U487" s="54"/>
      <c r="V487" s="54">
        <f t="shared" si="113"/>
        <v>-0.84920868920422632</v>
      </c>
      <c r="W487" s="180">
        <f t="shared" si="119"/>
        <v>0.45463228271251194</v>
      </c>
      <c r="X487" s="181">
        <f t="shared" si="120"/>
        <v>0.40061182168993276</v>
      </c>
      <c r="Y487" s="182">
        <f t="shared" si="121"/>
        <v>-6.020496094993099E-2</v>
      </c>
      <c r="AJ487" s="127">
        <v>476</v>
      </c>
      <c r="AK487" s="54">
        <v>-14.856444354585205</v>
      </c>
      <c r="AL487" s="54"/>
      <c r="AM487" s="54">
        <f t="shared" si="114"/>
        <v>-5.4646450032821079</v>
      </c>
      <c r="AN487" s="180">
        <f t="shared" si="122"/>
        <v>0.45463228271251194</v>
      </c>
      <c r="AO487" s="181">
        <f t="shared" si="123"/>
        <v>5.2605807501096571E-2</v>
      </c>
      <c r="AP487" s="182">
        <f t="shared" si="124"/>
        <v>-0.38741800832976958</v>
      </c>
      <c r="BB487" s="127">
        <v>476</v>
      </c>
      <c r="BC487" s="12">
        <v>-5.4953722711686597</v>
      </c>
      <c r="BD487" s="54"/>
      <c r="BE487" s="54">
        <f t="shared" si="115"/>
        <v>-0.91666421496877437</v>
      </c>
      <c r="BF487" s="180">
        <f t="shared" si="125"/>
        <v>0.45463228271251194</v>
      </c>
      <c r="BG487" s="181">
        <f t="shared" si="126"/>
        <v>0.44231335553200601</v>
      </c>
      <c r="BH487" s="182">
        <f t="shared" si="127"/>
        <v>-4.0245826278985562E-2</v>
      </c>
    </row>
    <row r="488" spans="1:60" ht="14.65" thickBot="1" x14ac:dyDescent="0.5">
      <c r="A488" s="127">
        <v>477</v>
      </c>
      <c r="B488" s="54">
        <v>-1.3601311809991268</v>
      </c>
      <c r="C488" s="54"/>
      <c r="D488" s="54">
        <f t="shared" si="112"/>
        <v>-2.2939324069143958</v>
      </c>
      <c r="E488" s="183">
        <f t="shared" si="116"/>
        <v>0.45558739255014324</v>
      </c>
      <c r="F488" s="184">
        <f t="shared" si="117"/>
        <v>0.26983879674539063</v>
      </c>
      <c r="G488" s="185">
        <f t="shared" si="118"/>
        <v>-0.16328600002782798</v>
      </c>
      <c r="S488" s="127">
        <v>477</v>
      </c>
      <c r="T488" s="54">
        <v>2.3955179579676602E-2</v>
      </c>
      <c r="U488" s="54"/>
      <c r="V488" s="54">
        <f t="shared" si="113"/>
        <v>-0.84920868920422632</v>
      </c>
      <c r="W488" s="180">
        <f t="shared" si="119"/>
        <v>0.45558739255014324</v>
      </c>
      <c r="X488" s="181">
        <f t="shared" si="120"/>
        <v>0.40061182168993276</v>
      </c>
      <c r="Y488" s="182">
        <f t="shared" si="121"/>
        <v>-6.020496094993099E-2</v>
      </c>
      <c r="AJ488" s="127">
        <v>477</v>
      </c>
      <c r="AK488" s="54">
        <v>-14.856444354585205</v>
      </c>
      <c r="AL488" s="54"/>
      <c r="AM488" s="54">
        <f t="shared" si="114"/>
        <v>-5.4616109977054981</v>
      </c>
      <c r="AN488" s="180">
        <f t="shared" si="122"/>
        <v>0.45558739255014324</v>
      </c>
      <c r="AO488" s="181">
        <f t="shared" si="123"/>
        <v>5.2702473291887764E-2</v>
      </c>
      <c r="AP488" s="182">
        <f t="shared" si="124"/>
        <v>-0.38720291139354673</v>
      </c>
      <c r="BB488" s="127">
        <v>477</v>
      </c>
      <c r="BC488" s="12">
        <v>-5.4953722711686597</v>
      </c>
      <c r="BD488" s="54"/>
      <c r="BE488" s="54">
        <f t="shared" si="115"/>
        <v>-0.90591664867113064</v>
      </c>
      <c r="BF488" s="180">
        <f t="shared" si="125"/>
        <v>0.45558739255014324</v>
      </c>
      <c r="BG488" s="181">
        <f t="shared" si="126"/>
        <v>0.44298505999990084</v>
      </c>
      <c r="BH488" s="182">
        <f t="shared" si="127"/>
        <v>-3.977395808660545E-2</v>
      </c>
    </row>
    <row r="489" spans="1:60" ht="14.65" thickBot="1" x14ac:dyDescent="0.5">
      <c r="A489" s="127">
        <v>478</v>
      </c>
      <c r="B489" s="54">
        <v>-0.17536398485476795</v>
      </c>
      <c r="C489" s="54"/>
      <c r="D489" s="54">
        <f t="shared" si="112"/>
        <v>-2.2932224166570472</v>
      </c>
      <c r="E489" s="183">
        <f t="shared" si="116"/>
        <v>0.45654250238777461</v>
      </c>
      <c r="F489" s="184">
        <f t="shared" si="117"/>
        <v>0.26990154523256227</v>
      </c>
      <c r="G489" s="185">
        <f t="shared" si="118"/>
        <v>-0.16323546171692058</v>
      </c>
      <c r="S489" s="127">
        <v>478</v>
      </c>
      <c r="T489" s="54">
        <v>1.2088863800424385</v>
      </c>
      <c r="U489" s="54"/>
      <c r="V489" s="54">
        <f t="shared" si="113"/>
        <v>-0.84262099797620638</v>
      </c>
      <c r="W489" s="180">
        <f t="shared" si="119"/>
        <v>0.45654250238777461</v>
      </c>
      <c r="X489" s="181">
        <f t="shared" si="120"/>
        <v>0.40136685266570282</v>
      </c>
      <c r="Y489" s="182">
        <f t="shared" si="121"/>
        <v>-5.9737924168306908E-2</v>
      </c>
      <c r="AJ489" s="127">
        <v>478</v>
      </c>
      <c r="AK489" s="54">
        <v>-14.432836290631707</v>
      </c>
      <c r="AL489" s="54"/>
      <c r="AM489" s="54">
        <f t="shared" si="114"/>
        <v>-5.4428634026680474</v>
      </c>
      <c r="AN489" s="180">
        <f t="shared" si="122"/>
        <v>0.45654250238777461</v>
      </c>
      <c r="AO489" s="181">
        <f t="shared" si="123"/>
        <v>5.3302916238434785E-2</v>
      </c>
      <c r="AP489" s="182">
        <f t="shared" si="124"/>
        <v>-0.38587379377913261</v>
      </c>
      <c r="BB489" s="127">
        <v>478</v>
      </c>
      <c r="BC489" s="12">
        <v>-5.0713670746552069</v>
      </c>
      <c r="BD489" s="54"/>
      <c r="BE489" s="54">
        <f t="shared" si="115"/>
        <v>-0.90022397270439514</v>
      </c>
      <c r="BF489" s="180">
        <f t="shared" si="125"/>
        <v>0.45654250238777461</v>
      </c>
      <c r="BG489" s="181">
        <f t="shared" si="126"/>
        <v>0.44334090900763157</v>
      </c>
      <c r="BH489" s="182">
        <f t="shared" si="127"/>
        <v>-3.9524023111203802E-2</v>
      </c>
    </row>
    <row r="490" spans="1:60" ht="14.65" thickBot="1" x14ac:dyDescent="0.5">
      <c r="A490" s="127">
        <v>479</v>
      </c>
      <c r="B490" s="54">
        <v>-1.2560260771162968</v>
      </c>
      <c r="C490" s="54"/>
      <c r="D490" s="54">
        <f t="shared" si="112"/>
        <v>-2.2932224166570472</v>
      </c>
      <c r="E490" s="183">
        <f t="shared" si="116"/>
        <v>0.45749761222540591</v>
      </c>
      <c r="F490" s="184">
        <f t="shared" si="117"/>
        <v>0.26990154523256227</v>
      </c>
      <c r="G490" s="185">
        <f t="shared" si="118"/>
        <v>-0.16323546171692058</v>
      </c>
      <c r="S490" s="127">
        <v>479</v>
      </c>
      <c r="T490" s="54">
        <v>0.12807469446802727</v>
      </c>
      <c r="U490" s="54"/>
      <c r="V490" s="54">
        <f t="shared" si="113"/>
        <v>-0.84020635707001634</v>
      </c>
      <c r="W490" s="180">
        <f t="shared" si="119"/>
        <v>0.45749761222540591</v>
      </c>
      <c r="X490" s="181">
        <f t="shared" si="120"/>
        <v>0.40164369283107476</v>
      </c>
      <c r="Y490" s="182">
        <f t="shared" si="121"/>
        <v>-5.9566737317167287E-2</v>
      </c>
      <c r="AJ490" s="127">
        <v>479</v>
      </c>
      <c r="AK490" s="54">
        <v>-15.927288753727321</v>
      </c>
      <c r="AL490" s="54"/>
      <c r="AM490" s="54">
        <f t="shared" si="114"/>
        <v>-5.4209787544143664</v>
      </c>
      <c r="AN490" s="180">
        <f t="shared" si="122"/>
        <v>0.45749761222540591</v>
      </c>
      <c r="AO490" s="181">
        <f t="shared" si="123"/>
        <v>5.4010676881203375E-2</v>
      </c>
      <c r="AP490" s="182">
        <f t="shared" si="124"/>
        <v>-0.38432227362835497</v>
      </c>
      <c r="BB490" s="127">
        <v>479</v>
      </c>
      <c r="BC490" s="12">
        <v>-6.5672205869349698</v>
      </c>
      <c r="BD490" s="54"/>
      <c r="BE490" s="54">
        <f t="shared" si="115"/>
        <v>-0.90022397270439514</v>
      </c>
      <c r="BF490" s="180">
        <f t="shared" si="125"/>
        <v>0.45749761222540591</v>
      </c>
      <c r="BG490" s="181">
        <f t="shared" si="126"/>
        <v>0.44334090900763157</v>
      </c>
      <c r="BH490" s="182">
        <f t="shared" si="127"/>
        <v>-3.9524023111203802E-2</v>
      </c>
    </row>
    <row r="491" spans="1:60" ht="14.65" thickBot="1" x14ac:dyDescent="0.5">
      <c r="A491" s="127">
        <v>480</v>
      </c>
      <c r="B491" s="54">
        <v>1.8381170669971425</v>
      </c>
      <c r="C491" s="54"/>
      <c r="D491" s="54">
        <f t="shared" si="112"/>
        <v>-2.2766296816926608</v>
      </c>
      <c r="E491" s="183">
        <f t="shared" si="116"/>
        <v>0.45845272206303728</v>
      </c>
      <c r="F491" s="184">
        <f t="shared" si="117"/>
        <v>0.27137007733183466</v>
      </c>
      <c r="G491" s="185">
        <f t="shared" si="118"/>
        <v>-0.16205436269513165</v>
      </c>
      <c r="S491" s="127">
        <v>480</v>
      </c>
      <c r="T491" s="54">
        <v>3.2226461529701869</v>
      </c>
      <c r="U491" s="54"/>
      <c r="V491" s="54">
        <f t="shared" si="113"/>
        <v>-0.84020635707001634</v>
      </c>
      <c r="W491" s="180">
        <f t="shared" si="119"/>
        <v>0.45845272206303728</v>
      </c>
      <c r="X491" s="181">
        <f t="shared" si="120"/>
        <v>0.40164369283107476</v>
      </c>
      <c r="Y491" s="182">
        <f t="shared" si="121"/>
        <v>-5.9566737317167287E-2</v>
      </c>
      <c r="AJ491" s="127">
        <v>480</v>
      </c>
      <c r="AK491" s="54">
        <v>-13.587148397399615</v>
      </c>
      <c r="AL491" s="54"/>
      <c r="AM491" s="54">
        <f t="shared" si="114"/>
        <v>-5.4046058243017541</v>
      </c>
      <c r="AN491" s="180">
        <f t="shared" si="122"/>
        <v>0.45845272206303728</v>
      </c>
      <c r="AO491" s="181">
        <f t="shared" si="123"/>
        <v>5.4545034488098464E-2</v>
      </c>
      <c r="AP491" s="182">
        <f t="shared" si="124"/>
        <v>-0.38316150875324578</v>
      </c>
      <c r="BB491" s="127">
        <v>480</v>
      </c>
      <c r="BC491" s="12">
        <v>-4.2248863490232074</v>
      </c>
      <c r="BD491" s="54"/>
      <c r="BE491" s="54">
        <f t="shared" si="115"/>
        <v>-0.84468284506419178</v>
      </c>
      <c r="BF491" s="180">
        <f t="shared" si="125"/>
        <v>0.45845272206303728</v>
      </c>
      <c r="BG491" s="181">
        <f t="shared" si="126"/>
        <v>0.44681513790840721</v>
      </c>
      <c r="BH491" s="182">
        <f t="shared" si="127"/>
        <v>-3.708550905355322E-2</v>
      </c>
    </row>
    <row r="492" spans="1:60" ht="14.65" thickBot="1" x14ac:dyDescent="0.5">
      <c r="A492" s="127">
        <v>481</v>
      </c>
      <c r="B492" s="54">
        <v>-1.2560260771162968</v>
      </c>
      <c r="C492" s="54"/>
      <c r="D492" s="54">
        <f t="shared" si="112"/>
        <v>-2.2766296816926608</v>
      </c>
      <c r="E492" s="183">
        <f t="shared" si="116"/>
        <v>0.45940783190066858</v>
      </c>
      <c r="F492" s="184">
        <f t="shared" si="117"/>
        <v>0.27137007733183466</v>
      </c>
      <c r="G492" s="185">
        <f t="shared" si="118"/>
        <v>-0.16205436269513165</v>
      </c>
      <c r="S492" s="127">
        <v>481</v>
      </c>
      <c r="T492" s="54">
        <v>0.12807469446802727</v>
      </c>
      <c r="U492" s="54"/>
      <c r="V492" s="54">
        <f t="shared" si="113"/>
        <v>-0.82253066800902597</v>
      </c>
      <c r="W492" s="180">
        <f t="shared" si="119"/>
        <v>0.45940783190066858</v>
      </c>
      <c r="X492" s="181">
        <f t="shared" si="120"/>
        <v>0.40367171710295763</v>
      </c>
      <c r="Y492" s="182">
        <f t="shared" si="121"/>
        <v>-5.8313612869421411E-2</v>
      </c>
      <c r="AJ492" s="127">
        <v>481</v>
      </c>
      <c r="AK492" s="54">
        <v>-15.927288753727321</v>
      </c>
      <c r="AL492" s="54"/>
      <c r="AM492" s="54">
        <f t="shared" si="114"/>
        <v>-5.4046058243017541</v>
      </c>
      <c r="AN492" s="180">
        <f t="shared" si="122"/>
        <v>0.45940783190066858</v>
      </c>
      <c r="AO492" s="181">
        <f t="shared" si="123"/>
        <v>5.4545034488098464E-2</v>
      </c>
      <c r="AP492" s="182">
        <f t="shared" si="124"/>
        <v>-0.38316150875324578</v>
      </c>
      <c r="BB492" s="127">
        <v>481</v>
      </c>
      <c r="BC492" s="12">
        <v>-6.5672205869349698</v>
      </c>
      <c r="BD492" s="54"/>
      <c r="BE492" s="54">
        <f t="shared" si="115"/>
        <v>-0.84468284506419178</v>
      </c>
      <c r="BF492" s="180">
        <f t="shared" si="125"/>
        <v>0.45940783190066858</v>
      </c>
      <c r="BG492" s="181">
        <f t="shared" si="126"/>
        <v>0.44681513790840721</v>
      </c>
      <c r="BH492" s="182">
        <f t="shared" si="127"/>
        <v>-3.708550905355322E-2</v>
      </c>
    </row>
    <row r="493" spans="1:60" ht="14.65" thickBot="1" x14ac:dyDescent="0.5">
      <c r="A493" s="127">
        <v>482</v>
      </c>
      <c r="B493" s="54">
        <v>-1.2560260771162968</v>
      </c>
      <c r="C493" s="54"/>
      <c r="D493" s="54">
        <f t="shared" si="112"/>
        <v>-2.2720031958621822</v>
      </c>
      <c r="E493" s="183">
        <f t="shared" si="116"/>
        <v>0.46036294173829989</v>
      </c>
      <c r="F493" s="184">
        <f t="shared" si="117"/>
        <v>0.27178025094942709</v>
      </c>
      <c r="G493" s="185">
        <f t="shared" si="118"/>
        <v>-0.16172504158559625</v>
      </c>
      <c r="S493" s="127">
        <v>482</v>
      </c>
      <c r="T493" s="54">
        <v>0.12807469446802727</v>
      </c>
      <c r="U493" s="54"/>
      <c r="V493" s="54">
        <f t="shared" si="113"/>
        <v>-0.82253066800902597</v>
      </c>
      <c r="W493" s="180">
        <f t="shared" si="119"/>
        <v>0.46036294173829989</v>
      </c>
      <c r="X493" s="181">
        <f t="shared" si="120"/>
        <v>0.40367171710295763</v>
      </c>
      <c r="Y493" s="182">
        <f t="shared" si="121"/>
        <v>-5.8313612869421411E-2</v>
      </c>
      <c r="AJ493" s="127">
        <v>482</v>
      </c>
      <c r="AK493" s="54">
        <v>-15.927288753727321</v>
      </c>
      <c r="AL493" s="54"/>
      <c r="AM493" s="54">
        <f t="shared" si="114"/>
        <v>-5.3922450470284451</v>
      </c>
      <c r="AN493" s="180">
        <f t="shared" si="122"/>
        <v>0.46036294173829989</v>
      </c>
      <c r="AO493" s="181">
        <f t="shared" si="123"/>
        <v>5.4951211701209111E-2</v>
      </c>
      <c r="AP493" s="182">
        <f t="shared" si="124"/>
        <v>-0.38228518692268643</v>
      </c>
      <c r="BB493" s="127">
        <v>482</v>
      </c>
      <c r="BC493" s="12">
        <v>-6.5672205869349698</v>
      </c>
      <c r="BD493" s="54"/>
      <c r="BE493" s="54">
        <f t="shared" si="115"/>
        <v>-0.84468284506419178</v>
      </c>
      <c r="BF493" s="180">
        <f t="shared" si="125"/>
        <v>0.46036294173829989</v>
      </c>
      <c r="BG493" s="181">
        <f t="shared" si="126"/>
        <v>0.44681513790840721</v>
      </c>
      <c r="BH493" s="182">
        <f t="shared" si="127"/>
        <v>-3.708550905355322E-2</v>
      </c>
    </row>
    <row r="494" spans="1:60" ht="14.65" thickBot="1" x14ac:dyDescent="0.5">
      <c r="A494" s="127">
        <v>483</v>
      </c>
      <c r="B494" s="54">
        <v>2.0097052752250408</v>
      </c>
      <c r="C494" s="54"/>
      <c r="D494" s="54">
        <f t="shared" si="112"/>
        <v>-2.2573945670423607</v>
      </c>
      <c r="E494" s="183">
        <f t="shared" si="116"/>
        <v>0.46131805157593125</v>
      </c>
      <c r="F494" s="184">
        <f t="shared" si="117"/>
        <v>0.2730774402944014</v>
      </c>
      <c r="G494" s="185">
        <f t="shared" si="118"/>
        <v>-0.16068517460490847</v>
      </c>
      <c r="S494" s="127">
        <v>483</v>
      </c>
      <c r="T494" s="54">
        <v>3.3942581137186041</v>
      </c>
      <c r="U494" s="54"/>
      <c r="V494" s="54">
        <f t="shared" si="113"/>
        <v>-0.81501358479996988</v>
      </c>
      <c r="W494" s="180">
        <f t="shared" si="119"/>
        <v>0.46131805157593125</v>
      </c>
      <c r="X494" s="181">
        <f t="shared" si="120"/>
        <v>0.40453498034781127</v>
      </c>
      <c r="Y494" s="182">
        <f t="shared" si="121"/>
        <v>-5.7780686503014711E-2</v>
      </c>
      <c r="AJ494" s="127">
        <v>483</v>
      </c>
      <c r="AK494" s="54">
        <v>-12.925133559194899</v>
      </c>
      <c r="AL494" s="54"/>
      <c r="AM494" s="54">
        <f t="shared" si="114"/>
        <v>-5.3901175519908398</v>
      </c>
      <c r="AN494" s="180">
        <f t="shared" si="122"/>
        <v>0.46131805157593125</v>
      </c>
      <c r="AO494" s="181">
        <f t="shared" si="123"/>
        <v>5.5021362034711162E-2</v>
      </c>
      <c r="AP494" s="182">
        <f t="shared" si="124"/>
        <v>-0.38213435738303553</v>
      </c>
      <c r="BB494" s="127">
        <v>483</v>
      </c>
      <c r="BC494" s="12">
        <v>-3.5622508719076764</v>
      </c>
      <c r="BD494" s="54"/>
      <c r="BE494" s="54">
        <f t="shared" si="115"/>
        <v>-0.81796592973895366</v>
      </c>
      <c r="BF494" s="180">
        <f t="shared" si="125"/>
        <v>0.46131805157593125</v>
      </c>
      <c r="BG494" s="181">
        <f t="shared" si="126"/>
        <v>0.44848781614454669</v>
      </c>
      <c r="BH494" s="182">
        <f t="shared" si="127"/>
        <v>-3.5912512098581519E-2</v>
      </c>
    </row>
    <row r="495" spans="1:60" ht="14.65" thickBot="1" x14ac:dyDescent="0.5">
      <c r="A495" s="127">
        <v>484</v>
      </c>
      <c r="B495" s="54">
        <v>0.15387093333460036</v>
      </c>
      <c r="C495" s="54"/>
      <c r="D495" s="54">
        <f t="shared" si="112"/>
        <v>-2.2573945670423607</v>
      </c>
      <c r="E495" s="183">
        <f t="shared" si="116"/>
        <v>0.46227316141356256</v>
      </c>
      <c r="F495" s="184">
        <f t="shared" si="117"/>
        <v>0.2730774402944014</v>
      </c>
      <c r="G495" s="185">
        <f t="shared" si="118"/>
        <v>-0.16068517460490847</v>
      </c>
      <c r="S495" s="127">
        <v>484</v>
      </c>
      <c r="T495" s="54">
        <v>1.538166873386595</v>
      </c>
      <c r="U495" s="54"/>
      <c r="V495" s="54">
        <f t="shared" si="113"/>
        <v>-0.81064916773009932</v>
      </c>
      <c r="W495" s="180">
        <f t="shared" si="119"/>
        <v>0.46227316141356256</v>
      </c>
      <c r="X495" s="181">
        <f t="shared" si="120"/>
        <v>0.4050364044353239</v>
      </c>
      <c r="Y495" s="182">
        <f t="shared" si="121"/>
        <v>-5.7471269556861E-2</v>
      </c>
      <c r="AJ495" s="127">
        <v>484</v>
      </c>
      <c r="AK495" s="54">
        <v>-14.331729261736013</v>
      </c>
      <c r="AL495" s="54"/>
      <c r="AM495" s="54">
        <f t="shared" si="114"/>
        <v>-5.3901175519908398</v>
      </c>
      <c r="AN495" s="180">
        <f t="shared" si="122"/>
        <v>0.46227316141356256</v>
      </c>
      <c r="AO495" s="181">
        <f t="shared" si="123"/>
        <v>5.5021362034711162E-2</v>
      </c>
      <c r="AP495" s="182">
        <f t="shared" si="124"/>
        <v>-0.38213435738303553</v>
      </c>
      <c r="BB495" s="127">
        <v>484</v>
      </c>
      <c r="BC495" s="12">
        <v>-4.9701652579199225</v>
      </c>
      <c r="BD495" s="54"/>
      <c r="BE495" s="54">
        <f t="shared" si="115"/>
        <v>-0.77973173226973613</v>
      </c>
      <c r="BF495" s="180">
        <f t="shared" si="125"/>
        <v>0.46227316141356256</v>
      </c>
      <c r="BG495" s="181">
        <f t="shared" si="126"/>
        <v>0.45088314864430679</v>
      </c>
      <c r="BH495" s="182">
        <f t="shared" si="127"/>
        <v>-3.4233852842405606E-2</v>
      </c>
    </row>
    <row r="496" spans="1:60" ht="14.65" thickBot="1" x14ac:dyDescent="0.5">
      <c r="A496" s="127">
        <v>485</v>
      </c>
      <c r="B496" s="54">
        <v>-0.37806797255616192</v>
      </c>
      <c r="C496" s="54"/>
      <c r="D496" s="54">
        <f t="shared" si="112"/>
        <v>-2.2456603237001862</v>
      </c>
      <c r="E496" s="183">
        <f t="shared" si="116"/>
        <v>0.46322827125119387</v>
      </c>
      <c r="F496" s="184">
        <f t="shared" si="117"/>
        <v>0.27412161310949301</v>
      </c>
      <c r="G496" s="185">
        <f t="shared" si="118"/>
        <v>-0.15984991125847267</v>
      </c>
      <c r="S496" s="127">
        <v>485</v>
      </c>
      <c r="T496" s="54">
        <v>1.0061543325420825</v>
      </c>
      <c r="U496" s="54"/>
      <c r="V496" s="54">
        <f t="shared" si="113"/>
        <v>-0.81064916773009932</v>
      </c>
      <c r="W496" s="180">
        <f t="shared" si="119"/>
        <v>0.46322827125119387</v>
      </c>
      <c r="X496" s="181">
        <f t="shared" si="120"/>
        <v>0.4050364044353239</v>
      </c>
      <c r="Y496" s="182">
        <f t="shared" si="121"/>
        <v>-5.7471269556861E-2</v>
      </c>
      <c r="AJ496" s="127">
        <v>485</v>
      </c>
      <c r="AK496" s="54">
        <v>-14.750446379868004</v>
      </c>
      <c r="AL496" s="54"/>
      <c r="AM496" s="54">
        <f t="shared" si="114"/>
        <v>-5.3853689866032362</v>
      </c>
      <c r="AN496" s="180">
        <f t="shared" si="122"/>
        <v>0.46322827125119387</v>
      </c>
      <c r="AO496" s="181">
        <f t="shared" si="123"/>
        <v>5.5178192684086629E-2</v>
      </c>
      <c r="AP496" s="182">
        <f t="shared" si="124"/>
        <v>-0.38179770610124431</v>
      </c>
      <c r="BB496" s="127">
        <v>485</v>
      </c>
      <c r="BC496" s="12">
        <v>-5.3892749233501611</v>
      </c>
      <c r="BD496" s="54"/>
      <c r="BE496" s="54">
        <f t="shared" si="115"/>
        <v>-0.73396155519215178</v>
      </c>
      <c r="BF496" s="180">
        <f t="shared" si="125"/>
        <v>0.46322827125119387</v>
      </c>
      <c r="BG496" s="181">
        <f t="shared" si="126"/>
        <v>0.45375294903234575</v>
      </c>
      <c r="BH496" s="182">
        <f t="shared" si="127"/>
        <v>-3.2224329000040255E-2</v>
      </c>
    </row>
    <row r="497" spans="1:60" ht="14.65" thickBot="1" x14ac:dyDescent="0.5">
      <c r="A497" s="127">
        <v>486</v>
      </c>
      <c r="B497" s="54">
        <v>-5.2169528150132773</v>
      </c>
      <c r="C497" s="54"/>
      <c r="D497" s="54">
        <f t="shared" si="112"/>
        <v>-2.2456603237001862</v>
      </c>
      <c r="E497" s="183">
        <f t="shared" si="116"/>
        <v>0.46418338108882523</v>
      </c>
      <c r="F497" s="184">
        <f t="shared" si="117"/>
        <v>0.27412161310949301</v>
      </c>
      <c r="G497" s="185">
        <f t="shared" si="118"/>
        <v>-0.15984991125847267</v>
      </c>
      <c r="S497" s="127">
        <v>486</v>
      </c>
      <c r="T497" s="54">
        <v>-3.8330171950775402</v>
      </c>
      <c r="U497" s="54"/>
      <c r="V497" s="54">
        <f t="shared" si="113"/>
        <v>-0.81064916773009932</v>
      </c>
      <c r="W497" s="180">
        <f t="shared" si="119"/>
        <v>0.46418338108882523</v>
      </c>
      <c r="X497" s="181">
        <f t="shared" si="120"/>
        <v>0.4050364044353239</v>
      </c>
      <c r="Y497" s="182">
        <f t="shared" si="121"/>
        <v>-5.7471269556861E-2</v>
      </c>
      <c r="AJ497" s="127">
        <v>486</v>
      </c>
      <c r="AK497" s="54">
        <v>-16.283116356223015</v>
      </c>
      <c r="AL497" s="54"/>
      <c r="AM497" s="54">
        <f t="shared" si="114"/>
        <v>-5.3784730733442787</v>
      </c>
      <c r="AN497" s="180">
        <f t="shared" si="122"/>
        <v>0.46418338108882523</v>
      </c>
      <c r="AO497" s="181">
        <f t="shared" si="123"/>
        <v>5.5406572186082415E-2</v>
      </c>
      <c r="AP497" s="182">
        <f t="shared" si="124"/>
        <v>-0.38130881780588466</v>
      </c>
      <c r="BB497" s="127">
        <v>486</v>
      </c>
      <c r="BC497" s="12">
        <v>-6.9233817778080038</v>
      </c>
      <c r="BD497" s="54"/>
      <c r="BE497" s="54">
        <f t="shared" si="115"/>
        <v>-0.68180663580227063</v>
      </c>
      <c r="BF497" s="180">
        <f t="shared" si="125"/>
        <v>0.46418338108882523</v>
      </c>
      <c r="BG497" s="181">
        <f t="shared" si="126"/>
        <v>0.45702601178937013</v>
      </c>
      <c r="BH497" s="182">
        <f t="shared" si="127"/>
        <v>-2.9934485248005981E-2</v>
      </c>
    </row>
    <row r="498" spans="1:60" ht="14.65" thickBot="1" x14ac:dyDescent="0.5">
      <c r="A498" s="127">
        <v>487</v>
      </c>
      <c r="B498" s="54">
        <v>-3.6542381641214372</v>
      </c>
      <c r="C498" s="54"/>
      <c r="D498" s="54">
        <f t="shared" si="112"/>
        <v>-2.2423638037174922</v>
      </c>
      <c r="E498" s="183">
        <f t="shared" si="116"/>
        <v>0.46513849092645654</v>
      </c>
      <c r="F498" s="184">
        <f t="shared" si="117"/>
        <v>0.27441530876435327</v>
      </c>
      <c r="G498" s="185">
        <f t="shared" si="118"/>
        <v>-0.15961525937406518</v>
      </c>
      <c r="S498" s="127">
        <v>487</v>
      </c>
      <c r="T498" s="54">
        <v>-2.2700861616530368</v>
      </c>
      <c r="U498" s="54"/>
      <c r="V498" s="54">
        <f t="shared" si="113"/>
        <v>-0.81064916773009932</v>
      </c>
      <c r="W498" s="180">
        <f t="shared" si="119"/>
        <v>0.46513849092645654</v>
      </c>
      <c r="X498" s="181">
        <f t="shared" si="120"/>
        <v>0.4050364044353239</v>
      </c>
      <c r="Y498" s="182">
        <f t="shared" si="121"/>
        <v>-5.7471269556861E-2</v>
      </c>
      <c r="AJ498" s="127">
        <v>487</v>
      </c>
      <c r="AK498" s="54">
        <v>-15.039458488055038</v>
      </c>
      <c r="AL498" s="54"/>
      <c r="AM498" s="54">
        <f t="shared" si="114"/>
        <v>-5.3784730733442787</v>
      </c>
      <c r="AN498" s="180">
        <f t="shared" si="122"/>
        <v>0.46513849092645654</v>
      </c>
      <c r="AO498" s="181">
        <f t="shared" si="123"/>
        <v>5.5406572186082415E-2</v>
      </c>
      <c r="AP498" s="182">
        <f t="shared" si="124"/>
        <v>-0.38130881780588466</v>
      </c>
      <c r="BB498" s="127">
        <v>487</v>
      </c>
      <c r="BC498" s="12">
        <v>-5.6785579803886206</v>
      </c>
      <c r="BD498" s="54"/>
      <c r="BE498" s="54">
        <f t="shared" si="115"/>
        <v>-0.66157112947049401</v>
      </c>
      <c r="BF498" s="180">
        <f t="shared" si="125"/>
        <v>0.46513849092645654</v>
      </c>
      <c r="BG498" s="181">
        <f t="shared" si="126"/>
        <v>0.4582967201079467</v>
      </c>
      <c r="BH498" s="182">
        <f t="shared" si="127"/>
        <v>-2.9046052320007655E-2</v>
      </c>
    </row>
    <row r="499" spans="1:60" ht="14.65" thickBot="1" x14ac:dyDescent="0.5">
      <c r="A499" s="127">
        <v>488</v>
      </c>
      <c r="B499" s="54">
        <v>-4.1859192185663421</v>
      </c>
      <c r="C499" s="54"/>
      <c r="D499" s="54">
        <f t="shared" si="112"/>
        <v>-2.236898682898893</v>
      </c>
      <c r="E499" s="183">
        <f t="shared" si="116"/>
        <v>0.46609360076408785</v>
      </c>
      <c r="F499" s="184">
        <f t="shared" si="117"/>
        <v>0.27490255269550801</v>
      </c>
      <c r="G499" s="185">
        <f t="shared" si="118"/>
        <v>-0.15922624280346001</v>
      </c>
      <c r="S499" s="127">
        <v>488</v>
      </c>
      <c r="T499" s="54">
        <v>-2.8018408357399305</v>
      </c>
      <c r="U499" s="54"/>
      <c r="V499" s="54">
        <f t="shared" si="113"/>
        <v>-0.80231111383528975</v>
      </c>
      <c r="W499" s="180">
        <f t="shared" si="119"/>
        <v>0.46609360076408785</v>
      </c>
      <c r="X499" s="181">
        <f t="shared" si="120"/>
        <v>0.40599478911024689</v>
      </c>
      <c r="Y499" s="182">
        <f t="shared" si="121"/>
        <v>-5.6880140173098052E-2</v>
      </c>
      <c r="AJ499" s="127">
        <v>488</v>
      </c>
      <c r="AK499" s="54">
        <v>-14.930722605442231</v>
      </c>
      <c r="AL499" s="54"/>
      <c r="AM499" s="54">
        <f t="shared" si="114"/>
        <v>-5.3745388480181484</v>
      </c>
      <c r="AN499" s="180">
        <f t="shared" si="122"/>
        <v>0.46609360076408785</v>
      </c>
      <c r="AO499" s="181">
        <f t="shared" si="123"/>
        <v>5.5537200216890632E-2</v>
      </c>
      <c r="AP499" s="182">
        <f t="shared" si="124"/>
        <v>-0.38102989946091359</v>
      </c>
      <c r="BB499" s="127">
        <v>488</v>
      </c>
      <c r="BC499" s="12">
        <v>-5.5697201578858646</v>
      </c>
      <c r="BD499" s="54"/>
      <c r="BE499" s="54">
        <f t="shared" si="115"/>
        <v>-0.66086097048808023</v>
      </c>
      <c r="BF499" s="180">
        <f t="shared" si="125"/>
        <v>0.46609360076408785</v>
      </c>
      <c r="BG499" s="181">
        <f t="shared" si="126"/>
        <v>0.45834132305171044</v>
      </c>
      <c r="BH499" s="182">
        <f t="shared" si="127"/>
        <v>-2.9014873034757974E-2</v>
      </c>
    </row>
    <row r="500" spans="1:60" ht="14.65" thickBot="1" x14ac:dyDescent="0.5">
      <c r="A500" s="127">
        <v>489</v>
      </c>
      <c r="B500" s="54">
        <v>-8.6796687879314849</v>
      </c>
      <c r="C500" s="54"/>
      <c r="D500" s="54">
        <f t="shared" si="112"/>
        <v>-2.2354766486249531</v>
      </c>
      <c r="E500" s="183">
        <f t="shared" si="116"/>
        <v>0.46704871060171921</v>
      </c>
      <c r="F500" s="184">
        <f t="shared" si="117"/>
        <v>0.27502940430785716</v>
      </c>
      <c r="G500" s="185">
        <f t="shared" si="118"/>
        <v>-0.15912501999157844</v>
      </c>
      <c r="S500" s="127">
        <v>489</v>
      </c>
      <c r="T500" s="54">
        <v>-7.293717847271985</v>
      </c>
      <c r="U500" s="54"/>
      <c r="V500" s="54">
        <f t="shared" si="113"/>
        <v>-0.76655309495826796</v>
      </c>
      <c r="W500" s="180">
        <f t="shared" si="119"/>
        <v>0.46704871060171921</v>
      </c>
      <c r="X500" s="181">
        <f t="shared" si="120"/>
        <v>0.41011117667791763</v>
      </c>
      <c r="Y500" s="182">
        <f t="shared" si="121"/>
        <v>-5.4345062332390441E-2</v>
      </c>
      <c r="AJ500" s="127">
        <v>489</v>
      </c>
      <c r="AK500" s="54">
        <v>-9.0473725709528701</v>
      </c>
      <c r="AL500" s="54"/>
      <c r="AM500" s="54">
        <f t="shared" si="114"/>
        <v>-5.3745388480181484</v>
      </c>
      <c r="AN500" s="180">
        <f t="shared" si="122"/>
        <v>0.46704871060171921</v>
      </c>
      <c r="AO500" s="181">
        <f t="shared" si="123"/>
        <v>5.5537200216890632E-2</v>
      </c>
      <c r="AP500" s="182">
        <f t="shared" si="124"/>
        <v>-0.38102989946091359</v>
      </c>
      <c r="BB500" s="127">
        <v>489</v>
      </c>
      <c r="BC500" s="12">
        <v>-5.9232472965851573</v>
      </c>
      <c r="BD500" s="54"/>
      <c r="BE500" s="54">
        <f t="shared" si="115"/>
        <v>-0.63667621176126188</v>
      </c>
      <c r="BF500" s="180">
        <f t="shared" si="125"/>
        <v>0.46704871060171921</v>
      </c>
      <c r="BG500" s="181">
        <f t="shared" si="126"/>
        <v>0.45986060424533337</v>
      </c>
      <c r="BH500" s="182">
        <f t="shared" si="127"/>
        <v>-2.7953049542115287E-2</v>
      </c>
    </row>
    <row r="501" spans="1:60" ht="14.65" thickBot="1" x14ac:dyDescent="0.5">
      <c r="A501" s="127">
        <v>490</v>
      </c>
      <c r="B501" s="54">
        <v>-7.5983654041963415</v>
      </c>
      <c r="C501" s="54"/>
      <c r="D501" s="54">
        <f t="shared" si="112"/>
        <v>-2.2354766486249531</v>
      </c>
      <c r="E501" s="183">
        <f t="shared" si="116"/>
        <v>0.46800382043935052</v>
      </c>
      <c r="F501" s="184">
        <f t="shared" si="117"/>
        <v>0.27502940430785716</v>
      </c>
      <c r="G501" s="185">
        <f t="shared" si="118"/>
        <v>-0.15912501999157844</v>
      </c>
      <c r="S501" s="127">
        <v>490</v>
      </c>
      <c r="T501" s="54">
        <v>-6.2122644700032383</v>
      </c>
      <c r="U501" s="54"/>
      <c r="V501" s="54">
        <f t="shared" si="113"/>
        <v>-0.76655309495826796</v>
      </c>
      <c r="W501" s="180">
        <f t="shared" si="119"/>
        <v>0.46800382043935052</v>
      </c>
      <c r="X501" s="181">
        <f t="shared" si="120"/>
        <v>0.41011117667791763</v>
      </c>
      <c r="Y501" s="182">
        <f t="shared" si="121"/>
        <v>-5.4345062332390441E-2</v>
      </c>
      <c r="AJ501" s="127">
        <v>490</v>
      </c>
      <c r="AK501" s="54">
        <v>-8.2481937405431598</v>
      </c>
      <c r="AL501" s="54"/>
      <c r="AM501" s="54">
        <f t="shared" si="114"/>
        <v>-5.3360170632360768</v>
      </c>
      <c r="AN501" s="180">
        <f t="shared" si="122"/>
        <v>0.46800382043935052</v>
      </c>
      <c r="AO501" s="181">
        <f t="shared" si="123"/>
        <v>5.6829118777691541E-2</v>
      </c>
      <c r="AP501" s="182">
        <f t="shared" si="124"/>
        <v>-0.37829888342444373</v>
      </c>
      <c r="BB501" s="127">
        <v>490</v>
      </c>
      <c r="BC501" s="12">
        <v>-5.1238185666037115</v>
      </c>
      <c r="BD501" s="54"/>
      <c r="BE501" s="54">
        <f t="shared" si="115"/>
        <v>-0.63667621176126188</v>
      </c>
      <c r="BF501" s="180">
        <f t="shared" si="125"/>
        <v>0.46800382043935052</v>
      </c>
      <c r="BG501" s="181">
        <f t="shared" si="126"/>
        <v>0.45986060424533337</v>
      </c>
      <c r="BH501" s="182">
        <f t="shared" si="127"/>
        <v>-2.7953049542115287E-2</v>
      </c>
    </row>
    <row r="502" spans="1:60" ht="14.65" thickBot="1" x14ac:dyDescent="0.5">
      <c r="A502" s="127">
        <v>491</v>
      </c>
      <c r="B502" s="54">
        <v>-7.5131558854915612</v>
      </c>
      <c r="C502" s="54"/>
      <c r="D502" s="54">
        <f t="shared" si="112"/>
        <v>-2.2290820876883939</v>
      </c>
      <c r="E502" s="183">
        <f t="shared" si="116"/>
        <v>0.46895893027698188</v>
      </c>
      <c r="F502" s="184">
        <f t="shared" si="117"/>
        <v>0.27560018292979982</v>
      </c>
      <c r="G502" s="185">
        <f t="shared" si="118"/>
        <v>-0.15866984429672462</v>
      </c>
      <c r="S502" s="127">
        <v>491</v>
      </c>
      <c r="T502" s="54">
        <v>-6.1270431314179339</v>
      </c>
      <c r="U502" s="54"/>
      <c r="V502" s="54">
        <f t="shared" si="113"/>
        <v>-0.76655309495826796</v>
      </c>
      <c r="W502" s="180">
        <f t="shared" si="119"/>
        <v>0.46895893027698188</v>
      </c>
      <c r="X502" s="181">
        <f t="shared" si="120"/>
        <v>0.41011117667791763</v>
      </c>
      <c r="Y502" s="182">
        <f t="shared" si="121"/>
        <v>-5.4345062332390441E-2</v>
      </c>
      <c r="AJ502" s="127">
        <v>491</v>
      </c>
      <c r="AK502" s="54">
        <v>-7.6587634844017227</v>
      </c>
      <c r="AL502" s="54"/>
      <c r="AM502" s="54">
        <f t="shared" si="114"/>
        <v>-5.3284968594416515</v>
      </c>
      <c r="AN502" s="180">
        <f t="shared" si="122"/>
        <v>0.46895893027698188</v>
      </c>
      <c r="AO502" s="181">
        <f t="shared" si="123"/>
        <v>5.7084066265324716E-2</v>
      </c>
      <c r="AP502" s="182">
        <f t="shared" si="124"/>
        <v>-0.37776573582299472</v>
      </c>
      <c r="BB502" s="127">
        <v>491</v>
      </c>
      <c r="BC502" s="12">
        <v>-4.5342039983121367</v>
      </c>
      <c r="BD502" s="54"/>
      <c r="BE502" s="54">
        <f t="shared" si="115"/>
        <v>-0.63667621176126188</v>
      </c>
      <c r="BF502" s="180">
        <f t="shared" si="125"/>
        <v>0.46895893027698188</v>
      </c>
      <c r="BG502" s="181">
        <f t="shared" si="126"/>
        <v>0.45986060424533337</v>
      </c>
      <c r="BH502" s="182">
        <f t="shared" si="127"/>
        <v>-2.7953049542115287E-2</v>
      </c>
    </row>
    <row r="503" spans="1:60" ht="14.65" thickBot="1" x14ac:dyDescent="0.5">
      <c r="A503" s="127">
        <v>492</v>
      </c>
      <c r="B503" s="54">
        <v>-3.8945968297916993</v>
      </c>
      <c r="C503" s="54"/>
      <c r="D503" s="54">
        <f t="shared" si="112"/>
        <v>-2.2282074389197115</v>
      </c>
      <c r="E503" s="183">
        <f t="shared" si="116"/>
        <v>0.46991404011461319</v>
      </c>
      <c r="F503" s="184">
        <f t="shared" si="117"/>
        <v>0.2756782993540236</v>
      </c>
      <c r="G503" s="185">
        <f t="shared" si="118"/>
        <v>-0.15860758531366265</v>
      </c>
      <c r="S503" s="127">
        <v>492</v>
      </c>
      <c r="T503" s="54">
        <v>-2.5079821255092076</v>
      </c>
      <c r="U503" s="54"/>
      <c r="V503" s="54">
        <f t="shared" si="113"/>
        <v>-0.75393456855279861</v>
      </c>
      <c r="W503" s="180">
        <f t="shared" si="119"/>
        <v>0.46991404011461319</v>
      </c>
      <c r="X503" s="181">
        <f t="shared" si="120"/>
        <v>0.41156618755166968</v>
      </c>
      <c r="Y503" s="182">
        <f t="shared" si="121"/>
        <v>-5.3450467282734448E-2</v>
      </c>
      <c r="AJ503" s="127">
        <v>492</v>
      </c>
      <c r="AK503" s="54">
        <v>-4.3960961024077161</v>
      </c>
      <c r="AL503" s="54"/>
      <c r="AM503" s="54">
        <f t="shared" si="114"/>
        <v>-5.3284968594416515</v>
      </c>
      <c r="AN503" s="180">
        <f t="shared" si="122"/>
        <v>0.46991404011461319</v>
      </c>
      <c r="AO503" s="181">
        <f t="shared" si="123"/>
        <v>5.7084066265324716E-2</v>
      </c>
      <c r="AP503" s="182">
        <f t="shared" si="124"/>
        <v>-0.37776573582299472</v>
      </c>
      <c r="BB503" s="127">
        <v>492</v>
      </c>
      <c r="BC503" s="12">
        <v>-1.2705163951230098</v>
      </c>
      <c r="BD503" s="54"/>
      <c r="BE503" s="54">
        <f t="shared" si="115"/>
        <v>-0.5396639497126966</v>
      </c>
      <c r="BF503" s="180">
        <f t="shared" si="125"/>
        <v>0.46991404011461319</v>
      </c>
      <c r="BG503" s="181">
        <f t="shared" si="126"/>
        <v>0.46596056347849552</v>
      </c>
      <c r="BH503" s="182">
        <f t="shared" si="127"/>
        <v>-2.369375962811883E-2</v>
      </c>
    </row>
    <row r="504" spans="1:60" ht="14.65" thickBot="1" x14ac:dyDescent="0.5">
      <c r="A504" s="127">
        <v>493</v>
      </c>
      <c r="B504" s="54">
        <v>-0.59013801461222504</v>
      </c>
      <c r="C504" s="54"/>
      <c r="D504" s="54">
        <f t="shared" si="112"/>
        <v>-2.2282074389197115</v>
      </c>
      <c r="E504" s="183">
        <f t="shared" si="116"/>
        <v>0.47086914995224449</v>
      </c>
      <c r="F504" s="184">
        <f t="shared" si="117"/>
        <v>0.2756782993540236</v>
      </c>
      <c r="G504" s="185">
        <f t="shared" si="118"/>
        <v>-0.15860758531366265</v>
      </c>
      <c r="S504" s="127">
        <v>493</v>
      </c>
      <c r="T504" s="54">
        <v>0.79693506930893776</v>
      </c>
      <c r="U504" s="54"/>
      <c r="V504" s="54">
        <f t="shared" si="113"/>
        <v>-0.74384960408076128</v>
      </c>
      <c r="W504" s="180">
        <f t="shared" si="119"/>
        <v>0.47086914995224449</v>
      </c>
      <c r="X504" s="181">
        <f t="shared" si="120"/>
        <v>0.4127299357552604</v>
      </c>
      <c r="Y504" s="182">
        <f t="shared" si="121"/>
        <v>-5.2735490033986081E-2</v>
      </c>
      <c r="AJ504" s="127">
        <v>493</v>
      </c>
      <c r="AK504" s="54">
        <v>-2.0599565585854731</v>
      </c>
      <c r="AL504" s="54"/>
      <c r="AM504" s="54">
        <f t="shared" si="114"/>
        <v>-5.30735608535986</v>
      </c>
      <c r="AN504" s="180">
        <f t="shared" si="122"/>
        <v>0.47086914995224449</v>
      </c>
      <c r="AO504" s="181">
        <f t="shared" si="123"/>
        <v>5.7805598708276076E-2</v>
      </c>
      <c r="AP504" s="182">
        <f t="shared" si="124"/>
        <v>-0.37626695290399481</v>
      </c>
      <c r="BB504" s="127">
        <v>493</v>
      </c>
      <c r="BC504" s="12">
        <v>1.066353648869284</v>
      </c>
      <c r="BD504" s="54"/>
      <c r="BE504" s="54">
        <f t="shared" si="115"/>
        <v>-0.5396639497126966</v>
      </c>
      <c r="BF504" s="180">
        <f t="shared" si="125"/>
        <v>0.47086914995224449</v>
      </c>
      <c r="BG504" s="181">
        <f t="shared" si="126"/>
        <v>0.46596056347849552</v>
      </c>
      <c r="BH504" s="182">
        <f t="shared" si="127"/>
        <v>-2.369375962811883E-2</v>
      </c>
    </row>
    <row r="505" spans="1:60" ht="14.65" thickBot="1" x14ac:dyDescent="0.5">
      <c r="A505" s="127">
        <v>494</v>
      </c>
      <c r="B505" s="54">
        <v>-1.8314717130448663</v>
      </c>
      <c r="C505" s="54"/>
      <c r="D505" s="54">
        <f t="shared" si="112"/>
        <v>-2.2089945434020186</v>
      </c>
      <c r="E505" s="183">
        <f t="shared" si="116"/>
        <v>0.47182425978987586</v>
      </c>
      <c r="F505" s="184">
        <f t="shared" si="117"/>
        <v>0.2773969772398801</v>
      </c>
      <c r="G505" s="185">
        <f t="shared" si="118"/>
        <v>-0.1572399788189898</v>
      </c>
      <c r="S505" s="127">
        <v>494</v>
      </c>
      <c r="T505" s="54">
        <v>-0.44457082134154718</v>
      </c>
      <c r="U505" s="54"/>
      <c r="V505" s="54">
        <f t="shared" si="113"/>
        <v>-0.74384960408076128</v>
      </c>
      <c r="W505" s="180">
        <f t="shared" si="119"/>
        <v>0.47182425978987586</v>
      </c>
      <c r="X505" s="181">
        <f t="shared" si="120"/>
        <v>0.4127299357552604</v>
      </c>
      <c r="Y505" s="182">
        <f t="shared" si="121"/>
        <v>-5.2735490033986081E-2</v>
      </c>
      <c r="AJ505" s="127">
        <v>494</v>
      </c>
      <c r="AK505" s="54">
        <v>-2.5836657530271436</v>
      </c>
      <c r="AL505" s="54"/>
      <c r="AM505" s="54">
        <f t="shared" si="114"/>
        <v>-5.3063190880605866</v>
      </c>
      <c r="AN505" s="180">
        <f t="shared" si="122"/>
        <v>0.47182425978987586</v>
      </c>
      <c r="AO505" s="181">
        <f t="shared" si="123"/>
        <v>5.7841174959750552E-2</v>
      </c>
      <c r="AP505" s="182">
        <f t="shared" si="124"/>
        <v>-0.3761934346007772</v>
      </c>
      <c r="BB505" s="127">
        <v>494</v>
      </c>
      <c r="BC505" s="12">
        <v>0.54248069295342916</v>
      </c>
      <c r="BD505" s="54"/>
      <c r="BE505" s="54">
        <f t="shared" si="115"/>
        <v>-0.53670261848459166</v>
      </c>
      <c r="BF505" s="180">
        <f t="shared" si="125"/>
        <v>0.47182425978987586</v>
      </c>
      <c r="BG505" s="181">
        <f t="shared" si="126"/>
        <v>0.46614689995481862</v>
      </c>
      <c r="BH505" s="182">
        <f t="shared" si="127"/>
        <v>-2.3563743401659169E-2</v>
      </c>
    </row>
    <row r="506" spans="1:60" ht="14.65" thickBot="1" x14ac:dyDescent="0.5">
      <c r="A506" s="127">
        <v>495</v>
      </c>
      <c r="B506" s="54">
        <v>0.32468966035556507</v>
      </c>
      <c r="C506" s="54"/>
      <c r="D506" s="54">
        <f t="shared" si="112"/>
        <v>-2.2089945434020186</v>
      </c>
      <c r="E506" s="183">
        <f t="shared" si="116"/>
        <v>0.47277936962750716</v>
      </c>
      <c r="F506" s="184">
        <f t="shared" si="117"/>
        <v>0.2773969772398801</v>
      </c>
      <c r="G506" s="185">
        <f t="shared" si="118"/>
        <v>-0.1572399788189898</v>
      </c>
      <c r="S506" s="127">
        <v>495</v>
      </c>
      <c r="T506" s="54">
        <v>1.7118896450500622</v>
      </c>
      <c r="U506" s="54"/>
      <c r="V506" s="54">
        <f t="shared" si="113"/>
        <v>-0.73512531638793988</v>
      </c>
      <c r="W506" s="180">
        <f t="shared" si="119"/>
        <v>0.47277936962750716</v>
      </c>
      <c r="X506" s="181">
        <f t="shared" si="120"/>
        <v>0.413737289083005</v>
      </c>
      <c r="Y506" s="182">
        <f t="shared" si="121"/>
        <v>-5.2116978463697658E-2</v>
      </c>
      <c r="AJ506" s="127">
        <v>495</v>
      </c>
      <c r="AK506" s="54">
        <v>-0.87181216784167304</v>
      </c>
      <c r="AL506" s="54"/>
      <c r="AM506" s="54">
        <f t="shared" si="114"/>
        <v>-5.3063190880605866</v>
      </c>
      <c r="AN506" s="180">
        <f t="shared" si="122"/>
        <v>0.47277936962750716</v>
      </c>
      <c r="AO506" s="181">
        <f t="shared" si="123"/>
        <v>5.7841174959750552E-2</v>
      </c>
      <c r="AP506" s="182">
        <f t="shared" si="124"/>
        <v>-0.3761934346007772</v>
      </c>
      <c r="BB506" s="127">
        <v>495</v>
      </c>
      <c r="BC506" s="12">
        <v>2.2548695669397705</v>
      </c>
      <c r="BD506" s="54"/>
      <c r="BE506" s="54">
        <f t="shared" si="115"/>
        <v>-0.53670261848459166</v>
      </c>
      <c r="BF506" s="180">
        <f t="shared" si="125"/>
        <v>0.47277936962750716</v>
      </c>
      <c r="BG506" s="181">
        <f t="shared" si="126"/>
        <v>0.46614689995481862</v>
      </c>
      <c r="BH506" s="182">
        <f t="shared" si="127"/>
        <v>-2.3563743401659169E-2</v>
      </c>
    </row>
    <row r="507" spans="1:60" ht="14.65" thickBot="1" x14ac:dyDescent="0.5">
      <c r="A507" s="127">
        <v>496</v>
      </c>
      <c r="B507" s="54">
        <v>-1.841564285108648</v>
      </c>
      <c r="C507" s="54"/>
      <c r="D507" s="54">
        <f t="shared" si="112"/>
        <v>-2.1973069614944234</v>
      </c>
      <c r="E507" s="183">
        <f t="shared" si="116"/>
        <v>0.47373447946513847</v>
      </c>
      <c r="F507" s="184">
        <f t="shared" si="117"/>
        <v>0.27844503912860064</v>
      </c>
      <c r="G507" s="185">
        <f t="shared" si="118"/>
        <v>-0.15640803691262128</v>
      </c>
      <c r="S507" s="127">
        <v>496</v>
      </c>
      <c r="T507" s="54">
        <v>-0.45466479340145372</v>
      </c>
      <c r="U507" s="54"/>
      <c r="V507" s="54">
        <f t="shared" si="113"/>
        <v>-0.70620789653724902</v>
      </c>
      <c r="W507" s="180">
        <f t="shared" si="119"/>
        <v>0.47373447946513847</v>
      </c>
      <c r="X507" s="181">
        <f t="shared" si="120"/>
        <v>0.41708027647703427</v>
      </c>
      <c r="Y507" s="182">
        <f t="shared" si="121"/>
        <v>-5.00668673955749E-2</v>
      </c>
      <c r="AJ507" s="127">
        <v>496</v>
      </c>
      <c r="AK507" s="54">
        <v>-2.688863548539747</v>
      </c>
      <c r="AL507" s="54"/>
      <c r="AM507" s="54">
        <f t="shared" si="114"/>
        <v>-5.2968457386743513</v>
      </c>
      <c r="AN507" s="180">
        <f t="shared" si="122"/>
        <v>0.47373447946513847</v>
      </c>
      <c r="AO507" s="181">
        <f t="shared" si="123"/>
        <v>5.8166974406937244E-2</v>
      </c>
      <c r="AP507" s="182">
        <f t="shared" si="124"/>
        <v>-0.3755218180274732</v>
      </c>
      <c r="BB507" s="127">
        <v>496</v>
      </c>
      <c r="BC507" s="12">
        <v>0.43725000257043445</v>
      </c>
      <c r="BD507" s="54"/>
      <c r="BE507" s="54">
        <f t="shared" si="115"/>
        <v>-0.49989393435718044</v>
      </c>
      <c r="BF507" s="180">
        <f t="shared" si="125"/>
        <v>0.47373447946513847</v>
      </c>
      <c r="BG507" s="181">
        <f t="shared" si="126"/>
        <v>0.46846362711991668</v>
      </c>
      <c r="BH507" s="182">
        <f t="shared" si="127"/>
        <v>-2.1947670817217432E-2</v>
      </c>
    </row>
    <row r="508" spans="1:60" ht="14.65" thickBot="1" x14ac:dyDescent="0.5">
      <c r="A508" s="127">
        <v>497</v>
      </c>
      <c r="B508" s="54">
        <v>-1.053240527382225</v>
      </c>
      <c r="C508" s="54"/>
      <c r="D508" s="54">
        <f t="shared" si="112"/>
        <v>-2.1973069614944234</v>
      </c>
      <c r="E508" s="183">
        <f t="shared" si="116"/>
        <v>0.47468958930276983</v>
      </c>
      <c r="F508" s="184">
        <f t="shared" si="117"/>
        <v>0.27844503912860064</v>
      </c>
      <c r="G508" s="185">
        <f t="shared" si="118"/>
        <v>-0.15640803691262128</v>
      </c>
      <c r="S508" s="127">
        <v>497</v>
      </c>
      <c r="T508" s="54">
        <v>0.33376831704486504</v>
      </c>
      <c r="U508" s="54"/>
      <c r="V508" s="54">
        <f t="shared" si="113"/>
        <v>-0.70620789653724902</v>
      </c>
      <c r="W508" s="180">
        <f t="shared" si="119"/>
        <v>0.47468958930276983</v>
      </c>
      <c r="X508" s="181">
        <f t="shared" si="120"/>
        <v>0.41708027647703427</v>
      </c>
      <c r="Y508" s="182">
        <f t="shared" si="121"/>
        <v>-5.00668673955749E-2</v>
      </c>
      <c r="AJ508" s="127">
        <v>497</v>
      </c>
      <c r="AK508" s="54">
        <v>-3.4994394789614578</v>
      </c>
      <c r="AL508" s="54"/>
      <c r="AM508" s="54">
        <f t="shared" si="114"/>
        <v>-5.2721781223099811</v>
      </c>
      <c r="AN508" s="180">
        <f t="shared" si="122"/>
        <v>0.47468958930276983</v>
      </c>
      <c r="AO508" s="181">
        <f t="shared" si="123"/>
        <v>5.9022088717791445E-2</v>
      </c>
      <c r="AP508" s="182">
        <f t="shared" si="124"/>
        <v>-0.37377299833353383</v>
      </c>
      <c r="BB508" s="127">
        <v>497</v>
      </c>
      <c r="BC508" s="12">
        <v>-0.37357939124415407</v>
      </c>
      <c r="BD508" s="54"/>
      <c r="BE508" s="54">
        <f t="shared" si="115"/>
        <v>-0.49989393435718044</v>
      </c>
      <c r="BF508" s="180">
        <f t="shared" si="125"/>
        <v>0.47468958930276983</v>
      </c>
      <c r="BG508" s="181">
        <f t="shared" si="126"/>
        <v>0.46846362711991668</v>
      </c>
      <c r="BH508" s="182">
        <f t="shared" si="127"/>
        <v>-2.1947670817217432E-2</v>
      </c>
    </row>
    <row r="509" spans="1:60" ht="14.65" thickBot="1" x14ac:dyDescent="0.5">
      <c r="A509" s="127">
        <v>498</v>
      </c>
      <c r="B509" s="54">
        <v>-0.75832905845100329</v>
      </c>
      <c r="C509" s="54"/>
      <c r="D509" s="54">
        <f t="shared" si="112"/>
        <v>-2.183797393039085</v>
      </c>
      <c r="E509" s="183">
        <f t="shared" si="116"/>
        <v>0.47564469914040114</v>
      </c>
      <c r="F509" s="184">
        <f t="shared" si="117"/>
        <v>0.27965888317731891</v>
      </c>
      <c r="G509" s="185">
        <f t="shared" si="118"/>
        <v>-0.15544640291306436</v>
      </c>
      <c r="S509" s="127">
        <v>498</v>
      </c>
      <c r="T509" s="54">
        <v>0.62872069476633918</v>
      </c>
      <c r="U509" s="54"/>
      <c r="V509" s="54">
        <f t="shared" si="113"/>
        <v>-0.67056443040114722</v>
      </c>
      <c r="W509" s="180">
        <f t="shared" si="119"/>
        <v>0.47564469914040114</v>
      </c>
      <c r="X509" s="181">
        <f t="shared" si="120"/>
        <v>0.42120906443503425</v>
      </c>
      <c r="Y509" s="182">
        <f t="shared" si="121"/>
        <v>-4.7539910813377093E-2</v>
      </c>
      <c r="AJ509" s="127">
        <v>498</v>
      </c>
      <c r="AK509" s="54">
        <v>-3.2898799144496906</v>
      </c>
      <c r="AL509" s="54"/>
      <c r="AM509" s="54">
        <f t="shared" si="114"/>
        <v>-5.2721781223099811</v>
      </c>
      <c r="AN509" s="180">
        <f t="shared" si="122"/>
        <v>0.47564469914040114</v>
      </c>
      <c r="AO509" s="181">
        <f t="shared" si="123"/>
        <v>5.9022088717791445E-2</v>
      </c>
      <c r="AP509" s="182">
        <f t="shared" si="124"/>
        <v>-0.37377299833353383</v>
      </c>
      <c r="BB509" s="127">
        <v>498</v>
      </c>
      <c r="BC509" s="12">
        <v>-0.16395429841327774</v>
      </c>
      <c r="BD509" s="54"/>
      <c r="BE509" s="54">
        <f t="shared" si="115"/>
        <v>-0.49989393435718044</v>
      </c>
      <c r="BF509" s="180">
        <f t="shared" si="125"/>
        <v>0.47564469914040114</v>
      </c>
      <c r="BG509" s="181">
        <f t="shared" si="126"/>
        <v>0.46846362711991668</v>
      </c>
      <c r="BH509" s="182">
        <f t="shared" si="127"/>
        <v>-2.1947670817217432E-2</v>
      </c>
    </row>
    <row r="510" spans="1:60" ht="14.65" thickBot="1" x14ac:dyDescent="0.5">
      <c r="A510" s="127">
        <v>499</v>
      </c>
      <c r="B510" s="54">
        <v>-0.92029534044743866</v>
      </c>
      <c r="C510" s="54"/>
      <c r="D510" s="54">
        <f t="shared" si="112"/>
        <v>-2.1528325136323216</v>
      </c>
      <c r="E510" s="183">
        <f t="shared" si="116"/>
        <v>0.47659980897803245</v>
      </c>
      <c r="F510" s="184">
        <f t="shared" si="117"/>
        <v>0.28245074968159634</v>
      </c>
      <c r="G510" s="185">
        <f t="shared" si="118"/>
        <v>-0.15324227026973355</v>
      </c>
      <c r="S510" s="127">
        <v>499</v>
      </c>
      <c r="T510" s="54">
        <v>0.4667319455370012</v>
      </c>
      <c r="U510" s="54"/>
      <c r="V510" s="54">
        <f t="shared" si="113"/>
        <v>-0.67056443040114722</v>
      </c>
      <c r="W510" s="180">
        <f t="shared" si="119"/>
        <v>0.47659980897803245</v>
      </c>
      <c r="X510" s="181">
        <f t="shared" si="120"/>
        <v>0.42120906443503425</v>
      </c>
      <c r="Y510" s="182">
        <f t="shared" si="121"/>
        <v>-4.7539910813377093E-2</v>
      </c>
      <c r="AJ510" s="127">
        <v>499</v>
      </c>
      <c r="AK510" s="54">
        <v>-3.4831823188445159</v>
      </c>
      <c r="AL510" s="54"/>
      <c r="AM510" s="54">
        <f t="shared" si="114"/>
        <v>-5.270075283830435</v>
      </c>
      <c r="AN510" s="180">
        <f t="shared" si="122"/>
        <v>0.47659980897803245</v>
      </c>
      <c r="AO510" s="181">
        <f t="shared" si="123"/>
        <v>5.9095438384155874E-2</v>
      </c>
      <c r="AP510" s="182">
        <f t="shared" si="124"/>
        <v>-0.37362391682959428</v>
      </c>
      <c r="BB510" s="127">
        <v>499</v>
      </c>
      <c r="BC510" s="12">
        <v>-0.35731714758746358</v>
      </c>
      <c r="BD510" s="54"/>
      <c r="BE510" s="54">
        <f t="shared" si="115"/>
        <v>-0.48443309900028947</v>
      </c>
      <c r="BF510" s="180">
        <f t="shared" si="125"/>
        <v>0.47659980897803245</v>
      </c>
      <c r="BG510" s="181">
        <f t="shared" si="126"/>
        <v>0.46943705045583994</v>
      </c>
      <c r="BH510" s="182">
        <f t="shared" si="127"/>
        <v>-2.1268868171995126E-2</v>
      </c>
    </row>
    <row r="511" spans="1:60" ht="14.65" thickBot="1" x14ac:dyDescent="0.5">
      <c r="A511" s="127">
        <v>500</v>
      </c>
      <c r="B511" s="54">
        <v>-2.2939324069143958</v>
      </c>
      <c r="C511" s="54"/>
      <c r="D511" s="54">
        <f t="shared" si="112"/>
        <v>-2.1528325136323216</v>
      </c>
      <c r="E511" s="183">
        <f t="shared" si="116"/>
        <v>0.47755491881566381</v>
      </c>
      <c r="F511" s="184">
        <f t="shared" si="117"/>
        <v>0.28245074968159634</v>
      </c>
      <c r="G511" s="185">
        <f t="shared" si="118"/>
        <v>-0.15324227026973355</v>
      </c>
      <c r="S511" s="127">
        <v>500</v>
      </c>
      <c r="T511" s="54">
        <v>-0.90709566567492306</v>
      </c>
      <c r="U511" s="54"/>
      <c r="V511" s="54">
        <f t="shared" si="113"/>
        <v>-0.66457138422691076</v>
      </c>
      <c r="W511" s="180">
        <f t="shared" si="119"/>
        <v>0.47755491881566381</v>
      </c>
      <c r="X511" s="181">
        <f t="shared" si="120"/>
        <v>0.4219041382404784</v>
      </c>
      <c r="Y511" s="182">
        <f t="shared" si="121"/>
        <v>-4.7115031610564004E-2</v>
      </c>
      <c r="AJ511" s="127">
        <v>500</v>
      </c>
      <c r="AK511" s="54">
        <v>-4.9173113968870377</v>
      </c>
      <c r="AL511" s="54"/>
      <c r="AM511" s="54">
        <f t="shared" si="114"/>
        <v>-5.270075283830435</v>
      </c>
      <c r="AN511" s="180">
        <f t="shared" si="122"/>
        <v>0.47755491881566381</v>
      </c>
      <c r="AO511" s="181">
        <f t="shared" si="123"/>
        <v>5.9095438384155874E-2</v>
      </c>
      <c r="AP511" s="182">
        <f t="shared" si="124"/>
        <v>-0.37362391682959428</v>
      </c>
      <c r="BB511" s="127">
        <v>500</v>
      </c>
      <c r="BC511" s="12">
        <v>-1.7918946712453834</v>
      </c>
      <c r="BD511" s="54"/>
      <c r="BE511" s="54">
        <f t="shared" si="115"/>
        <v>-0.48301794364246875</v>
      </c>
      <c r="BF511" s="180">
        <f t="shared" si="125"/>
        <v>0.47755491881566381</v>
      </c>
      <c r="BG511" s="181">
        <f t="shared" si="126"/>
        <v>0.46952615868888892</v>
      </c>
      <c r="BH511" s="182">
        <f t="shared" si="127"/>
        <v>-2.1206736263976258E-2</v>
      </c>
    </row>
    <row r="512" spans="1:60" ht="14.65" thickBot="1" x14ac:dyDescent="0.5">
      <c r="A512" s="127">
        <v>501</v>
      </c>
      <c r="B512" s="54">
        <v>-4.260232560594285</v>
      </c>
      <c r="C512" s="54"/>
      <c r="D512" s="54">
        <f t="shared" si="112"/>
        <v>-2.1528325136323216</v>
      </c>
      <c r="E512" s="183">
        <f t="shared" si="116"/>
        <v>0.47851002865329512</v>
      </c>
      <c r="F512" s="184">
        <f t="shared" si="117"/>
        <v>0.28245074968159634</v>
      </c>
      <c r="G512" s="185">
        <f t="shared" si="118"/>
        <v>-0.15324227026973355</v>
      </c>
      <c r="S512" s="127">
        <v>501</v>
      </c>
      <c r="T512" s="54">
        <v>-2.8736685756530069</v>
      </c>
      <c r="U512" s="54"/>
      <c r="V512" s="54">
        <f t="shared" si="113"/>
        <v>-0.66457138422691076</v>
      </c>
      <c r="W512" s="180">
        <f t="shared" si="119"/>
        <v>0.47851002865329512</v>
      </c>
      <c r="X512" s="181">
        <f t="shared" si="120"/>
        <v>0.4219041382404784</v>
      </c>
      <c r="Y512" s="182">
        <f t="shared" si="121"/>
        <v>-4.7115031610564004E-2</v>
      </c>
      <c r="AJ512" s="127">
        <v>501</v>
      </c>
      <c r="AK512" s="54">
        <v>-6.1628969638072109</v>
      </c>
      <c r="AL512" s="54"/>
      <c r="AM512" s="54">
        <f t="shared" si="114"/>
        <v>-5.2567352388490569</v>
      </c>
      <c r="AN512" s="180">
        <f t="shared" si="122"/>
        <v>0.47851002865329512</v>
      </c>
      <c r="AO512" s="181">
        <f t="shared" si="123"/>
        <v>5.9562422809008968E-2</v>
      </c>
      <c r="AP512" s="182">
        <f t="shared" si="124"/>
        <v>-0.37267816945632282</v>
      </c>
      <c r="BB512" s="127">
        <v>501</v>
      </c>
      <c r="BC512" s="12">
        <v>-3.0378697270857939</v>
      </c>
      <c r="BD512" s="54"/>
      <c r="BE512" s="54">
        <f t="shared" si="115"/>
        <v>-0.48301794364246875</v>
      </c>
      <c r="BF512" s="180">
        <f t="shared" si="125"/>
        <v>0.47851002865329512</v>
      </c>
      <c r="BG512" s="181">
        <f t="shared" si="126"/>
        <v>0.46952615868888892</v>
      </c>
      <c r="BH512" s="182">
        <f t="shared" si="127"/>
        <v>-2.1206736263976258E-2</v>
      </c>
    </row>
    <row r="513" spans="1:60" ht="14.65" thickBot="1" x14ac:dyDescent="0.5">
      <c r="A513" s="127">
        <v>502</v>
      </c>
      <c r="B513" s="54">
        <v>-3.6198671427398375</v>
      </c>
      <c r="C513" s="54"/>
      <c r="D513" s="54">
        <f t="shared" si="112"/>
        <v>-2.1404079553295206</v>
      </c>
      <c r="E513" s="183">
        <f t="shared" si="116"/>
        <v>0.47946513849092648</v>
      </c>
      <c r="F513" s="184">
        <f t="shared" si="117"/>
        <v>0.28357473311904557</v>
      </c>
      <c r="G513" s="185">
        <f t="shared" si="118"/>
        <v>-0.15235786913338714</v>
      </c>
      <c r="S513" s="127">
        <v>502</v>
      </c>
      <c r="T513" s="54">
        <v>-2.2332143291929465</v>
      </c>
      <c r="U513" s="54"/>
      <c r="V513" s="54">
        <f t="shared" si="113"/>
        <v>-0.66457138422691076</v>
      </c>
      <c r="W513" s="180">
        <f t="shared" si="119"/>
        <v>0.47946513849092648</v>
      </c>
      <c r="X513" s="181">
        <f t="shared" si="120"/>
        <v>0.4219041382404784</v>
      </c>
      <c r="Y513" s="182">
        <f t="shared" si="121"/>
        <v>-4.7115031610564004E-2</v>
      </c>
      <c r="AJ513" s="127">
        <v>502</v>
      </c>
      <c r="AK513" s="54">
        <v>-5.6698598679298335</v>
      </c>
      <c r="AL513" s="54"/>
      <c r="AM513" s="54">
        <f t="shared" si="114"/>
        <v>-5.2567352388490569</v>
      </c>
      <c r="AN513" s="180">
        <f t="shared" si="122"/>
        <v>0.47946513849092648</v>
      </c>
      <c r="AO513" s="181">
        <f t="shared" si="123"/>
        <v>5.9562422809008968E-2</v>
      </c>
      <c r="AP513" s="182">
        <f t="shared" si="124"/>
        <v>-0.37267816945632282</v>
      </c>
      <c r="BB513" s="127">
        <v>502</v>
      </c>
      <c r="BC513" s="12">
        <v>-2.5446784607594237</v>
      </c>
      <c r="BD513" s="54"/>
      <c r="BE513" s="54">
        <f t="shared" si="115"/>
        <v>-0.46975206783458417</v>
      </c>
      <c r="BF513" s="180">
        <f t="shared" si="125"/>
        <v>0.47946513849092648</v>
      </c>
      <c r="BG513" s="181">
        <f t="shared" si="126"/>
        <v>0.47036154606848596</v>
      </c>
      <c r="BH513" s="182">
        <f t="shared" si="127"/>
        <v>-2.0624302560898946E-2</v>
      </c>
    </row>
    <row r="514" spans="1:60" ht="14.65" thickBot="1" x14ac:dyDescent="0.5">
      <c r="A514" s="127">
        <v>503</v>
      </c>
      <c r="B514" s="54">
        <v>-3.9951751726507174</v>
      </c>
      <c r="C514" s="54"/>
      <c r="D514" s="54">
        <f t="shared" si="112"/>
        <v>-2.1322495138833428</v>
      </c>
      <c r="E514" s="183">
        <f t="shared" si="116"/>
        <v>0.48042024832855779</v>
      </c>
      <c r="F514" s="184">
        <f t="shared" si="117"/>
        <v>0.28431394748101718</v>
      </c>
      <c r="G514" s="185">
        <f t="shared" si="118"/>
        <v>-0.15177713743170657</v>
      </c>
      <c r="S514" s="127">
        <v>503</v>
      </c>
      <c r="T514" s="54">
        <v>-2.6085744201427943</v>
      </c>
      <c r="U514" s="54"/>
      <c r="V514" s="54">
        <f t="shared" si="113"/>
        <v>-0.66457138422691076</v>
      </c>
      <c r="W514" s="180">
        <f t="shared" si="119"/>
        <v>0.48042024832855779</v>
      </c>
      <c r="X514" s="181">
        <f t="shared" si="120"/>
        <v>0.4219041382404784</v>
      </c>
      <c r="Y514" s="182">
        <f t="shared" si="121"/>
        <v>-4.7115031610564004E-2</v>
      </c>
      <c r="AJ514" s="127">
        <v>503</v>
      </c>
      <c r="AK514" s="54">
        <v>-6.8678561236776714</v>
      </c>
      <c r="AL514" s="54"/>
      <c r="AM514" s="54">
        <f t="shared" si="114"/>
        <v>-5.2567352388490569</v>
      </c>
      <c r="AN514" s="180">
        <f t="shared" si="122"/>
        <v>0.48042024832855779</v>
      </c>
      <c r="AO514" s="181">
        <f t="shared" si="123"/>
        <v>5.9562422809008968E-2</v>
      </c>
      <c r="AP514" s="182">
        <f t="shared" si="124"/>
        <v>-0.37267816945632282</v>
      </c>
      <c r="BB514" s="127">
        <v>503</v>
      </c>
      <c r="BC514" s="12">
        <v>-3.7430493244671585</v>
      </c>
      <c r="BD514" s="54"/>
      <c r="BE514" s="54">
        <f t="shared" si="115"/>
        <v>-0.4551264935475246</v>
      </c>
      <c r="BF514" s="180">
        <f t="shared" si="125"/>
        <v>0.48042024832855779</v>
      </c>
      <c r="BG514" s="181">
        <f t="shared" si="126"/>
        <v>0.47128270832564995</v>
      </c>
      <c r="BH514" s="182">
        <f t="shared" si="127"/>
        <v>-1.9982171764937363E-2</v>
      </c>
    </row>
    <row r="515" spans="1:60" ht="14.65" thickBot="1" x14ac:dyDescent="0.5">
      <c r="A515" s="127">
        <v>504</v>
      </c>
      <c r="B515" s="54">
        <v>-2.5124077801908289</v>
      </c>
      <c r="C515" s="54"/>
      <c r="D515" s="54">
        <f t="shared" si="112"/>
        <v>-2.1322495138833428</v>
      </c>
      <c r="E515" s="183">
        <f t="shared" si="116"/>
        <v>0.48137535816618909</v>
      </c>
      <c r="F515" s="184">
        <f t="shared" si="117"/>
        <v>0.28431394748101718</v>
      </c>
      <c r="G515" s="185">
        <f t="shared" si="118"/>
        <v>-0.15177713743170657</v>
      </c>
      <c r="S515" s="127">
        <v>504</v>
      </c>
      <c r="T515" s="54">
        <v>-1.1256013448708007</v>
      </c>
      <c r="U515" s="54"/>
      <c r="V515" s="54">
        <f t="shared" si="113"/>
        <v>-0.66457138422691076</v>
      </c>
      <c r="W515" s="180">
        <f t="shared" si="119"/>
        <v>0.48137535816618909</v>
      </c>
      <c r="X515" s="181">
        <f t="shared" si="120"/>
        <v>0.4219041382404784</v>
      </c>
      <c r="Y515" s="182">
        <f t="shared" si="121"/>
        <v>-4.7115031610564004E-2</v>
      </c>
      <c r="AJ515" s="127">
        <v>504</v>
      </c>
      <c r="AK515" s="54">
        <v>-5.6802295766221338</v>
      </c>
      <c r="AL515" s="54"/>
      <c r="AM515" s="54">
        <f t="shared" si="114"/>
        <v>-5.2440739089250687</v>
      </c>
      <c r="AN515" s="180">
        <f t="shared" si="122"/>
        <v>0.48137535816618909</v>
      </c>
      <c r="AO515" s="181">
        <f t="shared" si="123"/>
        <v>6.0008318391900593E-2</v>
      </c>
      <c r="AP515" s="182">
        <f t="shared" si="124"/>
        <v>-0.37178053983554937</v>
      </c>
      <c r="BB515" s="127">
        <v>504</v>
      </c>
      <c r="BC515" s="12">
        <v>-2.5550514120122911</v>
      </c>
      <c r="BD515" s="54"/>
      <c r="BE515" s="54">
        <f t="shared" si="115"/>
        <v>-0.4551264935475246</v>
      </c>
      <c r="BF515" s="180">
        <f t="shared" si="125"/>
        <v>0.48137535816618909</v>
      </c>
      <c r="BG515" s="181">
        <f t="shared" si="126"/>
        <v>0.47128270832564995</v>
      </c>
      <c r="BH515" s="182">
        <f t="shared" si="127"/>
        <v>-1.9982171764937363E-2</v>
      </c>
    </row>
    <row r="516" spans="1:60" ht="14.65" thickBot="1" x14ac:dyDescent="0.5">
      <c r="A516" s="127">
        <v>505</v>
      </c>
      <c r="B516" s="54">
        <v>-3.0750909809471181</v>
      </c>
      <c r="C516" s="54"/>
      <c r="D516" s="54">
        <f t="shared" si="112"/>
        <v>-2.1200650497239351</v>
      </c>
      <c r="E516" s="183">
        <f t="shared" si="116"/>
        <v>0.48233046800382046</v>
      </c>
      <c r="F516" s="184">
        <f t="shared" si="117"/>
        <v>0.28541966072801117</v>
      </c>
      <c r="G516" s="185">
        <f t="shared" si="118"/>
        <v>-0.15090982660376973</v>
      </c>
      <c r="S516" s="127">
        <v>505</v>
      </c>
      <c r="T516" s="54">
        <v>-1.6883625985055415</v>
      </c>
      <c r="U516" s="54"/>
      <c r="V516" s="54">
        <f t="shared" si="113"/>
        <v>-0.66457138422691076</v>
      </c>
      <c r="W516" s="180">
        <f t="shared" si="119"/>
        <v>0.48233046800382046</v>
      </c>
      <c r="X516" s="181">
        <f t="shared" si="120"/>
        <v>0.4219041382404784</v>
      </c>
      <c r="Y516" s="182">
        <f t="shared" si="121"/>
        <v>-4.7115031610564004E-2</v>
      </c>
      <c r="AJ516" s="127">
        <v>505</v>
      </c>
      <c r="AK516" s="54">
        <v>-5.0783760470160324</v>
      </c>
      <c r="AL516" s="54"/>
      <c r="AM516" s="54">
        <f t="shared" si="114"/>
        <v>-5.2440739089250687</v>
      </c>
      <c r="AN516" s="180">
        <f t="shared" si="122"/>
        <v>0.48233046800382046</v>
      </c>
      <c r="AO516" s="181">
        <f t="shared" si="123"/>
        <v>6.0008318391900593E-2</v>
      </c>
      <c r="AP516" s="182">
        <f t="shared" si="124"/>
        <v>-0.37178053983554937</v>
      </c>
      <c r="BB516" s="127">
        <v>505</v>
      </c>
      <c r="BC516" s="12">
        <v>-1.9530096855551557</v>
      </c>
      <c r="BD516" s="54"/>
      <c r="BE516" s="54">
        <f t="shared" si="115"/>
        <v>-0.43457809992793311</v>
      </c>
      <c r="BF516" s="180">
        <f t="shared" si="125"/>
        <v>0.48233046800382046</v>
      </c>
      <c r="BG516" s="181">
        <f t="shared" si="126"/>
        <v>0.47257716588143017</v>
      </c>
      <c r="BH516" s="182">
        <f t="shared" si="127"/>
        <v>-1.9080001628455637E-2</v>
      </c>
    </row>
    <row r="517" spans="1:60" ht="14.65" thickBot="1" x14ac:dyDescent="0.5">
      <c r="A517" s="127">
        <v>506</v>
      </c>
      <c r="B517" s="54">
        <v>-5.971359485526424</v>
      </c>
      <c r="C517" s="54"/>
      <c r="D517" s="54">
        <f t="shared" si="112"/>
        <v>-2.0934573127545586</v>
      </c>
      <c r="E517" s="183">
        <f t="shared" si="116"/>
        <v>0.48328557784145176</v>
      </c>
      <c r="F517" s="184">
        <f t="shared" si="117"/>
        <v>0.28784134704195341</v>
      </c>
      <c r="G517" s="185">
        <f t="shared" si="118"/>
        <v>-0.14901584275035437</v>
      </c>
      <c r="S517" s="127">
        <v>506</v>
      </c>
      <c r="T517" s="54">
        <v>-4.5850328604027242</v>
      </c>
      <c r="U517" s="54"/>
      <c r="V517" s="54">
        <f t="shared" si="113"/>
        <v>-0.65983047548421347</v>
      </c>
      <c r="W517" s="180">
        <f t="shared" si="119"/>
        <v>0.48328557784145176</v>
      </c>
      <c r="X517" s="181">
        <f t="shared" si="120"/>
        <v>0.42245416159092497</v>
      </c>
      <c r="Y517" s="182">
        <f t="shared" si="121"/>
        <v>-4.6778923149416785E-2</v>
      </c>
      <c r="AJ517" s="127">
        <v>506</v>
      </c>
      <c r="AK517" s="54">
        <v>-7.7870828780322698</v>
      </c>
      <c r="AL517" s="54"/>
      <c r="AM517" s="54">
        <f t="shared" si="114"/>
        <v>-5.2194875722277203</v>
      </c>
      <c r="AN517" s="180">
        <f t="shared" si="122"/>
        <v>0.48328557784145176</v>
      </c>
      <c r="AO517" s="181">
        <f t="shared" si="123"/>
        <v>6.0881640738196338E-2</v>
      </c>
      <c r="AP517" s="182">
        <f t="shared" si="124"/>
        <v>-0.37003748249336321</v>
      </c>
      <c r="BB517" s="127">
        <v>506</v>
      </c>
      <c r="BC517" s="12">
        <v>-4.6625635168312485</v>
      </c>
      <c r="BD517" s="54"/>
      <c r="BE517" s="54">
        <f t="shared" si="115"/>
        <v>-0.43457809992793311</v>
      </c>
      <c r="BF517" s="180">
        <f t="shared" si="125"/>
        <v>0.48328557784145176</v>
      </c>
      <c r="BG517" s="181">
        <f t="shared" si="126"/>
        <v>0.47257716588143017</v>
      </c>
      <c r="BH517" s="182">
        <f t="shared" si="127"/>
        <v>-1.9080001628455637E-2</v>
      </c>
    </row>
    <row r="518" spans="1:60" ht="14.65" thickBot="1" x14ac:dyDescent="0.5">
      <c r="A518" s="127">
        <v>507</v>
      </c>
      <c r="B518" s="54">
        <v>-6.8599115711994454</v>
      </c>
      <c r="C518" s="54"/>
      <c r="D518" s="54">
        <f t="shared" si="112"/>
        <v>-2.0934573127545586</v>
      </c>
      <c r="E518" s="183">
        <f t="shared" si="116"/>
        <v>0.48424068767908307</v>
      </c>
      <c r="F518" s="184">
        <f t="shared" si="117"/>
        <v>0.28784134704195341</v>
      </c>
      <c r="G518" s="185">
        <f t="shared" si="118"/>
        <v>-0.14901584275035437</v>
      </c>
      <c r="S518" s="127">
        <v>507</v>
      </c>
      <c r="T518" s="54">
        <v>-5.4737082020177175</v>
      </c>
      <c r="U518" s="54"/>
      <c r="V518" s="54">
        <f t="shared" si="113"/>
        <v>-0.65983047548421347</v>
      </c>
      <c r="W518" s="180">
        <f t="shared" si="119"/>
        <v>0.48424068767908307</v>
      </c>
      <c r="X518" s="181">
        <f t="shared" si="120"/>
        <v>0.42245416159092497</v>
      </c>
      <c r="Y518" s="182">
        <f t="shared" si="121"/>
        <v>-4.6778923149416785E-2</v>
      </c>
      <c r="AJ518" s="127">
        <v>507</v>
      </c>
      <c r="AK518" s="54">
        <v>-7.7861462520629976</v>
      </c>
      <c r="AL518" s="54"/>
      <c r="AM518" s="54">
        <f t="shared" si="114"/>
        <v>-5.2194875722277203</v>
      </c>
      <c r="AN518" s="180">
        <f t="shared" si="122"/>
        <v>0.48424068767908307</v>
      </c>
      <c r="AO518" s="181">
        <f t="shared" si="123"/>
        <v>6.0881640738196338E-2</v>
      </c>
      <c r="AP518" s="182">
        <f t="shared" si="124"/>
        <v>-0.37003748249336321</v>
      </c>
      <c r="BB518" s="127">
        <v>507</v>
      </c>
      <c r="BC518" s="12">
        <v>-4.6616265979833109</v>
      </c>
      <c r="BD518" s="54"/>
      <c r="BE518" s="54">
        <f t="shared" si="115"/>
        <v>-0.41111779954985367</v>
      </c>
      <c r="BF518" s="180">
        <f t="shared" si="125"/>
        <v>0.48424068767908307</v>
      </c>
      <c r="BG518" s="181">
        <f t="shared" si="126"/>
        <v>0.47405541402378187</v>
      </c>
      <c r="BH518" s="182">
        <f t="shared" si="127"/>
        <v>-1.8049985229810505E-2</v>
      </c>
    </row>
    <row r="519" spans="1:60" ht="14.65" thickBot="1" x14ac:dyDescent="0.5">
      <c r="A519" s="127">
        <v>508</v>
      </c>
      <c r="B519" s="54">
        <v>-5.3793457414198853</v>
      </c>
      <c r="C519" s="54"/>
      <c r="D519" s="54">
        <f t="shared" si="112"/>
        <v>-2.0743734160370284</v>
      </c>
      <c r="E519" s="183">
        <f t="shared" si="116"/>
        <v>0.48519579751671443</v>
      </c>
      <c r="F519" s="184">
        <f t="shared" si="117"/>
        <v>0.28958421043149041</v>
      </c>
      <c r="G519" s="185">
        <f t="shared" si="118"/>
        <v>-0.14765741860910372</v>
      </c>
      <c r="S519" s="127">
        <v>508</v>
      </c>
      <c r="T519" s="54">
        <v>-3.9929369948169096</v>
      </c>
      <c r="U519" s="54"/>
      <c r="V519" s="54">
        <f t="shared" si="113"/>
        <v>-0.65061944315071818</v>
      </c>
      <c r="W519" s="180">
        <f t="shared" si="119"/>
        <v>0.48519579751671443</v>
      </c>
      <c r="X519" s="181">
        <f t="shared" si="120"/>
        <v>0.42352322421977195</v>
      </c>
      <c r="Y519" s="182">
        <f t="shared" si="121"/>
        <v>-4.6125903639611381E-2</v>
      </c>
      <c r="AJ519" s="127">
        <v>508</v>
      </c>
      <c r="AK519" s="54">
        <v>-6.7656191655317643</v>
      </c>
      <c r="AL519" s="54"/>
      <c r="AM519" s="54">
        <f t="shared" si="114"/>
        <v>-5.1489679099461405</v>
      </c>
      <c r="AN519" s="180">
        <f t="shared" si="122"/>
        <v>0.48519579751671443</v>
      </c>
      <c r="AO519" s="181">
        <f t="shared" si="123"/>
        <v>6.3441722671492604E-2</v>
      </c>
      <c r="AP519" s="182">
        <f t="shared" si="124"/>
        <v>-0.36503796521588067</v>
      </c>
      <c r="BB519" s="127">
        <v>508</v>
      </c>
      <c r="BC519" s="12">
        <v>-3.640780397291187</v>
      </c>
      <c r="BD519" s="54"/>
      <c r="BE519" s="54">
        <f t="shared" si="115"/>
        <v>-0.40042834572836483</v>
      </c>
      <c r="BF519" s="180">
        <f t="shared" si="125"/>
        <v>0.48519579751671443</v>
      </c>
      <c r="BG519" s="181">
        <f t="shared" si="126"/>
        <v>0.47472908288505261</v>
      </c>
      <c r="BH519" s="182">
        <f t="shared" si="127"/>
        <v>-1.7580668445657942E-2</v>
      </c>
    </row>
    <row r="520" spans="1:60" ht="14.65" thickBot="1" x14ac:dyDescent="0.5">
      <c r="A520" s="127">
        <v>509</v>
      </c>
      <c r="B520" s="54">
        <v>-7.8816964398058644</v>
      </c>
      <c r="C520" s="54"/>
      <c r="D520" s="54">
        <f t="shared" si="112"/>
        <v>-2.0510571619055082</v>
      </c>
      <c r="E520" s="183">
        <f t="shared" si="116"/>
        <v>0.48615090735434574</v>
      </c>
      <c r="F520" s="184">
        <f t="shared" si="117"/>
        <v>0.2917202997217665</v>
      </c>
      <c r="G520" s="185">
        <f t="shared" si="118"/>
        <v>-0.14599772808758163</v>
      </c>
      <c r="S520" s="127">
        <v>509</v>
      </c>
      <c r="T520" s="54">
        <v>-5.1095731762290946</v>
      </c>
      <c r="U520" s="54"/>
      <c r="V520" s="54">
        <f t="shared" si="113"/>
        <v>-0.6368107811840078</v>
      </c>
      <c r="W520" s="180">
        <f t="shared" si="119"/>
        <v>0.48615090735434574</v>
      </c>
      <c r="X520" s="181">
        <f t="shared" si="120"/>
        <v>0.42512695558324065</v>
      </c>
      <c r="Y520" s="182">
        <f t="shared" si="121"/>
        <v>-4.5146933493585631E-2</v>
      </c>
      <c r="AJ520" s="127">
        <v>509</v>
      </c>
      <c r="AK520" s="54">
        <v>-8.7472818946624979</v>
      </c>
      <c r="AL520" s="54"/>
      <c r="AM520" s="54">
        <f t="shared" si="114"/>
        <v>-5.1489679099461405</v>
      </c>
      <c r="AN520" s="180">
        <f t="shared" si="122"/>
        <v>0.48615090735434574</v>
      </c>
      <c r="AO520" s="181">
        <f t="shared" si="123"/>
        <v>6.3441722671492604E-2</v>
      </c>
      <c r="AP520" s="182">
        <f t="shared" si="124"/>
        <v>-0.36503796521588067</v>
      </c>
      <c r="BB520" s="127">
        <v>509</v>
      </c>
      <c r="BC520" s="12">
        <v>-5.6230627833103286</v>
      </c>
      <c r="BD520" s="54"/>
      <c r="BE520" s="54">
        <f t="shared" si="115"/>
        <v>-0.37357939124415407</v>
      </c>
      <c r="BF520" s="180">
        <f t="shared" si="125"/>
        <v>0.48615090735434574</v>
      </c>
      <c r="BG520" s="181">
        <f t="shared" si="126"/>
        <v>0.47642146734624125</v>
      </c>
      <c r="BH520" s="182">
        <f t="shared" si="127"/>
        <v>-1.6401874356940575E-2</v>
      </c>
    </row>
    <row r="521" spans="1:60" ht="14.65" thickBot="1" x14ac:dyDescent="0.5">
      <c r="A521" s="127">
        <v>510</v>
      </c>
      <c r="B521" s="54">
        <v>-7.9206292505871563</v>
      </c>
      <c r="C521" s="54"/>
      <c r="D521" s="54">
        <f t="shared" si="112"/>
        <v>-2.0510571619055082</v>
      </c>
      <c r="E521" s="183">
        <f t="shared" si="116"/>
        <v>0.4871060171919771</v>
      </c>
      <c r="F521" s="184">
        <f t="shared" si="117"/>
        <v>0.2917202997217665</v>
      </c>
      <c r="G521" s="185">
        <f t="shared" si="118"/>
        <v>-0.14599772808758163</v>
      </c>
      <c r="S521" s="127">
        <v>510</v>
      </c>
      <c r="T521" s="54">
        <v>-6.534573019382873</v>
      </c>
      <c r="U521" s="54"/>
      <c r="V521" s="54">
        <f t="shared" si="113"/>
        <v>-0.62421655459259906</v>
      </c>
      <c r="W521" s="180">
        <f t="shared" si="119"/>
        <v>0.4871060171919771</v>
      </c>
      <c r="X521" s="181">
        <f t="shared" si="120"/>
        <v>0.42659072487478977</v>
      </c>
      <c r="Y521" s="182">
        <f t="shared" si="121"/>
        <v>-4.4254061188144588E-2</v>
      </c>
      <c r="AJ521" s="127">
        <v>510</v>
      </c>
      <c r="AK521" s="54">
        <v>-9.474368092928092</v>
      </c>
      <c r="AL521" s="54"/>
      <c r="AM521" s="54">
        <f t="shared" si="114"/>
        <v>-5.1489679099461405</v>
      </c>
      <c r="AN521" s="180">
        <f t="shared" si="122"/>
        <v>0.4871060171919771</v>
      </c>
      <c r="AO521" s="181">
        <f t="shared" si="123"/>
        <v>6.3441722671492604E-2</v>
      </c>
      <c r="AP521" s="182">
        <f t="shared" si="124"/>
        <v>-0.36503796521588067</v>
      </c>
      <c r="BB521" s="127">
        <v>510</v>
      </c>
      <c r="BC521" s="12">
        <v>-6.3503763381107152</v>
      </c>
      <c r="BD521" s="54"/>
      <c r="BE521" s="54">
        <f t="shared" si="115"/>
        <v>-0.35731714758746358</v>
      </c>
      <c r="BF521" s="180">
        <f t="shared" si="125"/>
        <v>0.4871060171919771</v>
      </c>
      <c r="BG521" s="181">
        <f t="shared" si="126"/>
        <v>0.47744674284012467</v>
      </c>
      <c r="BH521" s="182">
        <f t="shared" si="127"/>
        <v>-1.5687886156652866E-2</v>
      </c>
    </row>
    <row r="522" spans="1:60" ht="14.65" thickBot="1" x14ac:dyDescent="0.5">
      <c r="A522" s="127">
        <v>511</v>
      </c>
      <c r="B522" s="54">
        <v>-8.6904073981209429</v>
      </c>
      <c r="C522" s="54"/>
      <c r="D522" s="54">
        <f t="shared" si="112"/>
        <v>-2.0510571619055082</v>
      </c>
      <c r="E522" s="183">
        <f t="shared" si="116"/>
        <v>0.48806112702960841</v>
      </c>
      <c r="F522" s="184">
        <f t="shared" si="117"/>
        <v>0.2917202997217665</v>
      </c>
      <c r="G522" s="185">
        <f t="shared" si="118"/>
        <v>-0.14599772808758163</v>
      </c>
      <c r="S522" s="127">
        <v>511</v>
      </c>
      <c r="T522" s="54">
        <v>-7.3044579470730646</v>
      </c>
      <c r="U522" s="54"/>
      <c r="V522" s="54">
        <f t="shared" si="113"/>
        <v>-0.62421655459259906</v>
      </c>
      <c r="W522" s="180">
        <f t="shared" si="119"/>
        <v>0.48806112702960841</v>
      </c>
      <c r="X522" s="181">
        <f t="shared" si="120"/>
        <v>0.42659072487478977</v>
      </c>
      <c r="Y522" s="182">
        <f t="shared" si="121"/>
        <v>-4.4254061188144588E-2</v>
      </c>
      <c r="AJ522" s="127">
        <v>511</v>
      </c>
      <c r="AK522" s="54">
        <v>-8.9055588434718054</v>
      </c>
      <c r="AL522" s="54"/>
      <c r="AM522" s="54">
        <f t="shared" si="114"/>
        <v>-5.1331778629513423</v>
      </c>
      <c r="AN522" s="180">
        <f t="shared" si="122"/>
        <v>0.48806112702960841</v>
      </c>
      <c r="AO522" s="181">
        <f t="shared" si="123"/>
        <v>6.4026272082721478E-2</v>
      </c>
      <c r="AP522" s="182">
        <f t="shared" si="124"/>
        <v>-0.36391852405282543</v>
      </c>
      <c r="BB522" s="127">
        <v>511</v>
      </c>
      <c r="BC522" s="12">
        <v>-5.7813892245989384</v>
      </c>
      <c r="BD522" s="54"/>
      <c r="BE522" s="54">
        <f t="shared" si="115"/>
        <v>-0.30415327458526786</v>
      </c>
      <c r="BF522" s="180">
        <f t="shared" si="125"/>
        <v>0.48806112702960841</v>
      </c>
      <c r="BG522" s="181">
        <f t="shared" si="126"/>
        <v>0.4807995383496832</v>
      </c>
      <c r="BH522" s="182">
        <f t="shared" si="127"/>
        <v>-1.3353744644171871E-2</v>
      </c>
    </row>
    <row r="523" spans="1:60" ht="14.65" thickBot="1" x14ac:dyDescent="0.5">
      <c r="A523" s="127">
        <v>512</v>
      </c>
      <c r="B523" s="54">
        <v>-5.0933377716328163</v>
      </c>
      <c r="C523" s="54"/>
      <c r="D523" s="54">
        <f t="shared" si="112"/>
        <v>-2.0510571619055082</v>
      </c>
      <c r="E523" s="183">
        <f t="shared" si="116"/>
        <v>0.48901623686723972</v>
      </c>
      <c r="F523" s="184">
        <f t="shared" si="117"/>
        <v>0.2917202997217665</v>
      </c>
      <c r="G523" s="185">
        <f t="shared" si="118"/>
        <v>-0.14599772808758163</v>
      </c>
      <c r="S523" s="127">
        <v>512</v>
      </c>
      <c r="T523" s="54">
        <v>-3.7070816464968055</v>
      </c>
      <c r="U523" s="54"/>
      <c r="V523" s="54">
        <f t="shared" si="113"/>
        <v>-0.59760340936038325</v>
      </c>
      <c r="W523" s="180">
        <f t="shared" si="119"/>
        <v>0.48901623686723972</v>
      </c>
      <c r="X523" s="181">
        <f t="shared" si="120"/>
        <v>0.42968715276057928</v>
      </c>
      <c r="Y523" s="182">
        <f t="shared" si="121"/>
        <v>-4.2367312512784444E-2</v>
      </c>
      <c r="AJ523" s="127">
        <v>512</v>
      </c>
      <c r="AK523" s="54">
        <v>-8.4368917601248086</v>
      </c>
      <c r="AL523" s="54"/>
      <c r="AM523" s="54">
        <f t="shared" si="114"/>
        <v>-5.1199194885113242</v>
      </c>
      <c r="AN523" s="180">
        <f t="shared" si="122"/>
        <v>0.48901623686723972</v>
      </c>
      <c r="AO523" s="181">
        <f t="shared" si="123"/>
        <v>6.4520325816104049E-2</v>
      </c>
      <c r="AP523" s="182">
        <f t="shared" si="124"/>
        <v>-0.36297856674248646</v>
      </c>
      <c r="BB523" s="127">
        <v>512</v>
      </c>
      <c r="BC523" s="12">
        <v>-5.3125755911946104</v>
      </c>
      <c r="BD523" s="54"/>
      <c r="BE523" s="54">
        <f t="shared" si="115"/>
        <v>-0.30415327458526786</v>
      </c>
      <c r="BF523" s="180">
        <f t="shared" si="125"/>
        <v>0.48901623686723972</v>
      </c>
      <c r="BG523" s="181">
        <f t="shared" si="126"/>
        <v>0.4807995383496832</v>
      </c>
      <c r="BH523" s="182">
        <f t="shared" si="127"/>
        <v>-1.3353744644171871E-2</v>
      </c>
    </row>
    <row r="524" spans="1:60" ht="14.65" thickBot="1" x14ac:dyDescent="0.5">
      <c r="A524" s="127">
        <v>513</v>
      </c>
      <c r="B524" s="54">
        <v>-6.3887048170498799</v>
      </c>
      <c r="C524" s="54"/>
      <c r="D524" s="54">
        <f t="shared" ref="D524:D587" si="128">SMALL(B$12:B$1058,A524)</f>
        <v>-2.0510571619055082</v>
      </c>
      <c r="E524" s="183">
        <f t="shared" si="116"/>
        <v>0.48997134670487108</v>
      </c>
      <c r="F524" s="184">
        <f t="shared" si="117"/>
        <v>0.2917202997217665</v>
      </c>
      <c r="G524" s="185">
        <f t="shared" si="118"/>
        <v>-0.14599772808758163</v>
      </c>
      <c r="S524" s="127">
        <v>513</v>
      </c>
      <c r="T524" s="54">
        <v>-5.0026283544721792</v>
      </c>
      <c r="U524" s="54"/>
      <c r="V524" s="54">
        <f t="shared" ref="V524:V587" si="129">SMALL(T$12:T$1058,S524)</f>
        <v>-0.59760340936038325</v>
      </c>
      <c r="W524" s="180">
        <f t="shared" si="119"/>
        <v>0.48997134670487108</v>
      </c>
      <c r="X524" s="181">
        <f t="shared" si="120"/>
        <v>0.42968715276057928</v>
      </c>
      <c r="Y524" s="182">
        <f t="shared" si="121"/>
        <v>-4.2367312512784444E-2</v>
      </c>
      <c r="AJ524" s="127">
        <v>513</v>
      </c>
      <c r="AK524" s="54">
        <v>-8.2763099489658227</v>
      </c>
      <c r="AL524" s="54"/>
      <c r="AM524" s="54">
        <f t="shared" ref="AM524:AM587" si="130">SMALL(AK$12:AK$1058,AJ524)</f>
        <v>-5.0783760470160324</v>
      </c>
      <c r="AN524" s="180">
        <f t="shared" si="122"/>
        <v>0.48997134670487108</v>
      </c>
      <c r="AO524" s="181">
        <f t="shared" si="123"/>
        <v>6.6087572187841087E-2</v>
      </c>
      <c r="AP524" s="182">
        <f t="shared" si="124"/>
        <v>-0.36003332924698517</v>
      </c>
      <c r="BB524" s="127">
        <v>513</v>
      </c>
      <c r="BC524" s="12">
        <v>-5.1519435668363887</v>
      </c>
      <c r="BD524" s="54"/>
      <c r="BE524" s="54">
        <f t="shared" ref="BE524:BE587" si="131">SMALL(BC$12:BC$1058,BB524)</f>
        <v>-0.29108746904575217</v>
      </c>
      <c r="BF524" s="180">
        <f t="shared" si="125"/>
        <v>0.48997134670487108</v>
      </c>
      <c r="BG524" s="181">
        <f t="shared" si="126"/>
        <v>0.48162375440246818</v>
      </c>
      <c r="BH524" s="182">
        <f t="shared" si="127"/>
        <v>-1.2780094957240144E-2</v>
      </c>
    </row>
    <row r="525" spans="1:60" ht="14.65" thickBot="1" x14ac:dyDescent="0.5">
      <c r="A525" s="127">
        <v>514</v>
      </c>
      <c r="B525" s="54">
        <v>-6.9824118505902177</v>
      </c>
      <c r="C525" s="54"/>
      <c r="D525" s="54">
        <f t="shared" si="128"/>
        <v>-2.0510571619055082</v>
      </c>
      <c r="E525" s="183">
        <f t="shared" ref="E525:E588" si="132">A525/$B$6</f>
        <v>0.49092645654250239</v>
      </c>
      <c r="F525" s="184">
        <f t="shared" ref="F525:F588" si="133">NORMDIST(D525,$F$2,$F$3,TRUE)</f>
        <v>0.2917202997217665</v>
      </c>
      <c r="G525" s="185">
        <f t="shared" ref="G525:G588" si="134">(D525-$G$4)/($G$5-$G$4)</f>
        <v>-0.14599772808758163</v>
      </c>
      <c r="S525" s="127">
        <v>514</v>
      </c>
      <c r="T525" s="54">
        <v>-5.5964177329547553</v>
      </c>
      <c r="U525" s="54"/>
      <c r="V525" s="54">
        <f t="shared" si="129"/>
        <v>-0.56437037102981813</v>
      </c>
      <c r="W525" s="180">
        <f t="shared" ref="W525:W588" si="135">S525/$T$6</f>
        <v>0.49092645654250239</v>
      </c>
      <c r="X525" s="181">
        <f t="shared" ref="X525:X588" si="136">NORMDIST(V525,$X$2,$X$3,TRUE)</f>
        <v>0.43355986208961084</v>
      </c>
      <c r="Y525" s="182">
        <f t="shared" ref="Y525:Y588" si="137">(V525-$Y$4)/($Y$5-$Y$4)</f>
        <v>-4.001124409241285E-2</v>
      </c>
      <c r="AJ525" s="127">
        <v>514</v>
      </c>
      <c r="AK525" s="54">
        <v>-9.106739320640246</v>
      </c>
      <c r="AL525" s="54"/>
      <c r="AM525" s="54">
        <f t="shared" si="130"/>
        <v>-5.0718853110280557</v>
      </c>
      <c r="AN525" s="180">
        <f t="shared" ref="AN525:AN588" si="138">AJ525/$AK$6</f>
        <v>0.49092645654250239</v>
      </c>
      <c r="AO525" s="181">
        <f t="shared" ref="AO525:AO588" si="139">NORMDIST(AM525,$AO$2,$AO$3,TRUE)</f>
        <v>6.6335080085276513E-2</v>
      </c>
      <c r="AP525" s="182">
        <f t="shared" ref="AP525:AP588" si="140">(AM525-$AP$4)/($AP$5-$AP$4)</f>
        <v>-0.3595731661426031</v>
      </c>
      <c r="BB525" s="127">
        <v>514</v>
      </c>
      <c r="BC525" s="12">
        <v>-5.9826326099841305</v>
      </c>
      <c r="BD525" s="54"/>
      <c r="BE525" s="54">
        <f t="shared" si="131"/>
        <v>-0.29108746904575217</v>
      </c>
      <c r="BF525" s="180">
        <f t="shared" ref="BF525:BF588" si="141">BB525/$BC$6</f>
        <v>0.49092645654250239</v>
      </c>
      <c r="BG525" s="181">
        <f t="shared" ref="BG525:BG588" si="142">NORMDIST(BE525,$BG$2,$BG$3,TRUE)</f>
        <v>0.48162375440246818</v>
      </c>
      <c r="BH525" s="182">
        <f t="shared" ref="BH525:BH588" si="143">(BE525-$BH$4)/($BH$5-$BH$4)</f>
        <v>-1.2780094957240144E-2</v>
      </c>
    </row>
    <row r="526" spans="1:60" ht="14.65" thickBot="1" x14ac:dyDescent="0.5">
      <c r="A526" s="127">
        <v>515</v>
      </c>
      <c r="B526" s="54">
        <v>-2.4907126903516952</v>
      </c>
      <c r="C526" s="54"/>
      <c r="D526" s="54">
        <f t="shared" si="128"/>
        <v>-2.0476639480070156</v>
      </c>
      <c r="E526" s="183">
        <f t="shared" si="132"/>
        <v>0.49188156638013369</v>
      </c>
      <c r="F526" s="184">
        <f t="shared" si="133"/>
        <v>0.29203177581896977</v>
      </c>
      <c r="G526" s="185">
        <f t="shared" si="134"/>
        <v>-0.1457561933662212</v>
      </c>
      <c r="S526" s="127">
        <v>515</v>
      </c>
      <c r="T526" s="54">
        <v>-1.1040955908632182</v>
      </c>
      <c r="U526" s="54"/>
      <c r="V526" s="54">
        <f t="shared" si="129"/>
        <v>-0.56437037102981813</v>
      </c>
      <c r="W526" s="180">
        <f t="shared" si="135"/>
        <v>0.49188156638013369</v>
      </c>
      <c r="X526" s="181">
        <f t="shared" si="136"/>
        <v>0.43355986208961084</v>
      </c>
      <c r="Y526" s="182">
        <f t="shared" si="137"/>
        <v>-4.001124409241285E-2</v>
      </c>
      <c r="AJ526" s="127">
        <v>515</v>
      </c>
      <c r="AK526" s="54">
        <v>-5.7626867352913678</v>
      </c>
      <c r="AL526" s="54"/>
      <c r="AM526" s="54">
        <f t="shared" si="130"/>
        <v>-5.0718853110280557</v>
      </c>
      <c r="AN526" s="180">
        <f t="shared" si="138"/>
        <v>0.49188156638013369</v>
      </c>
      <c r="AO526" s="181">
        <f t="shared" si="139"/>
        <v>6.6335080085276513E-2</v>
      </c>
      <c r="AP526" s="182">
        <f t="shared" si="140"/>
        <v>-0.3595731661426031</v>
      </c>
      <c r="BB526" s="127">
        <v>515</v>
      </c>
      <c r="BC526" s="12">
        <v>-2.637534354658595</v>
      </c>
      <c r="BD526" s="54"/>
      <c r="BE526" s="54">
        <f t="shared" si="131"/>
        <v>-0.25484992998707506</v>
      </c>
      <c r="BF526" s="180">
        <f t="shared" si="141"/>
        <v>0.49188156638013369</v>
      </c>
      <c r="BG526" s="181">
        <f t="shared" si="142"/>
        <v>0.48391008798807478</v>
      </c>
      <c r="BH526" s="182">
        <f t="shared" si="143"/>
        <v>-1.1189098300102009E-2</v>
      </c>
    </row>
    <row r="527" spans="1:60" ht="14.65" thickBot="1" x14ac:dyDescent="0.5">
      <c r="A527" s="127">
        <v>516</v>
      </c>
      <c r="B527" s="54">
        <v>-2.8470563542986516</v>
      </c>
      <c r="C527" s="54"/>
      <c r="D527" s="54">
        <f t="shared" si="128"/>
        <v>-2.0476639480070156</v>
      </c>
      <c r="E527" s="183">
        <f t="shared" si="132"/>
        <v>0.49283667621776506</v>
      </c>
      <c r="F527" s="184">
        <f t="shared" si="133"/>
        <v>0.29203177581896977</v>
      </c>
      <c r="G527" s="185">
        <f t="shared" si="134"/>
        <v>-0.1457561933662212</v>
      </c>
      <c r="S527" s="127">
        <v>516</v>
      </c>
      <c r="T527" s="54">
        <v>-1.4604886783419284</v>
      </c>
      <c r="U527" s="54"/>
      <c r="V527" s="54">
        <f t="shared" si="129"/>
        <v>-0.56437037102981813</v>
      </c>
      <c r="W527" s="180">
        <f t="shared" si="135"/>
        <v>0.49283667621776506</v>
      </c>
      <c r="X527" s="181">
        <f t="shared" si="136"/>
        <v>0.43355986208961084</v>
      </c>
      <c r="Y527" s="182">
        <f t="shared" si="137"/>
        <v>-4.001124409241285E-2</v>
      </c>
      <c r="AJ527" s="127">
        <v>516</v>
      </c>
      <c r="AK527" s="54">
        <v>-6.383383052103464</v>
      </c>
      <c r="AL527" s="54"/>
      <c r="AM527" s="54">
        <f t="shared" si="130"/>
        <v>-5.0490958333641762</v>
      </c>
      <c r="AN527" s="180">
        <f t="shared" si="138"/>
        <v>0.49283667621776506</v>
      </c>
      <c r="AO527" s="181">
        <f t="shared" si="139"/>
        <v>6.7209786926927778E-2</v>
      </c>
      <c r="AP527" s="182">
        <f t="shared" si="140"/>
        <v>-0.3579574977794957</v>
      </c>
      <c r="BB527" s="127">
        <v>516</v>
      </c>
      <c r="BC527" s="12">
        <v>-3.2584247603752603</v>
      </c>
      <c r="BD527" s="54"/>
      <c r="BE527" s="54">
        <f t="shared" si="131"/>
        <v>-0.25484992998707506</v>
      </c>
      <c r="BF527" s="180">
        <f t="shared" si="141"/>
        <v>0.49283667621776506</v>
      </c>
      <c r="BG527" s="181">
        <f t="shared" si="142"/>
        <v>0.48391008798807478</v>
      </c>
      <c r="BH527" s="182">
        <f t="shared" si="143"/>
        <v>-1.1189098300102009E-2</v>
      </c>
    </row>
    <row r="528" spans="1:60" ht="14.65" thickBot="1" x14ac:dyDescent="0.5">
      <c r="A528" s="127">
        <v>517</v>
      </c>
      <c r="B528" s="54">
        <v>-6.0168732609399713</v>
      </c>
      <c r="C528" s="54"/>
      <c r="D528" s="54">
        <f t="shared" si="128"/>
        <v>-2.0346124369997316</v>
      </c>
      <c r="E528" s="183">
        <f t="shared" si="132"/>
        <v>0.49379178605539636</v>
      </c>
      <c r="F528" s="184">
        <f t="shared" si="133"/>
        <v>0.29323126459258264</v>
      </c>
      <c r="G528" s="185">
        <f t="shared" si="134"/>
        <v>-0.14482716467284082</v>
      </c>
      <c r="S528" s="127">
        <v>517</v>
      </c>
      <c r="T528" s="54">
        <v>-4.6307452267178721</v>
      </c>
      <c r="U528" s="54"/>
      <c r="V528" s="54">
        <f t="shared" si="129"/>
        <v>-0.54113629888347647</v>
      </c>
      <c r="W528" s="180">
        <f t="shared" si="135"/>
        <v>0.49379178605539636</v>
      </c>
      <c r="X528" s="181">
        <f t="shared" si="136"/>
        <v>0.4362711896292702</v>
      </c>
      <c r="Y528" s="182">
        <f t="shared" si="137"/>
        <v>-3.8364056040687704E-2</v>
      </c>
      <c r="AJ528" s="127">
        <v>517</v>
      </c>
      <c r="AK528" s="54">
        <v>-7.9356884277772739</v>
      </c>
      <c r="AL528" s="54"/>
      <c r="AM528" s="54">
        <f t="shared" si="130"/>
        <v>-5.0469077461606995</v>
      </c>
      <c r="AN528" s="180">
        <f t="shared" si="138"/>
        <v>0.49379178605539636</v>
      </c>
      <c r="AO528" s="181">
        <f t="shared" si="139"/>
        <v>6.729423722910545E-2</v>
      </c>
      <c r="AP528" s="182">
        <f t="shared" si="140"/>
        <v>-0.35780237253606018</v>
      </c>
      <c r="BB528" s="127">
        <v>517</v>
      </c>
      <c r="BC528" s="12">
        <v>-4.8112155348532211</v>
      </c>
      <c r="BD528" s="54"/>
      <c r="BE528" s="54">
        <f t="shared" si="131"/>
        <v>-0.25484992998707506</v>
      </c>
      <c r="BF528" s="180">
        <f t="shared" si="141"/>
        <v>0.49379178605539636</v>
      </c>
      <c r="BG528" s="181">
        <f t="shared" si="142"/>
        <v>0.48391008798807478</v>
      </c>
      <c r="BH528" s="182">
        <f t="shared" si="143"/>
        <v>-1.1189098300102009E-2</v>
      </c>
    </row>
    <row r="529" spans="1:60" ht="14.65" thickBot="1" x14ac:dyDescent="0.5">
      <c r="A529" s="127">
        <v>518</v>
      </c>
      <c r="B529" s="54">
        <v>-5.8234948650598382</v>
      </c>
      <c r="C529" s="54"/>
      <c r="D529" s="54">
        <f t="shared" si="128"/>
        <v>-2.0196573016128681</v>
      </c>
      <c r="E529" s="183">
        <f t="shared" si="132"/>
        <v>0.49474689589302767</v>
      </c>
      <c r="F529" s="184">
        <f t="shared" si="133"/>
        <v>0.29460850563140395</v>
      </c>
      <c r="G529" s="185">
        <f t="shared" si="134"/>
        <v>-0.14376263276691589</v>
      </c>
      <c r="S529" s="127">
        <v>518</v>
      </c>
      <c r="T529" s="54">
        <v>-3.0511851548969497</v>
      </c>
      <c r="U529" s="54"/>
      <c r="V529" s="54">
        <f t="shared" si="129"/>
        <v>-0.54113629888347647</v>
      </c>
      <c r="W529" s="180">
        <f t="shared" si="135"/>
        <v>0.49474689589302767</v>
      </c>
      <c r="X529" s="181">
        <f t="shared" si="136"/>
        <v>0.4362711896292702</v>
      </c>
      <c r="Y529" s="182">
        <f t="shared" si="137"/>
        <v>-3.8364056040687704E-2</v>
      </c>
      <c r="AJ529" s="127">
        <v>518</v>
      </c>
      <c r="AK529" s="54">
        <v>-8.3824493604902983</v>
      </c>
      <c r="AL529" s="54"/>
      <c r="AM529" s="54">
        <f t="shared" si="130"/>
        <v>-5.0460968065370855</v>
      </c>
      <c r="AN529" s="180">
        <f t="shared" si="138"/>
        <v>0.49474689589302767</v>
      </c>
      <c r="AO529" s="181">
        <f t="shared" si="139"/>
        <v>6.7325556669563622E-2</v>
      </c>
      <c r="AP529" s="182">
        <f t="shared" si="140"/>
        <v>-0.35774488067452709</v>
      </c>
      <c r="BB529" s="127">
        <v>518</v>
      </c>
      <c r="BC529" s="12">
        <v>-5.2581161676702823</v>
      </c>
      <c r="BD529" s="54"/>
      <c r="BE529" s="54">
        <f t="shared" si="131"/>
        <v>-0.23285645266291555</v>
      </c>
      <c r="BF529" s="180">
        <f t="shared" si="141"/>
        <v>0.49474689589302767</v>
      </c>
      <c r="BG529" s="181">
        <f t="shared" si="142"/>
        <v>0.48529798440282307</v>
      </c>
      <c r="BH529" s="182">
        <f t="shared" si="143"/>
        <v>-1.0223482261857203E-2</v>
      </c>
    </row>
    <row r="530" spans="1:60" ht="14.65" thickBot="1" x14ac:dyDescent="0.5">
      <c r="A530" s="127">
        <v>519</v>
      </c>
      <c r="B530" s="54">
        <v>-5.970475136946753</v>
      </c>
      <c r="C530" s="54"/>
      <c r="D530" s="54">
        <f t="shared" si="128"/>
        <v>-1.9844830760168208</v>
      </c>
      <c r="E530" s="183">
        <f t="shared" si="132"/>
        <v>0.49570200573065903</v>
      </c>
      <c r="F530" s="184">
        <f t="shared" si="133"/>
        <v>0.2978594591754663</v>
      </c>
      <c r="G530" s="185">
        <f t="shared" si="134"/>
        <v>-0.14125887172132318</v>
      </c>
      <c r="S530" s="127">
        <v>519</v>
      </c>
      <c r="T530" s="54">
        <v>-4.5843406674786076</v>
      </c>
      <c r="U530" s="54"/>
      <c r="V530" s="54">
        <f t="shared" si="129"/>
        <v>-0.53024524714972021</v>
      </c>
      <c r="W530" s="180">
        <f t="shared" si="135"/>
        <v>0.49570200573065903</v>
      </c>
      <c r="X530" s="181">
        <f t="shared" si="136"/>
        <v>0.4375431734299613</v>
      </c>
      <c r="Y530" s="182">
        <f t="shared" si="137"/>
        <v>-3.7591930940379423E-2</v>
      </c>
      <c r="AJ530" s="127">
        <v>519</v>
      </c>
      <c r="AK530" s="54">
        <v>-8.5124982828630262</v>
      </c>
      <c r="AL530" s="54"/>
      <c r="AM530" s="54">
        <f t="shared" si="130"/>
        <v>-5.0460968065370855</v>
      </c>
      <c r="AN530" s="180">
        <f t="shared" si="138"/>
        <v>0.49570200573065903</v>
      </c>
      <c r="AO530" s="181">
        <f t="shared" si="139"/>
        <v>6.7325556669563622E-2</v>
      </c>
      <c r="AP530" s="182">
        <f t="shared" si="140"/>
        <v>-0.35774488067452709</v>
      </c>
      <c r="BB530" s="127">
        <v>519</v>
      </c>
      <c r="BC530" s="12">
        <v>-5.3882057557473173</v>
      </c>
      <c r="BD530" s="54"/>
      <c r="BE530" s="54">
        <f t="shared" si="131"/>
        <v>-0.23285645266291555</v>
      </c>
      <c r="BF530" s="180">
        <f t="shared" si="141"/>
        <v>0.49570200573065903</v>
      </c>
      <c r="BG530" s="181">
        <f t="shared" si="142"/>
        <v>0.48529798440282307</v>
      </c>
      <c r="BH530" s="182">
        <f t="shared" si="143"/>
        <v>-1.0223482261857203E-2</v>
      </c>
    </row>
    <row r="531" spans="1:60" ht="14.65" thickBot="1" x14ac:dyDescent="0.5">
      <c r="A531" s="127">
        <v>520</v>
      </c>
      <c r="B531" s="54">
        <v>-6.1283036726367364</v>
      </c>
      <c r="C531" s="54"/>
      <c r="D531" s="54">
        <f t="shared" si="128"/>
        <v>-1.9844830760168208</v>
      </c>
      <c r="E531" s="183">
        <f t="shared" si="132"/>
        <v>0.49665711556829034</v>
      </c>
      <c r="F531" s="184">
        <f t="shared" si="133"/>
        <v>0.2978594591754663</v>
      </c>
      <c r="G531" s="185">
        <f t="shared" si="134"/>
        <v>-0.14125887172132318</v>
      </c>
      <c r="S531" s="127">
        <v>520</v>
      </c>
      <c r="T531" s="54">
        <v>-4.7421910933954559</v>
      </c>
      <c r="U531" s="54"/>
      <c r="V531" s="54">
        <f t="shared" si="129"/>
        <v>-0.52759421866707834</v>
      </c>
      <c r="W531" s="180">
        <f t="shared" si="135"/>
        <v>0.49665711556829034</v>
      </c>
      <c r="X531" s="181">
        <f t="shared" si="136"/>
        <v>0.43785288961925123</v>
      </c>
      <c r="Y531" s="182">
        <f t="shared" si="137"/>
        <v>-3.7403985305456432E-2</v>
      </c>
      <c r="AJ531" s="127">
        <v>520</v>
      </c>
      <c r="AK531" s="54">
        <v>-8.6169470302661448</v>
      </c>
      <c r="AL531" s="54"/>
      <c r="AM531" s="54">
        <f t="shared" si="130"/>
        <v>-5.0460968065370855</v>
      </c>
      <c r="AN531" s="180">
        <f t="shared" si="138"/>
        <v>0.49665711556829034</v>
      </c>
      <c r="AO531" s="181">
        <f t="shared" si="139"/>
        <v>6.7325556669563622E-2</v>
      </c>
      <c r="AP531" s="182">
        <f t="shared" si="140"/>
        <v>-0.35774488067452709</v>
      </c>
      <c r="BB531" s="127">
        <v>520</v>
      </c>
      <c r="BC531" s="12">
        <v>-5.4926871637969024</v>
      </c>
      <c r="BD531" s="54"/>
      <c r="BE531" s="54">
        <f t="shared" si="131"/>
        <v>-0.23285645266291555</v>
      </c>
      <c r="BF531" s="180">
        <f t="shared" si="141"/>
        <v>0.49665711556829034</v>
      </c>
      <c r="BG531" s="181">
        <f t="shared" si="142"/>
        <v>0.48529798440282307</v>
      </c>
      <c r="BH531" s="182">
        <f t="shared" si="143"/>
        <v>-1.0223482261857203E-2</v>
      </c>
    </row>
    <row r="532" spans="1:60" ht="14.65" thickBot="1" x14ac:dyDescent="0.5">
      <c r="A532" s="127">
        <v>521</v>
      </c>
      <c r="B532" s="54">
        <v>-5.1406818380857615</v>
      </c>
      <c r="C532" s="54"/>
      <c r="D532" s="54">
        <f t="shared" si="128"/>
        <v>-1.9506778200274439</v>
      </c>
      <c r="E532" s="183">
        <f t="shared" si="132"/>
        <v>0.4976122254059217</v>
      </c>
      <c r="F532" s="184">
        <f t="shared" si="133"/>
        <v>0.30099921325751122</v>
      </c>
      <c r="G532" s="185">
        <f t="shared" si="134"/>
        <v>-0.13885255625457973</v>
      </c>
      <c r="S532" s="127">
        <v>521</v>
      </c>
      <c r="T532" s="54">
        <v>-3.7544322793944724</v>
      </c>
      <c r="U532" s="54"/>
      <c r="V532" s="54">
        <f t="shared" si="129"/>
        <v>-0.52478909116567474</v>
      </c>
      <c r="W532" s="180">
        <f t="shared" si="135"/>
        <v>0.4976122254059217</v>
      </c>
      <c r="X532" s="181">
        <f t="shared" si="136"/>
        <v>0.43818065045269367</v>
      </c>
      <c r="Y532" s="182">
        <f t="shared" si="137"/>
        <v>-3.7205114764176601E-2</v>
      </c>
      <c r="AJ532" s="127">
        <v>521</v>
      </c>
      <c r="AK532" s="54">
        <v>-7.8143899436579831</v>
      </c>
      <c r="AL532" s="54"/>
      <c r="AM532" s="54">
        <f t="shared" si="130"/>
        <v>-5.0395533936053116</v>
      </c>
      <c r="AN532" s="180">
        <f t="shared" si="138"/>
        <v>0.4976122254059217</v>
      </c>
      <c r="AO532" s="181">
        <f t="shared" si="139"/>
        <v>6.7578683379577578E-2</v>
      </c>
      <c r="AP532" s="182">
        <f t="shared" si="140"/>
        <v>-0.35728098301892741</v>
      </c>
      <c r="BB532" s="127">
        <v>521</v>
      </c>
      <c r="BC532" s="12">
        <v>-4.6898791212517166</v>
      </c>
      <c r="BD532" s="54"/>
      <c r="BE532" s="54">
        <f t="shared" si="131"/>
        <v>-0.20589384699003196</v>
      </c>
      <c r="BF532" s="180">
        <f t="shared" si="141"/>
        <v>0.4976122254059217</v>
      </c>
      <c r="BG532" s="181">
        <f t="shared" si="142"/>
        <v>0.48699969852617225</v>
      </c>
      <c r="BH532" s="182">
        <f t="shared" si="143"/>
        <v>-9.0396983568897474E-3</v>
      </c>
    </row>
    <row r="533" spans="1:60" ht="14.65" thickBot="1" x14ac:dyDescent="0.5">
      <c r="A533" s="127">
        <v>522</v>
      </c>
      <c r="B533" s="54">
        <v>-3.5024508085188994</v>
      </c>
      <c r="C533" s="54"/>
      <c r="D533" s="54">
        <f t="shared" si="128"/>
        <v>-1.9506778200274439</v>
      </c>
      <c r="E533" s="183">
        <f t="shared" si="132"/>
        <v>0.49856733524355301</v>
      </c>
      <c r="F533" s="184">
        <f t="shared" si="133"/>
        <v>0.30099921325751122</v>
      </c>
      <c r="G533" s="185">
        <f t="shared" si="134"/>
        <v>-0.13885255625457973</v>
      </c>
      <c r="S533" s="127">
        <v>522</v>
      </c>
      <c r="T533" s="54">
        <v>-2.1161663057878286</v>
      </c>
      <c r="U533" s="54"/>
      <c r="V533" s="54">
        <f t="shared" si="129"/>
        <v>-0.51132239713417571</v>
      </c>
      <c r="W533" s="180">
        <f t="shared" si="135"/>
        <v>0.49856733524355301</v>
      </c>
      <c r="X533" s="181">
        <f t="shared" si="136"/>
        <v>0.43975473235042356</v>
      </c>
      <c r="Y533" s="182">
        <f t="shared" si="137"/>
        <v>-3.6250388560125614E-2</v>
      </c>
      <c r="AJ533" s="127">
        <v>522</v>
      </c>
      <c r="AK533" s="54">
        <v>-7.6812631390006514</v>
      </c>
      <c r="AL533" s="54"/>
      <c r="AM533" s="54">
        <f t="shared" si="130"/>
        <v>-5.0100859939676612</v>
      </c>
      <c r="AN533" s="180">
        <f t="shared" si="138"/>
        <v>0.49856733524355301</v>
      </c>
      <c r="AO533" s="181">
        <f t="shared" si="139"/>
        <v>6.872772773627514E-2</v>
      </c>
      <c r="AP533" s="182">
        <f t="shared" si="140"/>
        <v>-0.35519188093243886</v>
      </c>
      <c r="BB533" s="127">
        <v>522</v>
      </c>
      <c r="BC533" s="12">
        <v>-4.5567106884503401</v>
      </c>
      <c r="BD533" s="54"/>
      <c r="BE533" s="54">
        <f t="shared" si="131"/>
        <v>-0.18949810325982194</v>
      </c>
      <c r="BF533" s="180">
        <f t="shared" si="141"/>
        <v>0.49856733524355301</v>
      </c>
      <c r="BG533" s="181">
        <f t="shared" si="142"/>
        <v>0.48803461493214434</v>
      </c>
      <c r="BH533" s="182">
        <f t="shared" si="143"/>
        <v>-8.3198488819069411E-3</v>
      </c>
    </row>
    <row r="534" spans="1:60" ht="14.65" thickBot="1" x14ac:dyDescent="0.5">
      <c r="A534" s="127">
        <v>523</v>
      </c>
      <c r="B534" s="54">
        <v>-4.7421910933954559</v>
      </c>
      <c r="C534" s="54"/>
      <c r="D534" s="54">
        <f t="shared" si="128"/>
        <v>-1.9506778200274439</v>
      </c>
      <c r="E534" s="183">
        <f t="shared" si="132"/>
        <v>0.49952244508118432</v>
      </c>
      <c r="F534" s="184">
        <f t="shared" si="133"/>
        <v>0.30099921325751122</v>
      </c>
      <c r="G534" s="185">
        <f t="shared" si="134"/>
        <v>-0.13885255625457973</v>
      </c>
      <c r="S534" s="127">
        <v>523</v>
      </c>
      <c r="T534" s="54">
        <v>-3.3560785141541749</v>
      </c>
      <c r="U534" s="54"/>
      <c r="V534" s="54">
        <f t="shared" si="129"/>
        <v>-0.50743779984156068</v>
      </c>
      <c r="W534" s="180">
        <f t="shared" si="135"/>
        <v>0.49952244508118432</v>
      </c>
      <c r="X534" s="181">
        <f t="shared" si="136"/>
        <v>0.44020896957127409</v>
      </c>
      <c r="Y534" s="182">
        <f t="shared" si="137"/>
        <v>-3.5974988612761376E-2</v>
      </c>
      <c r="AJ534" s="127">
        <v>523</v>
      </c>
      <c r="AK534" s="54">
        <v>-8.6169470302661448</v>
      </c>
      <c r="AL534" s="54"/>
      <c r="AM534" s="54">
        <f t="shared" si="130"/>
        <v>-4.9953012980479938</v>
      </c>
      <c r="AN534" s="180">
        <f t="shared" si="138"/>
        <v>0.49952244508118432</v>
      </c>
      <c r="AO534" s="181">
        <f t="shared" si="139"/>
        <v>6.9309885480408825E-2</v>
      </c>
      <c r="AP534" s="182">
        <f t="shared" si="140"/>
        <v>-0.3541437145019537</v>
      </c>
      <c r="BB534" s="127">
        <v>523</v>
      </c>
      <c r="BC534" s="12">
        <v>-5.4926871637969024</v>
      </c>
      <c r="BD534" s="54"/>
      <c r="BE534" s="54">
        <f t="shared" si="131"/>
        <v>-0.18949810325982194</v>
      </c>
      <c r="BF534" s="180">
        <f t="shared" si="141"/>
        <v>0.49952244508118432</v>
      </c>
      <c r="BG534" s="181">
        <f t="shared" si="142"/>
        <v>0.48803461493214434</v>
      </c>
      <c r="BH534" s="182">
        <f t="shared" si="143"/>
        <v>-8.3198488819069411E-3</v>
      </c>
    </row>
    <row r="535" spans="1:60" ht="14.65" thickBot="1" x14ac:dyDescent="0.5">
      <c r="A535" s="127">
        <v>524</v>
      </c>
      <c r="B535" s="54">
        <v>-5.4785830371909698</v>
      </c>
      <c r="C535" s="54"/>
      <c r="D535" s="54">
        <f t="shared" si="128"/>
        <v>-1.9249529143973694</v>
      </c>
      <c r="E535" s="183">
        <f t="shared" si="132"/>
        <v>0.50047755491881563</v>
      </c>
      <c r="F535" s="184">
        <f t="shared" si="133"/>
        <v>0.30339843258542865</v>
      </c>
      <c r="G535" s="185">
        <f t="shared" si="134"/>
        <v>-0.13702141383348354</v>
      </c>
      <c r="S535" s="127">
        <v>524</v>
      </c>
      <c r="T535" s="54">
        <v>-4.0925725785909037</v>
      </c>
      <c r="U535" s="54"/>
      <c r="V535" s="54">
        <f t="shared" si="129"/>
        <v>-0.50743779984156068</v>
      </c>
      <c r="W535" s="180">
        <f t="shared" si="135"/>
        <v>0.50047755491881563</v>
      </c>
      <c r="X535" s="181">
        <f t="shared" si="136"/>
        <v>0.44020896957127409</v>
      </c>
      <c r="Y535" s="182">
        <f t="shared" si="137"/>
        <v>-3.5974988612761376E-2</v>
      </c>
      <c r="AJ535" s="127">
        <v>524</v>
      </c>
      <c r="AK535" s="54">
        <v>-9.938546074514873</v>
      </c>
      <c r="AL535" s="54"/>
      <c r="AM535" s="54">
        <f t="shared" si="130"/>
        <v>-4.9791547857377036</v>
      </c>
      <c r="AN535" s="180">
        <f t="shared" si="138"/>
        <v>0.50047755491881563</v>
      </c>
      <c r="AO535" s="181">
        <f t="shared" si="139"/>
        <v>6.9949997313528647E-2</v>
      </c>
      <c r="AP535" s="182">
        <f t="shared" si="140"/>
        <v>-0.3529990015998406</v>
      </c>
      <c r="BB535" s="127">
        <v>524</v>
      </c>
      <c r="BC535" s="12">
        <v>-6.8146994660332005</v>
      </c>
      <c r="BD535" s="54"/>
      <c r="BE535" s="54">
        <f t="shared" si="131"/>
        <v>-0.16680837442440591</v>
      </c>
      <c r="BF535" s="180">
        <f t="shared" si="141"/>
        <v>0.50047755491881563</v>
      </c>
      <c r="BG535" s="181">
        <f t="shared" si="142"/>
        <v>0.48946694566926607</v>
      </c>
      <c r="BH535" s="182">
        <f t="shared" si="143"/>
        <v>-7.3236641611381156E-3</v>
      </c>
    </row>
    <row r="536" spans="1:60" ht="14.65" thickBot="1" x14ac:dyDescent="0.5">
      <c r="A536" s="127">
        <v>525</v>
      </c>
      <c r="B536" s="54">
        <v>-3.0528055099453764</v>
      </c>
      <c r="C536" s="54"/>
      <c r="D536" s="54">
        <f t="shared" si="128"/>
        <v>-1.9249529143973694</v>
      </c>
      <c r="E536" s="183">
        <f t="shared" si="132"/>
        <v>0.50143266475644699</v>
      </c>
      <c r="F536" s="184">
        <f t="shared" si="133"/>
        <v>0.30339843258542865</v>
      </c>
      <c r="G536" s="185">
        <f t="shared" si="134"/>
        <v>-0.13702141383348354</v>
      </c>
      <c r="S536" s="127">
        <v>525</v>
      </c>
      <c r="T536" s="54">
        <v>-1.6664586517436948</v>
      </c>
      <c r="U536" s="54"/>
      <c r="V536" s="54">
        <f t="shared" si="129"/>
        <v>-0.50743779984156068</v>
      </c>
      <c r="W536" s="180">
        <f t="shared" si="135"/>
        <v>0.50143266475644699</v>
      </c>
      <c r="X536" s="181">
        <f t="shared" si="136"/>
        <v>0.44020896957127409</v>
      </c>
      <c r="Y536" s="182">
        <f t="shared" si="137"/>
        <v>-3.5974988612761376E-2</v>
      </c>
      <c r="AJ536" s="127">
        <v>525</v>
      </c>
      <c r="AK536" s="54">
        <v>-8.0764892455470001</v>
      </c>
      <c r="AL536" s="54"/>
      <c r="AM536" s="54">
        <f t="shared" si="130"/>
        <v>-4.9791547857377036</v>
      </c>
      <c r="AN536" s="180">
        <f t="shared" si="138"/>
        <v>0.50143266475644699</v>
      </c>
      <c r="AO536" s="181">
        <f t="shared" si="139"/>
        <v>6.9949997313528647E-2</v>
      </c>
      <c r="AP536" s="182">
        <f t="shared" si="140"/>
        <v>-0.3529990015998406</v>
      </c>
      <c r="BB536" s="127">
        <v>525</v>
      </c>
      <c r="BC536" s="12">
        <v>-4.9520603803958565</v>
      </c>
      <c r="BD536" s="54"/>
      <c r="BE536" s="54">
        <f t="shared" si="131"/>
        <v>-0.16395429841327774</v>
      </c>
      <c r="BF536" s="180">
        <f t="shared" si="141"/>
        <v>0.50143266475644699</v>
      </c>
      <c r="BG536" s="181">
        <f t="shared" si="142"/>
        <v>0.48964712445070674</v>
      </c>
      <c r="BH536" s="182">
        <f t="shared" si="143"/>
        <v>-7.1983569379966547E-3</v>
      </c>
    </row>
    <row r="537" spans="1:60" ht="14.65" thickBot="1" x14ac:dyDescent="0.5">
      <c r="A537" s="127">
        <v>526</v>
      </c>
      <c r="B537" s="54">
        <v>-5.4785830371909698</v>
      </c>
      <c r="C537" s="54"/>
      <c r="D537" s="54">
        <f t="shared" si="128"/>
        <v>-1.9163652575122272</v>
      </c>
      <c r="E537" s="183">
        <f t="shared" si="132"/>
        <v>0.50238777459407835</v>
      </c>
      <c r="F537" s="184">
        <f t="shared" si="133"/>
        <v>0.30420125389896302</v>
      </c>
      <c r="G537" s="185">
        <f t="shared" si="134"/>
        <v>-0.13641012984875947</v>
      </c>
      <c r="S537" s="127">
        <v>526</v>
      </c>
      <c r="T537" s="54">
        <v>-4.0925725785909037</v>
      </c>
      <c r="U537" s="54"/>
      <c r="V537" s="54">
        <f t="shared" si="129"/>
        <v>-0.50743779984156068</v>
      </c>
      <c r="W537" s="180">
        <f t="shared" si="135"/>
        <v>0.50238777459407835</v>
      </c>
      <c r="X537" s="181">
        <f t="shared" si="136"/>
        <v>0.44020896957127409</v>
      </c>
      <c r="Y537" s="182">
        <f t="shared" si="137"/>
        <v>-3.5974988612761376E-2</v>
      </c>
      <c r="AJ537" s="127">
        <v>526</v>
      </c>
      <c r="AK537" s="54">
        <v>-10.017102995338622</v>
      </c>
      <c r="AL537" s="54"/>
      <c r="AM537" s="54">
        <f t="shared" si="130"/>
        <v>-4.9173113968870377</v>
      </c>
      <c r="AN537" s="180">
        <f t="shared" si="138"/>
        <v>0.50238777459407835</v>
      </c>
      <c r="AO537" s="181">
        <f t="shared" si="139"/>
        <v>7.2443853564519323E-2</v>
      </c>
      <c r="AP537" s="182">
        <f t="shared" si="140"/>
        <v>-0.3486145919039686</v>
      </c>
      <c r="BB537" s="127">
        <v>526</v>
      </c>
      <c r="BC537" s="12">
        <v>-6.8932809512474522</v>
      </c>
      <c r="BD537" s="54"/>
      <c r="BE537" s="54">
        <f t="shared" si="131"/>
        <v>-0.13450582443135023</v>
      </c>
      <c r="BF537" s="180">
        <f t="shared" si="141"/>
        <v>0.50238777459407835</v>
      </c>
      <c r="BG537" s="181">
        <f t="shared" si="142"/>
        <v>0.49150633324533327</v>
      </c>
      <c r="BH537" s="182">
        <f t="shared" si="143"/>
        <v>-5.9054318420843493E-3</v>
      </c>
    </row>
    <row r="538" spans="1:60" ht="14.65" thickBot="1" x14ac:dyDescent="0.5">
      <c r="A538" s="127">
        <v>527</v>
      </c>
      <c r="B538" s="54">
        <v>-5.4785830371909698</v>
      </c>
      <c r="C538" s="54"/>
      <c r="D538" s="54">
        <f t="shared" si="128"/>
        <v>-1.9125626959224256</v>
      </c>
      <c r="E538" s="183">
        <f t="shared" si="132"/>
        <v>0.5033428844317096</v>
      </c>
      <c r="F538" s="184">
        <f t="shared" si="133"/>
        <v>0.30455704026672969</v>
      </c>
      <c r="G538" s="185">
        <f t="shared" si="134"/>
        <v>-0.13613945706433625</v>
      </c>
      <c r="S538" s="127">
        <v>527</v>
      </c>
      <c r="T538" s="54">
        <v>-4.0925725785909037</v>
      </c>
      <c r="U538" s="54"/>
      <c r="V538" s="54">
        <f t="shared" si="129"/>
        <v>-0.50743779984156068</v>
      </c>
      <c r="W538" s="180">
        <f t="shared" si="135"/>
        <v>0.5033428844317096</v>
      </c>
      <c r="X538" s="181">
        <f t="shared" si="136"/>
        <v>0.44020896957127409</v>
      </c>
      <c r="Y538" s="182">
        <f t="shared" si="137"/>
        <v>-3.5974988612761376E-2</v>
      </c>
      <c r="AJ538" s="127">
        <v>527</v>
      </c>
      <c r="AK538" s="54">
        <v>-9.938546074514873</v>
      </c>
      <c r="AL538" s="54"/>
      <c r="AM538" s="54">
        <f t="shared" si="130"/>
        <v>-4.914224827697784</v>
      </c>
      <c r="AN538" s="180">
        <f t="shared" si="138"/>
        <v>0.5033428844317096</v>
      </c>
      <c r="AO538" s="181">
        <f t="shared" si="139"/>
        <v>7.2570082557961046E-2</v>
      </c>
      <c r="AP538" s="182">
        <f t="shared" si="140"/>
        <v>-0.34839576845118175</v>
      </c>
      <c r="BB538" s="127">
        <v>527</v>
      </c>
      <c r="BC538" s="12">
        <v>-6.8146994660332005</v>
      </c>
      <c r="BD538" s="54"/>
      <c r="BE538" s="54">
        <f t="shared" si="131"/>
        <v>-0.10983684235561311</v>
      </c>
      <c r="BF538" s="180">
        <f t="shared" si="141"/>
        <v>0.5033428844317096</v>
      </c>
      <c r="BG538" s="181">
        <f t="shared" si="142"/>
        <v>0.493063935894821</v>
      </c>
      <c r="BH538" s="182">
        <f t="shared" si="143"/>
        <v>-4.8223486902746705E-3</v>
      </c>
    </row>
    <row r="539" spans="1:60" ht="14.65" thickBot="1" x14ac:dyDescent="0.5">
      <c r="A539" s="127">
        <v>528</v>
      </c>
      <c r="B539" s="54">
        <v>1.1170410189884807</v>
      </c>
      <c r="C539" s="54"/>
      <c r="D539" s="54">
        <f t="shared" si="128"/>
        <v>-1.9068865633026626</v>
      </c>
      <c r="E539" s="183">
        <f t="shared" si="132"/>
        <v>0.50429799426934097</v>
      </c>
      <c r="F539" s="184">
        <f t="shared" si="133"/>
        <v>0.30508847126334676</v>
      </c>
      <c r="G539" s="185">
        <f t="shared" si="134"/>
        <v>-0.13573542031577518</v>
      </c>
      <c r="S539" s="127">
        <v>528</v>
      </c>
      <c r="T539" s="54">
        <v>2.5037738311085431</v>
      </c>
      <c r="U539" s="54"/>
      <c r="V539" s="54">
        <f t="shared" si="129"/>
        <v>-0.50743779984156068</v>
      </c>
      <c r="W539" s="180">
        <f t="shared" si="135"/>
        <v>0.50429799426934097</v>
      </c>
      <c r="X539" s="181">
        <f t="shared" si="136"/>
        <v>0.44020896957127409</v>
      </c>
      <c r="Y539" s="182">
        <f t="shared" si="137"/>
        <v>-3.5974988612761376E-2</v>
      </c>
      <c r="AJ539" s="127">
        <v>528</v>
      </c>
      <c r="AK539" s="54">
        <v>-5.2968457386743513</v>
      </c>
      <c r="AL539" s="54"/>
      <c r="AM539" s="54">
        <f t="shared" si="130"/>
        <v>-4.914224827697784</v>
      </c>
      <c r="AN539" s="180">
        <f t="shared" si="138"/>
        <v>0.50429799426934097</v>
      </c>
      <c r="AO539" s="181">
        <f t="shared" si="139"/>
        <v>7.2570082557961046E-2</v>
      </c>
      <c r="AP539" s="182">
        <f t="shared" si="140"/>
        <v>-0.34839576845118175</v>
      </c>
      <c r="BB539" s="127">
        <v>528</v>
      </c>
      <c r="BC539" s="12">
        <v>-2.1715476916886645</v>
      </c>
      <c r="BD539" s="54"/>
      <c r="BE539" s="54">
        <f t="shared" si="131"/>
        <v>-0.1050669710843834</v>
      </c>
      <c r="BF539" s="180">
        <f t="shared" si="141"/>
        <v>0.50429799426934097</v>
      </c>
      <c r="BG539" s="181">
        <f t="shared" si="142"/>
        <v>0.49336511910869563</v>
      </c>
      <c r="BH539" s="182">
        <f t="shared" si="143"/>
        <v>-4.6129291368326572E-3</v>
      </c>
    </row>
    <row r="540" spans="1:60" ht="14.65" thickBot="1" x14ac:dyDescent="0.5">
      <c r="A540" s="127">
        <v>529</v>
      </c>
      <c r="B540" s="54">
        <v>2.5119093777376493</v>
      </c>
      <c r="C540" s="54"/>
      <c r="D540" s="54">
        <f t="shared" si="128"/>
        <v>-1.8945688596608239</v>
      </c>
      <c r="E540" s="183">
        <f t="shared" si="132"/>
        <v>0.50525310410697233</v>
      </c>
      <c r="F540" s="184">
        <f t="shared" si="133"/>
        <v>0.30624313653713597</v>
      </c>
      <c r="G540" s="185">
        <f t="shared" si="134"/>
        <v>-0.13485862527545858</v>
      </c>
      <c r="S540" s="127">
        <v>529</v>
      </c>
      <c r="T540" s="54">
        <v>3.8990279340238807</v>
      </c>
      <c r="U540" s="54"/>
      <c r="V540" s="54">
        <f t="shared" si="129"/>
        <v>-0.5008791370533342</v>
      </c>
      <c r="W540" s="180">
        <f t="shared" si="135"/>
        <v>0.50525310410697233</v>
      </c>
      <c r="X540" s="181">
        <f t="shared" si="136"/>
        <v>0.44097607133703332</v>
      </c>
      <c r="Y540" s="182">
        <f t="shared" si="137"/>
        <v>-3.5510009813004915E-2</v>
      </c>
      <c r="AJ540" s="127">
        <v>529</v>
      </c>
      <c r="AK540" s="54">
        <v>-2.3356300655971469</v>
      </c>
      <c r="AL540" s="54"/>
      <c r="AM540" s="54">
        <f t="shared" si="130"/>
        <v>-4.9096586570669611</v>
      </c>
      <c r="AN540" s="180">
        <f t="shared" si="138"/>
        <v>0.50525310410697233</v>
      </c>
      <c r="AO540" s="181">
        <f t="shared" si="139"/>
        <v>7.2757130516564711E-2</v>
      </c>
      <c r="AP540" s="182">
        <f t="shared" si="140"/>
        <v>-0.3480720481124544</v>
      </c>
      <c r="BB540" s="127">
        <v>529</v>
      </c>
      <c r="BC540" s="12">
        <v>0.79059394001051442</v>
      </c>
      <c r="BD540" s="54"/>
      <c r="BE540" s="54">
        <f t="shared" si="131"/>
        <v>-0.1025906975062931</v>
      </c>
      <c r="BF540" s="180">
        <f t="shared" si="141"/>
        <v>0.50525310410697233</v>
      </c>
      <c r="BG540" s="181">
        <f t="shared" si="142"/>
        <v>0.49352147955497921</v>
      </c>
      <c r="BH540" s="182">
        <f t="shared" si="143"/>
        <v>-4.5042091992419228E-3</v>
      </c>
    </row>
    <row r="541" spans="1:60" ht="14.65" thickBot="1" x14ac:dyDescent="0.5">
      <c r="A541" s="127">
        <v>530</v>
      </c>
      <c r="B541" s="54">
        <v>-2.5529296632132716</v>
      </c>
      <c r="C541" s="54"/>
      <c r="D541" s="54">
        <f t="shared" si="128"/>
        <v>-1.8903022117074757</v>
      </c>
      <c r="E541" s="183">
        <f t="shared" si="132"/>
        <v>0.50620821394460358</v>
      </c>
      <c r="F541" s="184">
        <f t="shared" si="133"/>
        <v>0.30664354339358368</v>
      </c>
      <c r="G541" s="185">
        <f t="shared" si="134"/>
        <v>-0.13455491803642697</v>
      </c>
      <c r="S541" s="127">
        <v>530</v>
      </c>
      <c r="T541" s="54">
        <v>-1.1665134837181863</v>
      </c>
      <c r="U541" s="54"/>
      <c r="V541" s="54">
        <f t="shared" si="129"/>
        <v>-0.48991877410433371</v>
      </c>
      <c r="W541" s="180">
        <f t="shared" si="135"/>
        <v>0.50620821394460358</v>
      </c>
      <c r="X541" s="181">
        <f t="shared" si="136"/>
        <v>0.44225848933629885</v>
      </c>
      <c r="Y541" s="182">
        <f t="shared" si="137"/>
        <v>-3.4732970868714325E-2</v>
      </c>
      <c r="AJ541" s="127">
        <v>530</v>
      </c>
      <c r="AK541" s="54">
        <v>-6.1041796657201948</v>
      </c>
      <c r="AL541" s="54"/>
      <c r="AM541" s="54">
        <f t="shared" si="130"/>
        <v>-4.9085738125658622</v>
      </c>
      <c r="AN541" s="180">
        <f t="shared" si="138"/>
        <v>0.50620821394460358</v>
      </c>
      <c r="AO541" s="181">
        <f t="shared" si="139"/>
        <v>7.2801624154474734E-2</v>
      </c>
      <c r="AP541" s="182">
        <f t="shared" si="140"/>
        <v>-0.34799513766434459</v>
      </c>
      <c r="BB541" s="127">
        <v>530</v>
      </c>
      <c r="BC541" s="12">
        <v>-2.9791340683677316</v>
      </c>
      <c r="BD541" s="54"/>
      <c r="BE541" s="54">
        <f t="shared" si="131"/>
        <v>-0.1025906975062931</v>
      </c>
      <c r="BF541" s="180">
        <f t="shared" si="141"/>
        <v>0.50620821394460358</v>
      </c>
      <c r="BG541" s="181">
        <f t="shared" si="142"/>
        <v>0.49352147955497921</v>
      </c>
      <c r="BH541" s="182">
        <f t="shared" si="143"/>
        <v>-4.5042091992419228E-3</v>
      </c>
    </row>
    <row r="542" spans="1:60" ht="14.65" thickBot="1" x14ac:dyDescent="0.5">
      <c r="A542" s="127">
        <v>531</v>
      </c>
      <c r="B542" s="54">
        <v>1.3469714538492992</v>
      </c>
      <c r="C542" s="54"/>
      <c r="D542" s="54">
        <f t="shared" si="128"/>
        <v>-1.8903022117074757</v>
      </c>
      <c r="E542" s="183">
        <f t="shared" si="132"/>
        <v>0.50716332378223494</v>
      </c>
      <c r="F542" s="184">
        <f t="shared" si="133"/>
        <v>0.30664354339358368</v>
      </c>
      <c r="G542" s="185">
        <f t="shared" si="134"/>
        <v>-0.13455491803642697</v>
      </c>
      <c r="S542" s="127">
        <v>531</v>
      </c>
      <c r="T542" s="54">
        <v>2.7339284600143419</v>
      </c>
      <c r="U542" s="54"/>
      <c r="V542" s="54">
        <f t="shared" si="129"/>
        <v>-0.48991877410433371</v>
      </c>
      <c r="W542" s="180">
        <f t="shared" si="135"/>
        <v>0.50716332378223494</v>
      </c>
      <c r="X542" s="181">
        <f t="shared" si="136"/>
        <v>0.44225848933629885</v>
      </c>
      <c r="Y542" s="182">
        <f t="shared" si="137"/>
        <v>-3.4732970868714325E-2</v>
      </c>
      <c r="AJ542" s="127">
        <v>531</v>
      </c>
      <c r="AK542" s="54">
        <v>-3.2604406459926096</v>
      </c>
      <c r="AL542" s="54"/>
      <c r="AM542" s="54">
        <f t="shared" si="130"/>
        <v>-4.9085738125658622</v>
      </c>
      <c r="AN542" s="180">
        <f t="shared" si="138"/>
        <v>0.50716332378223494</v>
      </c>
      <c r="AO542" s="181">
        <f t="shared" si="139"/>
        <v>7.2801624154474734E-2</v>
      </c>
      <c r="AP542" s="182">
        <f t="shared" si="140"/>
        <v>-0.34799513766434459</v>
      </c>
      <c r="BB542" s="127">
        <v>531</v>
      </c>
      <c r="BC542" s="12">
        <v>-0.13450582443135023</v>
      </c>
      <c r="BD542" s="54"/>
      <c r="BE542" s="54">
        <f t="shared" si="131"/>
        <v>-0.1025906975062931</v>
      </c>
      <c r="BF542" s="180">
        <f t="shared" si="141"/>
        <v>0.50716332378223494</v>
      </c>
      <c r="BG542" s="181">
        <f t="shared" si="142"/>
        <v>0.49352147955497921</v>
      </c>
      <c r="BH542" s="182">
        <f t="shared" si="143"/>
        <v>-4.5042091992419228E-3</v>
      </c>
    </row>
    <row r="543" spans="1:60" ht="14.65" thickBot="1" x14ac:dyDescent="0.5">
      <c r="A543" s="127">
        <v>532</v>
      </c>
      <c r="B543" s="54">
        <v>1.1249341102616011</v>
      </c>
      <c r="C543" s="54"/>
      <c r="D543" s="54">
        <f t="shared" si="128"/>
        <v>-1.8903022117074757</v>
      </c>
      <c r="E543" s="183">
        <f t="shared" si="132"/>
        <v>0.50811843361986631</v>
      </c>
      <c r="F543" s="184">
        <f t="shared" si="133"/>
        <v>0.30664354339358368</v>
      </c>
      <c r="G543" s="185">
        <f t="shared" si="134"/>
        <v>-0.13455491803642697</v>
      </c>
      <c r="S543" s="127">
        <v>532</v>
      </c>
      <c r="T543" s="54">
        <v>2.5118603249492355</v>
      </c>
      <c r="U543" s="54"/>
      <c r="V543" s="54">
        <f t="shared" si="129"/>
        <v>-0.47945181798362091</v>
      </c>
      <c r="W543" s="180">
        <f t="shared" si="135"/>
        <v>0.50811843361986631</v>
      </c>
      <c r="X543" s="181">
        <f t="shared" si="136"/>
        <v>0.44348374155039078</v>
      </c>
      <c r="Y543" s="182">
        <f t="shared" si="137"/>
        <v>-3.3990912182170895E-2</v>
      </c>
      <c r="AJ543" s="127">
        <v>532</v>
      </c>
      <c r="AK543" s="54">
        <v>-4.4801338791179006</v>
      </c>
      <c r="AL543" s="54"/>
      <c r="AM543" s="54">
        <f t="shared" si="130"/>
        <v>-4.8998638388196945</v>
      </c>
      <c r="AN543" s="180">
        <f t="shared" si="138"/>
        <v>0.50811843361986631</v>
      </c>
      <c r="AO543" s="181">
        <f t="shared" si="139"/>
        <v>7.3159609021233474E-2</v>
      </c>
      <c r="AP543" s="182">
        <f t="shared" si="140"/>
        <v>-0.3473776408865451</v>
      </c>
      <c r="BB543" s="127">
        <v>532</v>
      </c>
      <c r="BC543" s="12">
        <v>-1.3545804500623093</v>
      </c>
      <c r="BD543" s="54"/>
      <c r="BE543" s="54">
        <f t="shared" si="131"/>
        <v>-5.7052953645722444E-2</v>
      </c>
      <c r="BF543" s="180">
        <f t="shared" si="141"/>
        <v>0.50811843361986631</v>
      </c>
      <c r="BG543" s="181">
        <f t="shared" si="142"/>
        <v>0.496397042248651</v>
      </c>
      <c r="BH543" s="182">
        <f t="shared" si="143"/>
        <v>-2.5048902571231913E-3</v>
      </c>
    </row>
    <row r="544" spans="1:60" ht="14.65" thickBot="1" x14ac:dyDescent="0.5">
      <c r="A544" s="127">
        <v>533</v>
      </c>
      <c r="B544" s="54">
        <v>-1.3873755926142188</v>
      </c>
      <c r="C544" s="54"/>
      <c r="D544" s="54">
        <f t="shared" si="128"/>
        <v>-1.8903022117074757</v>
      </c>
      <c r="E544" s="183">
        <f t="shared" si="132"/>
        <v>0.50907354345749756</v>
      </c>
      <c r="F544" s="184">
        <f t="shared" si="133"/>
        <v>0.30664354339358368</v>
      </c>
      <c r="G544" s="185">
        <f t="shared" si="134"/>
        <v>-0.13455491803642697</v>
      </c>
      <c r="S544" s="127">
        <v>533</v>
      </c>
      <c r="T544" s="54">
        <v>-7.9777755255481598E-4</v>
      </c>
      <c r="U544" s="54"/>
      <c r="V544" s="54">
        <f t="shared" si="129"/>
        <v>-0.47945181798362091</v>
      </c>
      <c r="W544" s="180">
        <f t="shared" si="135"/>
        <v>0.50907354345749756</v>
      </c>
      <c r="X544" s="181">
        <f t="shared" si="136"/>
        <v>0.44348374155039078</v>
      </c>
      <c r="Y544" s="182">
        <f t="shared" si="137"/>
        <v>-3.3990912182170895E-2</v>
      </c>
      <c r="AJ544" s="127">
        <v>533</v>
      </c>
      <c r="AK544" s="54">
        <v>-5.7854845002971631</v>
      </c>
      <c r="AL544" s="54"/>
      <c r="AM544" s="54">
        <f t="shared" si="130"/>
        <v>-4.8998638388196945</v>
      </c>
      <c r="AN544" s="180">
        <f t="shared" si="138"/>
        <v>0.50907354345749756</v>
      </c>
      <c r="AO544" s="181">
        <f t="shared" si="139"/>
        <v>7.3159609021233474E-2</v>
      </c>
      <c r="AP544" s="182">
        <f t="shared" si="140"/>
        <v>-0.3473776408865451</v>
      </c>
      <c r="BB544" s="127">
        <v>533</v>
      </c>
      <c r="BC544" s="12">
        <v>-2.6603392484214274</v>
      </c>
      <c r="BD544" s="54"/>
      <c r="BE544" s="54">
        <f t="shared" si="131"/>
        <v>-5.7052953645722444E-2</v>
      </c>
      <c r="BF544" s="180">
        <f t="shared" si="141"/>
        <v>0.50907354345749756</v>
      </c>
      <c r="BG544" s="181">
        <f t="shared" si="142"/>
        <v>0.496397042248651</v>
      </c>
      <c r="BH544" s="182">
        <f t="shared" si="143"/>
        <v>-2.5048902571231913E-3</v>
      </c>
    </row>
    <row r="545" spans="1:60" ht="14.65" thickBot="1" x14ac:dyDescent="0.5">
      <c r="A545" s="127">
        <v>534</v>
      </c>
      <c r="B545" s="54">
        <v>-2.2290820876883939</v>
      </c>
      <c r="C545" s="54"/>
      <c r="D545" s="54">
        <f t="shared" si="128"/>
        <v>-1.8903022117074757</v>
      </c>
      <c r="E545" s="183">
        <f t="shared" si="132"/>
        <v>0.51002865329512892</v>
      </c>
      <c r="F545" s="184">
        <f t="shared" si="133"/>
        <v>0.30664354339358368</v>
      </c>
      <c r="G545" s="185">
        <f t="shared" si="134"/>
        <v>-0.13455491803642697</v>
      </c>
      <c r="S545" s="127">
        <v>534</v>
      </c>
      <c r="T545" s="54">
        <v>-0.84262099797620638</v>
      </c>
      <c r="U545" s="54"/>
      <c r="V545" s="54">
        <f t="shared" si="129"/>
        <v>-0.47564977313838908</v>
      </c>
      <c r="W545" s="180">
        <f t="shared" si="135"/>
        <v>0.51002865329512892</v>
      </c>
      <c r="X545" s="181">
        <f t="shared" si="136"/>
        <v>0.44392893985475734</v>
      </c>
      <c r="Y545" s="182">
        <f t="shared" si="137"/>
        <v>-3.37213648207896E-2</v>
      </c>
      <c r="AJ545" s="127">
        <v>534</v>
      </c>
      <c r="AK545" s="54">
        <v>-6.0876894698007193</v>
      </c>
      <c r="AL545" s="54"/>
      <c r="AM545" s="54">
        <f t="shared" si="130"/>
        <v>-4.8929284667876356</v>
      </c>
      <c r="AN545" s="180">
        <f t="shared" si="138"/>
        <v>0.51002865329512892</v>
      </c>
      <c r="AO545" s="181">
        <f t="shared" si="139"/>
        <v>7.344561874048923E-2</v>
      </c>
      <c r="AP545" s="182">
        <f t="shared" si="140"/>
        <v>-0.34688595514701903</v>
      </c>
      <c r="BB545" s="127">
        <v>534</v>
      </c>
      <c r="BC545" s="12">
        <v>-2.9626387160392751</v>
      </c>
      <c r="BD545" s="54"/>
      <c r="BE545" s="54">
        <f t="shared" si="131"/>
        <v>-4.2460994706690139E-2</v>
      </c>
      <c r="BF545" s="180">
        <f t="shared" si="141"/>
        <v>0.51002865329512892</v>
      </c>
      <c r="BG545" s="181">
        <f t="shared" si="142"/>
        <v>0.49731852449317904</v>
      </c>
      <c r="BH545" s="182">
        <f t="shared" si="143"/>
        <v>-1.8642353314256832E-3</v>
      </c>
    </row>
    <row r="546" spans="1:60" ht="14.65" thickBot="1" x14ac:dyDescent="0.5">
      <c r="A546" s="127">
        <v>535</v>
      </c>
      <c r="B546" s="54">
        <v>-0.65217628136943651</v>
      </c>
      <c r="C546" s="54"/>
      <c r="D546" s="54">
        <f t="shared" si="128"/>
        <v>-1.8903022117074757</v>
      </c>
      <c r="E546" s="183">
        <f t="shared" si="132"/>
        <v>0.51098376313276028</v>
      </c>
      <c r="F546" s="184">
        <f t="shared" si="133"/>
        <v>0.30664354339358368</v>
      </c>
      <c r="G546" s="185">
        <f t="shared" si="134"/>
        <v>-0.13455491803642697</v>
      </c>
      <c r="S546" s="127">
        <v>535</v>
      </c>
      <c r="T546" s="54">
        <v>2.1215679138374717</v>
      </c>
      <c r="U546" s="54"/>
      <c r="V546" s="54">
        <f t="shared" si="129"/>
        <v>-0.47231653207547497</v>
      </c>
      <c r="W546" s="180">
        <f t="shared" si="135"/>
        <v>0.51098376313276028</v>
      </c>
      <c r="X546" s="181">
        <f t="shared" si="136"/>
        <v>0.44431930208133247</v>
      </c>
      <c r="Y546" s="182">
        <f t="shared" si="137"/>
        <v>-3.3485053475203273E-2</v>
      </c>
      <c r="AJ546" s="127">
        <v>535</v>
      </c>
      <c r="AK546" s="54">
        <v>-4.0316103289931782</v>
      </c>
      <c r="AL546" s="54"/>
      <c r="AM546" s="54">
        <f t="shared" si="130"/>
        <v>-4.8929284667876356</v>
      </c>
      <c r="AN546" s="180">
        <f t="shared" si="138"/>
        <v>0.51098376313276028</v>
      </c>
      <c r="AO546" s="181">
        <f t="shared" si="139"/>
        <v>7.344561874048923E-2</v>
      </c>
      <c r="AP546" s="182">
        <f t="shared" si="140"/>
        <v>-0.34688595514701903</v>
      </c>
      <c r="BB546" s="127">
        <v>535</v>
      </c>
      <c r="BC546" s="12">
        <v>-0.90591664867113064</v>
      </c>
      <c r="BD546" s="54"/>
      <c r="BE546" s="54">
        <f t="shared" si="131"/>
        <v>-4.2460994706690139E-2</v>
      </c>
      <c r="BF546" s="180">
        <f t="shared" si="141"/>
        <v>0.51098376313276028</v>
      </c>
      <c r="BG546" s="181">
        <f t="shared" si="142"/>
        <v>0.49731852449317904</v>
      </c>
      <c r="BH546" s="182">
        <f t="shared" si="143"/>
        <v>-1.8642353314256832E-3</v>
      </c>
    </row>
    <row r="547" spans="1:60" ht="14.65" thickBot="1" x14ac:dyDescent="0.5">
      <c r="A547" s="127">
        <v>536</v>
      </c>
      <c r="B547" s="54">
        <v>-1.7010578336892015</v>
      </c>
      <c r="C547" s="54"/>
      <c r="D547" s="54">
        <f t="shared" si="128"/>
        <v>-1.8841270442141063</v>
      </c>
      <c r="E547" s="183">
        <f t="shared" si="132"/>
        <v>0.51193887297039165</v>
      </c>
      <c r="F547" s="184">
        <f t="shared" si="133"/>
        <v>0.3072234655628463</v>
      </c>
      <c r="G547" s="185">
        <f t="shared" si="134"/>
        <v>-0.13411535913902664</v>
      </c>
      <c r="S547" s="127">
        <v>536</v>
      </c>
      <c r="T547" s="54">
        <v>-0.31433121202920378</v>
      </c>
      <c r="U547" s="54"/>
      <c r="V547" s="54">
        <f t="shared" si="129"/>
        <v>-0.45904205841195012</v>
      </c>
      <c r="W547" s="180">
        <f t="shared" si="135"/>
        <v>0.51193887297039165</v>
      </c>
      <c r="X547" s="181">
        <f t="shared" si="136"/>
        <v>0.44587443329882082</v>
      </c>
      <c r="Y547" s="182">
        <f t="shared" si="137"/>
        <v>-3.2543954804519271E-2</v>
      </c>
      <c r="AJ547" s="127">
        <v>536</v>
      </c>
      <c r="AK547" s="54">
        <v>-5.4646450032821079</v>
      </c>
      <c r="AL547" s="54"/>
      <c r="AM547" s="54">
        <f t="shared" si="130"/>
        <v>-4.8929284667876356</v>
      </c>
      <c r="AN547" s="180">
        <f t="shared" si="138"/>
        <v>0.51193887297039165</v>
      </c>
      <c r="AO547" s="181">
        <f t="shared" si="139"/>
        <v>7.344561874048923E-2</v>
      </c>
      <c r="AP547" s="182">
        <f t="shared" si="140"/>
        <v>-0.34688595514701903</v>
      </c>
      <c r="BB547" s="127">
        <v>536</v>
      </c>
      <c r="BC547" s="12">
        <v>-2.3393994263604014</v>
      </c>
      <c r="BD547" s="54"/>
      <c r="BE547" s="54">
        <f t="shared" si="131"/>
        <v>7.3935804659583087E-3</v>
      </c>
      <c r="BF547" s="180">
        <f t="shared" si="141"/>
        <v>0.51193887297039165</v>
      </c>
      <c r="BG547" s="181">
        <f t="shared" si="142"/>
        <v>0.5004669191059069</v>
      </c>
      <c r="BH547" s="182">
        <f t="shared" si="143"/>
        <v>3.2461260094329681E-4</v>
      </c>
    </row>
    <row r="548" spans="1:60" ht="14.65" thickBot="1" x14ac:dyDescent="0.5">
      <c r="A548" s="127">
        <v>537</v>
      </c>
      <c r="B548" s="54">
        <v>-3.0782388567848704</v>
      </c>
      <c r="C548" s="54"/>
      <c r="D548" s="54">
        <f t="shared" si="128"/>
        <v>-1.8718300622784865</v>
      </c>
      <c r="E548" s="183">
        <f t="shared" si="132"/>
        <v>0.5128939828080229</v>
      </c>
      <c r="F548" s="184">
        <f t="shared" si="133"/>
        <v>0.3083797353351666</v>
      </c>
      <c r="G548" s="185">
        <f t="shared" si="134"/>
        <v>-0.13324003910490989</v>
      </c>
      <c r="S548" s="127">
        <v>537</v>
      </c>
      <c r="T548" s="54">
        <v>-1.6917032449755098</v>
      </c>
      <c r="U548" s="54"/>
      <c r="V548" s="54">
        <f t="shared" si="129"/>
        <v>-0.456169147741391</v>
      </c>
      <c r="W548" s="180">
        <f t="shared" si="135"/>
        <v>0.5128939828080229</v>
      </c>
      <c r="X548" s="181">
        <f t="shared" si="136"/>
        <v>0.44621111102529354</v>
      </c>
      <c r="Y548" s="182">
        <f t="shared" si="137"/>
        <v>-3.2340278750644068E-2</v>
      </c>
      <c r="AJ548" s="127">
        <v>537</v>
      </c>
      <c r="AK548" s="54">
        <v>-6.9868878847247853</v>
      </c>
      <c r="AL548" s="54"/>
      <c r="AM548" s="54">
        <f t="shared" si="130"/>
        <v>-4.8331354209698922</v>
      </c>
      <c r="AN548" s="180">
        <f t="shared" si="138"/>
        <v>0.5128939828080229</v>
      </c>
      <c r="AO548" s="181">
        <f t="shared" si="139"/>
        <v>7.5947014513925326E-2</v>
      </c>
      <c r="AP548" s="182">
        <f t="shared" si="140"/>
        <v>-0.34264690527117753</v>
      </c>
      <c r="BB548" s="127">
        <v>537</v>
      </c>
      <c r="BC548" s="12">
        <v>-3.8621183062025288</v>
      </c>
      <c r="BD548" s="54"/>
      <c r="BE548" s="54">
        <f t="shared" si="131"/>
        <v>7.5569307075924021E-3</v>
      </c>
      <c r="BF548" s="180">
        <f t="shared" si="141"/>
        <v>0.5128939828080229</v>
      </c>
      <c r="BG548" s="181">
        <f t="shared" si="142"/>
        <v>0.50047723498914309</v>
      </c>
      <c r="BH548" s="182">
        <f t="shared" si="143"/>
        <v>3.31784436976691E-4</v>
      </c>
    </row>
    <row r="549" spans="1:60" ht="14.65" thickBot="1" x14ac:dyDescent="0.5">
      <c r="A549" s="127">
        <v>538</v>
      </c>
      <c r="B549" s="54">
        <v>-3.0782388567848704</v>
      </c>
      <c r="C549" s="54"/>
      <c r="D549" s="54">
        <f t="shared" si="128"/>
        <v>-1.867502976809869</v>
      </c>
      <c r="E549" s="183">
        <f t="shared" si="132"/>
        <v>0.51384909264565426</v>
      </c>
      <c r="F549" s="184">
        <f t="shared" si="133"/>
        <v>0.3087870590997765</v>
      </c>
      <c r="G549" s="185">
        <f t="shared" si="134"/>
        <v>-0.13293202982101845</v>
      </c>
      <c r="S549" s="127">
        <v>538</v>
      </c>
      <c r="T549" s="54">
        <v>-1.6917032449755098</v>
      </c>
      <c r="U549" s="54"/>
      <c r="V549" s="54">
        <f t="shared" si="129"/>
        <v>-0.456169147741391</v>
      </c>
      <c r="W549" s="180">
        <f t="shared" si="135"/>
        <v>0.51384909264565426</v>
      </c>
      <c r="X549" s="181">
        <f t="shared" si="136"/>
        <v>0.44621111102529354</v>
      </c>
      <c r="Y549" s="182">
        <f t="shared" si="137"/>
        <v>-3.2340278750644068E-2</v>
      </c>
      <c r="AJ549" s="127">
        <v>538</v>
      </c>
      <c r="AK549" s="54">
        <v>-6.9549124983184889</v>
      </c>
      <c r="AL549" s="54"/>
      <c r="AM549" s="54">
        <f t="shared" si="130"/>
        <v>-4.8041143538651205</v>
      </c>
      <c r="AN549" s="180">
        <f t="shared" si="138"/>
        <v>0.51384909264565426</v>
      </c>
      <c r="AO549" s="181">
        <f t="shared" si="139"/>
        <v>7.7184231963463051E-2</v>
      </c>
      <c r="AP549" s="182">
        <f t="shared" si="140"/>
        <v>-0.34058944609302738</v>
      </c>
      <c r="BB549" s="127">
        <v>538</v>
      </c>
      <c r="BC549" s="12">
        <v>-3.8301329212388824</v>
      </c>
      <c r="BD549" s="54"/>
      <c r="BE549" s="54">
        <f t="shared" si="131"/>
        <v>5.9013814969223997E-2</v>
      </c>
      <c r="BF549" s="180">
        <f t="shared" si="141"/>
        <v>0.51384909264565426</v>
      </c>
      <c r="BG549" s="181">
        <f t="shared" si="142"/>
        <v>0.50372678479191368</v>
      </c>
      <c r="BH549" s="182">
        <f t="shared" si="143"/>
        <v>2.5909811973978841E-3</v>
      </c>
    </row>
    <row r="550" spans="1:60" ht="14.65" thickBot="1" x14ac:dyDescent="0.5">
      <c r="A550" s="127">
        <v>539</v>
      </c>
      <c r="B550" s="54">
        <v>-1.8590212448018926</v>
      </c>
      <c r="C550" s="54"/>
      <c r="D550" s="54">
        <f t="shared" si="128"/>
        <v>-1.867502976809869</v>
      </c>
      <c r="E550" s="183">
        <f t="shared" si="132"/>
        <v>0.51480420248328562</v>
      </c>
      <c r="F550" s="184">
        <f t="shared" si="133"/>
        <v>0.3087870590997765</v>
      </c>
      <c r="G550" s="185">
        <f t="shared" si="134"/>
        <v>-0.13293202982101845</v>
      </c>
      <c r="S550" s="127">
        <v>539</v>
      </c>
      <c r="T550" s="54">
        <v>-0.47231653207547497</v>
      </c>
      <c r="U550" s="54"/>
      <c r="V550" s="54">
        <f t="shared" si="129"/>
        <v>-0.45466479340145372</v>
      </c>
      <c r="W550" s="180">
        <f t="shared" si="135"/>
        <v>0.51480420248328562</v>
      </c>
      <c r="X550" s="181">
        <f t="shared" si="136"/>
        <v>0.44638742249058461</v>
      </c>
      <c r="Y550" s="182">
        <f t="shared" si="137"/>
        <v>-3.2233626998910754E-2</v>
      </c>
      <c r="AJ550" s="127">
        <v>539</v>
      </c>
      <c r="AK550" s="54">
        <v>-5.5371730233093448</v>
      </c>
      <c r="AL550" s="54"/>
      <c r="AM550" s="54">
        <f t="shared" si="130"/>
        <v>-4.8041143538651205</v>
      </c>
      <c r="AN550" s="180">
        <f t="shared" si="138"/>
        <v>0.51480420248328562</v>
      </c>
      <c r="AO550" s="181">
        <f t="shared" si="139"/>
        <v>7.7184231963463051E-2</v>
      </c>
      <c r="AP550" s="182">
        <f t="shared" si="140"/>
        <v>-0.34058944609302738</v>
      </c>
      <c r="BB550" s="127">
        <v>539</v>
      </c>
      <c r="BC550" s="12">
        <v>-2.4119501255683846</v>
      </c>
      <c r="BD550" s="54"/>
      <c r="BE550" s="54">
        <f t="shared" si="131"/>
        <v>5.9013814969223997E-2</v>
      </c>
      <c r="BF550" s="180">
        <f t="shared" si="141"/>
        <v>0.51480420248328562</v>
      </c>
      <c r="BG550" s="181">
        <f t="shared" si="142"/>
        <v>0.50372678479191368</v>
      </c>
      <c r="BH550" s="182">
        <f t="shared" si="143"/>
        <v>2.5909811973978841E-3</v>
      </c>
    </row>
    <row r="551" spans="1:60" ht="14.65" thickBot="1" x14ac:dyDescent="0.5">
      <c r="A551" s="127">
        <v>540</v>
      </c>
      <c r="B551" s="54">
        <v>-1.3779807756614728</v>
      </c>
      <c r="C551" s="54"/>
      <c r="D551" s="54">
        <f t="shared" si="128"/>
        <v>-1.8590212448018926</v>
      </c>
      <c r="E551" s="183">
        <f t="shared" si="132"/>
        <v>0.51575931232091687</v>
      </c>
      <c r="F551" s="184">
        <f t="shared" si="133"/>
        <v>0.30958615674489459</v>
      </c>
      <c r="G551" s="185">
        <f t="shared" si="134"/>
        <v>-0.13232828574873631</v>
      </c>
      <c r="S551" s="127">
        <v>540</v>
      </c>
      <c r="T551" s="54">
        <v>8.7906555766148753E-3</v>
      </c>
      <c r="U551" s="54"/>
      <c r="V551" s="54">
        <f t="shared" si="129"/>
        <v>-0.44457082134154718</v>
      </c>
      <c r="W551" s="180">
        <f t="shared" si="135"/>
        <v>0.51575931232091687</v>
      </c>
      <c r="X551" s="181">
        <f t="shared" si="136"/>
        <v>0.44757071611702548</v>
      </c>
      <c r="Y551" s="182">
        <f t="shared" si="137"/>
        <v>-3.151801115392236E-2</v>
      </c>
      <c r="AJ551" s="127">
        <v>540</v>
      </c>
      <c r="AK551" s="54">
        <v>-5.1199194885113242</v>
      </c>
      <c r="AL551" s="54"/>
      <c r="AM551" s="54">
        <f t="shared" si="130"/>
        <v>-4.7904442647698877</v>
      </c>
      <c r="AN551" s="180">
        <f t="shared" si="138"/>
        <v>0.51575931232091687</v>
      </c>
      <c r="AO551" s="181">
        <f t="shared" si="139"/>
        <v>7.777229031693475E-2</v>
      </c>
      <c r="AP551" s="182">
        <f t="shared" si="140"/>
        <v>-0.33962030012146205</v>
      </c>
      <c r="BB551" s="127">
        <v>540</v>
      </c>
      <c r="BC551" s="12">
        <v>-1.9945661174949423</v>
      </c>
      <c r="BD551" s="54"/>
      <c r="BE551" s="54">
        <f t="shared" si="131"/>
        <v>6.6897858410290958E-2</v>
      </c>
      <c r="BF551" s="180">
        <f t="shared" si="141"/>
        <v>0.51575931232091687</v>
      </c>
      <c r="BG551" s="181">
        <f t="shared" si="142"/>
        <v>0.50422465295377905</v>
      </c>
      <c r="BH551" s="182">
        <f t="shared" si="143"/>
        <v>2.9371274061445246E-3</v>
      </c>
    </row>
    <row r="552" spans="1:60" ht="14.65" thickBot="1" x14ac:dyDescent="0.5">
      <c r="A552" s="127">
        <v>541</v>
      </c>
      <c r="B552" s="54">
        <v>-1.4036067804310177</v>
      </c>
      <c r="C552" s="54"/>
      <c r="D552" s="54">
        <f t="shared" si="128"/>
        <v>-1.858709849242004</v>
      </c>
      <c r="E552" s="183">
        <f t="shared" si="132"/>
        <v>0.51671442215854824</v>
      </c>
      <c r="F552" s="184">
        <f t="shared" si="133"/>
        <v>0.30961551172541935</v>
      </c>
      <c r="G552" s="185">
        <f t="shared" si="134"/>
        <v>-0.13230612008454876</v>
      </c>
      <c r="S552" s="127">
        <v>541</v>
      </c>
      <c r="T552" s="54">
        <v>-1.7031216262131107E-2</v>
      </c>
      <c r="U552" s="54"/>
      <c r="V552" s="54">
        <f t="shared" si="129"/>
        <v>-0.43661964772120615</v>
      </c>
      <c r="W552" s="180">
        <f t="shared" si="135"/>
        <v>0.51671442215854824</v>
      </c>
      <c r="X552" s="181">
        <f t="shared" si="136"/>
        <v>0.44850314350622655</v>
      </c>
      <c r="Y552" s="182">
        <f t="shared" si="137"/>
        <v>-3.0954309788869996E-2</v>
      </c>
      <c r="AJ552" s="127">
        <v>541</v>
      </c>
      <c r="AK552" s="54">
        <v>-6.6089781951968236</v>
      </c>
      <c r="AL552" s="54"/>
      <c r="AM552" s="54">
        <f t="shared" si="130"/>
        <v>-4.7675948878163386</v>
      </c>
      <c r="AN552" s="180">
        <f t="shared" si="138"/>
        <v>0.51671442215854824</v>
      </c>
      <c r="AO552" s="181">
        <f t="shared" si="139"/>
        <v>7.876280596681387E-2</v>
      </c>
      <c r="AP552" s="182">
        <f t="shared" si="140"/>
        <v>-0.338000385176282</v>
      </c>
      <c r="BB552" s="127">
        <v>541</v>
      </c>
      <c r="BC552" s="12">
        <v>-3.4840904460399442</v>
      </c>
      <c r="BD552" s="54"/>
      <c r="BE552" s="54">
        <f t="shared" si="131"/>
        <v>7.0030715427581325E-2</v>
      </c>
      <c r="BF552" s="180">
        <f t="shared" si="141"/>
        <v>0.51671442215854824</v>
      </c>
      <c r="BG552" s="181">
        <f t="shared" si="142"/>
        <v>0.50442248744243445</v>
      </c>
      <c r="BH552" s="182">
        <f t="shared" si="143"/>
        <v>3.0746744132337713E-3</v>
      </c>
    </row>
    <row r="553" spans="1:60" ht="14.65" thickBot="1" x14ac:dyDescent="0.5">
      <c r="A553" s="127">
        <v>542</v>
      </c>
      <c r="B553" s="54">
        <v>-1.4036067804310177</v>
      </c>
      <c r="C553" s="54"/>
      <c r="D553" s="54">
        <f t="shared" si="128"/>
        <v>-1.8442235384763344</v>
      </c>
      <c r="E553" s="183">
        <f t="shared" si="132"/>
        <v>0.5176695319961796</v>
      </c>
      <c r="F553" s="184">
        <f t="shared" si="133"/>
        <v>0.31098246314082634</v>
      </c>
      <c r="G553" s="185">
        <f t="shared" si="134"/>
        <v>-0.13127495991044927</v>
      </c>
      <c r="S553" s="127">
        <v>542</v>
      </c>
      <c r="T553" s="54">
        <v>-1.7031216262131107E-2</v>
      </c>
      <c r="U553" s="54"/>
      <c r="V553" s="54">
        <f t="shared" si="129"/>
        <v>-0.43661964772120615</v>
      </c>
      <c r="W553" s="180">
        <f t="shared" si="135"/>
        <v>0.5176695319961796</v>
      </c>
      <c r="X553" s="181">
        <f t="shared" si="136"/>
        <v>0.44850314350622655</v>
      </c>
      <c r="Y553" s="182">
        <f t="shared" si="137"/>
        <v>-3.0954309788869996E-2</v>
      </c>
      <c r="AJ553" s="127">
        <v>542</v>
      </c>
      <c r="AK553" s="54">
        <v>-6.6089781951968236</v>
      </c>
      <c r="AL553" s="54"/>
      <c r="AM553" s="54">
        <f t="shared" si="130"/>
        <v>-4.7543093858307621</v>
      </c>
      <c r="AN553" s="180">
        <f t="shared" si="138"/>
        <v>0.5176695319961796</v>
      </c>
      <c r="AO553" s="181">
        <f t="shared" si="139"/>
        <v>7.9343107990980127E-2</v>
      </c>
      <c r="AP553" s="182">
        <f t="shared" si="140"/>
        <v>-0.33705850464866821</v>
      </c>
      <c r="BB553" s="127">
        <v>542</v>
      </c>
      <c r="BC553" s="12">
        <v>-3.4840904460399442</v>
      </c>
      <c r="BD553" s="54"/>
      <c r="BE553" s="54">
        <f t="shared" si="131"/>
        <v>9.8918401863909877E-2</v>
      </c>
      <c r="BF553" s="180">
        <f t="shared" si="141"/>
        <v>0.5176695319961796</v>
      </c>
      <c r="BG553" s="181">
        <f t="shared" si="142"/>
        <v>0.50624663721892915</v>
      </c>
      <c r="BH553" s="182">
        <f t="shared" si="143"/>
        <v>4.3429783253242961E-3</v>
      </c>
    </row>
    <row r="554" spans="1:60" ht="14.65" thickBot="1" x14ac:dyDescent="0.5">
      <c r="A554" s="127">
        <v>543</v>
      </c>
      <c r="B554" s="54">
        <v>-0.32102821822085797</v>
      </c>
      <c r="C554" s="54"/>
      <c r="D554" s="54">
        <f t="shared" si="128"/>
        <v>-1.8442235384763344</v>
      </c>
      <c r="E554" s="183">
        <f t="shared" si="132"/>
        <v>0.51862464183381085</v>
      </c>
      <c r="F554" s="184">
        <f t="shared" si="133"/>
        <v>0.31098246314082634</v>
      </c>
      <c r="G554" s="185">
        <f t="shared" si="134"/>
        <v>-0.13127495991044927</v>
      </c>
      <c r="S554" s="127">
        <v>543</v>
      </c>
      <c r="T554" s="54">
        <v>1.0656974747182701</v>
      </c>
      <c r="U554" s="54"/>
      <c r="V554" s="54">
        <f t="shared" si="129"/>
        <v>-0.41686918863937478</v>
      </c>
      <c r="W554" s="180">
        <f t="shared" si="135"/>
        <v>0.51862464183381085</v>
      </c>
      <c r="X554" s="181">
        <f t="shared" si="136"/>
        <v>0.45082048348429254</v>
      </c>
      <c r="Y554" s="182">
        <f t="shared" si="137"/>
        <v>-2.9554093760841452E-2</v>
      </c>
      <c r="AJ554" s="127">
        <v>543</v>
      </c>
      <c r="AK554" s="54">
        <v>-5.3853689866032362</v>
      </c>
      <c r="AL554" s="54"/>
      <c r="AM554" s="54">
        <f t="shared" si="130"/>
        <v>-4.7543093858307621</v>
      </c>
      <c r="AN554" s="180">
        <f t="shared" si="138"/>
        <v>0.51862464183381085</v>
      </c>
      <c r="AO554" s="181">
        <f t="shared" si="139"/>
        <v>7.9343107990980127E-2</v>
      </c>
      <c r="AP554" s="182">
        <f t="shared" si="140"/>
        <v>-0.33705850464866821</v>
      </c>
      <c r="BB554" s="127">
        <v>543</v>
      </c>
      <c r="BC554" s="12">
        <v>-2.2600986204330371</v>
      </c>
      <c r="BD554" s="54"/>
      <c r="BE554" s="54">
        <f t="shared" si="131"/>
        <v>0.113773169416129</v>
      </c>
      <c r="BF554" s="180">
        <f t="shared" si="141"/>
        <v>0.51862464183381085</v>
      </c>
      <c r="BG554" s="181">
        <f t="shared" si="142"/>
        <v>0.50718461200074438</v>
      </c>
      <c r="BH554" s="182">
        <f t="shared" si="143"/>
        <v>4.9951717725635206E-3</v>
      </c>
    </row>
    <row r="555" spans="1:60" ht="14.65" thickBot="1" x14ac:dyDescent="0.5">
      <c r="A555" s="127">
        <v>544</v>
      </c>
      <c r="B555" s="54">
        <v>-1.2775729785676071</v>
      </c>
      <c r="C555" s="54"/>
      <c r="D555" s="54">
        <f t="shared" si="128"/>
        <v>-1.8424871273013379</v>
      </c>
      <c r="E555" s="183">
        <f t="shared" si="132"/>
        <v>0.51957975167144221</v>
      </c>
      <c r="F555" s="184">
        <f t="shared" si="133"/>
        <v>0.31114648934776279</v>
      </c>
      <c r="G555" s="185">
        <f t="shared" si="134"/>
        <v>-0.13115135921745844</v>
      </c>
      <c r="S555" s="127">
        <v>544</v>
      </c>
      <c r="T555" s="54">
        <v>0.10882780166150258</v>
      </c>
      <c r="U555" s="54"/>
      <c r="V555" s="54">
        <f t="shared" si="129"/>
        <v>-0.3859254905372354</v>
      </c>
      <c r="W555" s="180">
        <f t="shared" si="135"/>
        <v>0.51957975167144221</v>
      </c>
      <c r="X555" s="181">
        <f t="shared" si="136"/>
        <v>0.45445448006747652</v>
      </c>
      <c r="Y555" s="182">
        <f t="shared" si="137"/>
        <v>-2.7360328954181862E-2</v>
      </c>
      <c r="AJ555" s="127">
        <v>544</v>
      </c>
      <c r="AK555" s="54">
        <v>-7.763164992408111</v>
      </c>
      <c r="AL555" s="54"/>
      <c r="AM555" s="54">
        <f t="shared" si="130"/>
        <v>-4.7506346283292462</v>
      </c>
      <c r="AN555" s="180">
        <f t="shared" si="138"/>
        <v>0.51957975167144221</v>
      </c>
      <c r="AO555" s="181">
        <f t="shared" si="139"/>
        <v>7.9504188984138385E-2</v>
      </c>
      <c r="AP555" s="182">
        <f t="shared" si="140"/>
        <v>-0.33679798137012457</v>
      </c>
      <c r="BB555" s="127">
        <v>544</v>
      </c>
      <c r="BC555" s="12">
        <v>-4.6386381521934483</v>
      </c>
      <c r="BD555" s="54"/>
      <c r="BE555" s="54">
        <f t="shared" si="131"/>
        <v>0.113773169416129</v>
      </c>
      <c r="BF555" s="180">
        <f t="shared" si="141"/>
        <v>0.51957975167144221</v>
      </c>
      <c r="BG555" s="181">
        <f t="shared" si="142"/>
        <v>0.50718461200074438</v>
      </c>
      <c r="BH555" s="182">
        <f t="shared" si="143"/>
        <v>4.9951717725635206E-3</v>
      </c>
    </row>
    <row r="556" spans="1:60" ht="14.65" thickBot="1" x14ac:dyDescent="0.5">
      <c r="A556" s="127">
        <v>545</v>
      </c>
      <c r="B556" s="54">
        <v>-5.4130800680707924</v>
      </c>
      <c r="C556" s="54"/>
      <c r="D556" s="54">
        <f t="shared" si="128"/>
        <v>-1.841564285108648</v>
      </c>
      <c r="E556" s="183">
        <f t="shared" si="132"/>
        <v>0.52053486150907358</v>
      </c>
      <c r="F556" s="184">
        <f t="shared" si="133"/>
        <v>0.31123367884505726</v>
      </c>
      <c r="G556" s="185">
        <f t="shared" si="134"/>
        <v>-0.13108566974472285</v>
      </c>
      <c r="S556" s="127">
        <v>545</v>
      </c>
      <c r="T556" s="54">
        <v>-4.0272527081258618</v>
      </c>
      <c r="U556" s="54"/>
      <c r="V556" s="54">
        <f t="shared" si="129"/>
        <v>-0.37449456604371478</v>
      </c>
      <c r="W556" s="180">
        <f t="shared" si="135"/>
        <v>0.52053486150907358</v>
      </c>
      <c r="X556" s="181">
        <f t="shared" si="136"/>
        <v>0.45579789761478651</v>
      </c>
      <c r="Y556" s="182">
        <f t="shared" si="137"/>
        <v>-2.6549929376901378E-2</v>
      </c>
      <c r="AJ556" s="127">
        <v>545</v>
      </c>
      <c r="AK556" s="54">
        <v>-10.880983645408145</v>
      </c>
      <c r="AL556" s="54"/>
      <c r="AM556" s="54">
        <f t="shared" si="130"/>
        <v>-4.7481012554913313</v>
      </c>
      <c r="AN556" s="180">
        <f t="shared" si="138"/>
        <v>0.52053486150907358</v>
      </c>
      <c r="AO556" s="181">
        <f t="shared" si="139"/>
        <v>7.9615382032666812E-2</v>
      </c>
      <c r="AP556" s="182">
        <f t="shared" si="140"/>
        <v>-0.33661837697521291</v>
      </c>
      <c r="BB556" s="127">
        <v>545</v>
      </c>
      <c r="BC556" s="12">
        <v>-7.7574317328523303</v>
      </c>
      <c r="BD556" s="54"/>
      <c r="BE556" s="54">
        <f t="shared" si="131"/>
        <v>0.14259475829735052</v>
      </c>
      <c r="BF556" s="180">
        <f t="shared" si="141"/>
        <v>0.52053486150907358</v>
      </c>
      <c r="BG556" s="181">
        <f t="shared" si="142"/>
        <v>0.50900437602616488</v>
      </c>
      <c r="BH556" s="182">
        <f t="shared" si="143"/>
        <v>6.2605736942884741E-3</v>
      </c>
    </row>
    <row r="557" spans="1:60" ht="14.65" thickBot="1" x14ac:dyDescent="0.5">
      <c r="A557" s="127">
        <v>546</v>
      </c>
      <c r="B557" s="54">
        <v>-4.8258696640201411</v>
      </c>
      <c r="C557" s="54"/>
      <c r="D557" s="54">
        <f t="shared" si="128"/>
        <v>-1.8314717130448663</v>
      </c>
      <c r="E557" s="183">
        <f t="shared" si="132"/>
        <v>0.52148997134670483</v>
      </c>
      <c r="F557" s="184">
        <f t="shared" si="133"/>
        <v>0.31218790862609547</v>
      </c>
      <c r="G557" s="185">
        <f t="shared" si="134"/>
        <v>-0.13036726334472601</v>
      </c>
      <c r="S557" s="127">
        <v>546</v>
      </c>
      <c r="T557" s="54">
        <v>-3.439768689073774</v>
      </c>
      <c r="U557" s="54"/>
      <c r="V557" s="54">
        <f t="shared" si="129"/>
        <v>-0.36639431980605991</v>
      </c>
      <c r="W557" s="180">
        <f t="shared" si="135"/>
        <v>0.52148997134670483</v>
      </c>
      <c r="X557" s="181">
        <f t="shared" si="136"/>
        <v>0.45675018469945761</v>
      </c>
      <c r="Y557" s="182">
        <f t="shared" si="137"/>
        <v>-2.5975659454063181E-2</v>
      </c>
      <c r="AJ557" s="127">
        <v>546</v>
      </c>
      <c r="AK557" s="54">
        <v>-9.2884532230658881</v>
      </c>
      <c r="AL557" s="54"/>
      <c r="AM557" s="54">
        <f t="shared" si="130"/>
        <v>-4.7197281627522898</v>
      </c>
      <c r="AN557" s="180">
        <f t="shared" si="138"/>
        <v>0.52148997134670483</v>
      </c>
      <c r="AO557" s="181">
        <f t="shared" si="139"/>
        <v>8.0868763938935995E-2</v>
      </c>
      <c r="AP557" s="182">
        <f t="shared" si="140"/>
        <v>-0.33460685617697011</v>
      </c>
      <c r="BB557" s="127">
        <v>546</v>
      </c>
      <c r="BC557" s="12">
        <v>-6.1644033335174715</v>
      </c>
      <c r="BD557" s="54"/>
      <c r="BE557" s="54">
        <f t="shared" si="131"/>
        <v>0.18104322758916738</v>
      </c>
      <c r="BF557" s="180">
        <f t="shared" si="141"/>
        <v>0.52148997134670483</v>
      </c>
      <c r="BG557" s="181">
        <f t="shared" si="142"/>
        <v>0.51143167258838829</v>
      </c>
      <c r="BH557" s="182">
        <f t="shared" si="143"/>
        <v>7.9486404809515528E-3</v>
      </c>
    </row>
    <row r="558" spans="1:60" ht="14.65" thickBot="1" x14ac:dyDescent="0.5">
      <c r="A558" s="127">
        <v>547</v>
      </c>
      <c r="B558" s="54">
        <v>-3.0819056770032351</v>
      </c>
      <c r="C558" s="54"/>
      <c r="D558" s="54">
        <f t="shared" si="128"/>
        <v>-1.8246767521568741</v>
      </c>
      <c r="E558" s="183">
        <f t="shared" si="132"/>
        <v>0.52244508118433619</v>
      </c>
      <c r="F558" s="184">
        <f t="shared" si="133"/>
        <v>0.31283106771493108</v>
      </c>
      <c r="G558" s="185">
        <f t="shared" si="134"/>
        <v>-0.12988358650211221</v>
      </c>
      <c r="S558" s="127">
        <v>547</v>
      </c>
      <c r="T558" s="54">
        <v>-1.6955628543260381</v>
      </c>
      <c r="U558" s="54"/>
      <c r="V558" s="54">
        <f t="shared" si="129"/>
        <v>-0.3471858251011376</v>
      </c>
      <c r="W558" s="180">
        <f t="shared" si="135"/>
        <v>0.52244508118433619</v>
      </c>
      <c r="X558" s="181">
        <f t="shared" si="136"/>
        <v>0.45900937101939648</v>
      </c>
      <c r="Y558" s="182">
        <f t="shared" si="137"/>
        <v>-2.461386618897014E-2</v>
      </c>
      <c r="AJ558" s="127">
        <v>547</v>
      </c>
      <c r="AK558" s="54">
        <v>-8.1504778562105553</v>
      </c>
      <c r="AL558" s="54"/>
      <c r="AM558" s="54">
        <f t="shared" si="130"/>
        <v>-4.6795514490754444</v>
      </c>
      <c r="AN558" s="180">
        <f t="shared" si="138"/>
        <v>0.52244508118433619</v>
      </c>
      <c r="AO558" s="181">
        <f t="shared" si="139"/>
        <v>8.2668975070892062E-2</v>
      </c>
      <c r="AP558" s="182">
        <f t="shared" si="140"/>
        <v>-0.33175851335057055</v>
      </c>
      <c r="BB558" s="127">
        <v>547</v>
      </c>
      <c r="BC558" s="12">
        <v>-5.0260721269601847</v>
      </c>
      <c r="BD558" s="54"/>
      <c r="BE558" s="54">
        <f t="shared" si="131"/>
        <v>0.2367316309352529</v>
      </c>
      <c r="BF558" s="180">
        <f t="shared" si="141"/>
        <v>0.52244508118433619</v>
      </c>
      <c r="BG558" s="181">
        <f t="shared" si="142"/>
        <v>0.51494657178010128</v>
      </c>
      <c r="BH558" s="182">
        <f t="shared" si="143"/>
        <v>1.0393620627686071E-2</v>
      </c>
    </row>
    <row r="559" spans="1:60" ht="14.65" thickBot="1" x14ac:dyDescent="0.5">
      <c r="A559" s="127">
        <v>548</v>
      </c>
      <c r="B559" s="54">
        <v>-4.4585154480362661</v>
      </c>
      <c r="C559" s="54"/>
      <c r="D559" s="54">
        <f t="shared" si="128"/>
        <v>-1.8246767521568741</v>
      </c>
      <c r="E559" s="183">
        <f t="shared" si="132"/>
        <v>0.52340019102196755</v>
      </c>
      <c r="F559" s="184">
        <f t="shared" si="133"/>
        <v>0.31283106771493108</v>
      </c>
      <c r="G559" s="185">
        <f t="shared" si="134"/>
        <v>-0.12988358650211221</v>
      </c>
      <c r="S559" s="127">
        <v>548</v>
      </c>
      <c r="T559" s="54">
        <v>-3.0723635295014948</v>
      </c>
      <c r="U559" s="54"/>
      <c r="V559" s="54">
        <f t="shared" si="129"/>
        <v>-0.33489151585290522</v>
      </c>
      <c r="W559" s="180">
        <f t="shared" si="135"/>
        <v>0.52340019102196755</v>
      </c>
      <c r="X559" s="181">
        <f t="shared" si="136"/>
        <v>0.46045605269494427</v>
      </c>
      <c r="Y559" s="182">
        <f t="shared" si="137"/>
        <v>-2.3742256633385153E-2</v>
      </c>
      <c r="AJ559" s="127">
        <v>548</v>
      </c>
      <c r="AK559" s="54">
        <v>-9.2801509621389808</v>
      </c>
      <c r="AL559" s="54"/>
      <c r="AM559" s="54">
        <f t="shared" si="130"/>
        <v>-4.6795514490754444</v>
      </c>
      <c r="AN559" s="180">
        <f t="shared" si="138"/>
        <v>0.52340019102196755</v>
      </c>
      <c r="AO559" s="181">
        <f t="shared" si="139"/>
        <v>8.2668975070892062E-2</v>
      </c>
      <c r="AP559" s="182">
        <f t="shared" si="140"/>
        <v>-0.33175851335057055</v>
      </c>
      <c r="BB559" s="127">
        <v>548</v>
      </c>
      <c r="BC559" s="12">
        <v>-6.1560984765114757</v>
      </c>
      <c r="BD559" s="54"/>
      <c r="BE559" s="54">
        <f t="shared" si="131"/>
        <v>0.2367316309352529</v>
      </c>
      <c r="BF559" s="180">
        <f t="shared" si="141"/>
        <v>0.52340019102196755</v>
      </c>
      <c r="BG559" s="181">
        <f t="shared" si="142"/>
        <v>0.51494657178010128</v>
      </c>
      <c r="BH559" s="182">
        <f t="shared" si="143"/>
        <v>1.0393620627686071E-2</v>
      </c>
    </row>
    <row r="560" spans="1:60" ht="14.65" thickBot="1" x14ac:dyDescent="0.5">
      <c r="A560" s="127">
        <v>549</v>
      </c>
      <c r="B560" s="54">
        <v>-4.4585154480362661</v>
      </c>
      <c r="C560" s="54"/>
      <c r="D560" s="54">
        <f t="shared" si="128"/>
        <v>-1.8030049151175609</v>
      </c>
      <c r="E560" s="183">
        <f t="shared" si="132"/>
        <v>0.52435530085959881</v>
      </c>
      <c r="F560" s="184">
        <f t="shared" si="133"/>
        <v>0.31488616011887077</v>
      </c>
      <c r="G560" s="185">
        <f t="shared" si="134"/>
        <v>-0.12834094837871418</v>
      </c>
      <c r="S560" s="127">
        <v>549</v>
      </c>
      <c r="T560" s="54">
        <v>-3.0723635295014948</v>
      </c>
      <c r="U560" s="54"/>
      <c r="V560" s="54">
        <f t="shared" si="129"/>
        <v>-0.31433121202920378</v>
      </c>
      <c r="W560" s="180">
        <f t="shared" si="135"/>
        <v>0.52435530085959881</v>
      </c>
      <c r="X560" s="181">
        <f t="shared" si="136"/>
        <v>0.46287656139620609</v>
      </c>
      <c r="Y560" s="182">
        <f t="shared" si="137"/>
        <v>-2.2284626365865628E-2</v>
      </c>
      <c r="AJ560" s="127">
        <v>549</v>
      </c>
      <c r="AK560" s="54">
        <v>-8.8883684346833611</v>
      </c>
      <c r="AL560" s="54"/>
      <c r="AM560" s="54">
        <f t="shared" si="130"/>
        <v>-4.6795514490754444</v>
      </c>
      <c r="AN560" s="180">
        <f t="shared" si="138"/>
        <v>0.52435530085959881</v>
      </c>
      <c r="AO560" s="181">
        <f t="shared" si="139"/>
        <v>8.2668975070892062E-2</v>
      </c>
      <c r="AP560" s="182">
        <f t="shared" si="140"/>
        <v>-0.33175851335057055</v>
      </c>
      <c r="BB560" s="127">
        <v>549</v>
      </c>
      <c r="BC560" s="12">
        <v>-5.764193440448147</v>
      </c>
      <c r="BD560" s="54"/>
      <c r="BE560" s="54">
        <f t="shared" si="131"/>
        <v>0.24342154263993948</v>
      </c>
      <c r="BF560" s="180">
        <f t="shared" si="141"/>
        <v>0.52435530085959881</v>
      </c>
      <c r="BG560" s="181">
        <f t="shared" si="142"/>
        <v>0.51536874791875043</v>
      </c>
      <c r="BH560" s="182">
        <f t="shared" si="143"/>
        <v>1.0687338894301006E-2</v>
      </c>
    </row>
    <row r="561" spans="1:60" ht="14.65" thickBot="1" x14ac:dyDescent="0.5">
      <c r="A561" s="127">
        <v>550</v>
      </c>
      <c r="B561" s="54">
        <v>-4.435273887127642</v>
      </c>
      <c r="C561" s="54"/>
      <c r="D561" s="54">
        <f t="shared" si="128"/>
        <v>-1.7726421837159536</v>
      </c>
      <c r="E561" s="183">
        <f t="shared" si="132"/>
        <v>0.52531041069723017</v>
      </c>
      <c r="F561" s="184">
        <f t="shared" si="133"/>
        <v>0.31777504662925882</v>
      </c>
      <c r="G561" s="185">
        <f t="shared" si="134"/>
        <v>-0.12617967765184188</v>
      </c>
      <c r="S561" s="127">
        <v>550</v>
      </c>
      <c r="T561" s="54">
        <v>-3.0491187455224349</v>
      </c>
      <c r="U561" s="54"/>
      <c r="V561" s="54">
        <f t="shared" si="129"/>
        <v>-0.30102213436752551</v>
      </c>
      <c r="W561" s="180">
        <f t="shared" si="135"/>
        <v>0.52531041069723017</v>
      </c>
      <c r="X561" s="181">
        <f t="shared" si="136"/>
        <v>0.46444414181568378</v>
      </c>
      <c r="Y561" s="182">
        <f t="shared" si="137"/>
        <v>-2.1341074432062651E-2</v>
      </c>
      <c r="AJ561" s="127">
        <v>550</v>
      </c>
      <c r="AK561" s="54">
        <v>-9.5731562421731606</v>
      </c>
      <c r="AL561" s="54"/>
      <c r="AM561" s="54">
        <f t="shared" si="130"/>
        <v>-4.6745692293743808</v>
      </c>
      <c r="AN561" s="180">
        <f t="shared" si="138"/>
        <v>0.52531041069723017</v>
      </c>
      <c r="AO561" s="181">
        <f t="shared" si="139"/>
        <v>8.2894300603009133E-2</v>
      </c>
      <c r="AP561" s="182">
        <f t="shared" si="140"/>
        <v>-0.33140529706067651</v>
      </c>
      <c r="BB561" s="127">
        <v>550</v>
      </c>
      <c r="BC561" s="12">
        <v>-6.4491953779590503</v>
      </c>
      <c r="BD561" s="54"/>
      <c r="BE561" s="54">
        <f t="shared" si="131"/>
        <v>0.24342154263993948</v>
      </c>
      <c r="BF561" s="180">
        <f t="shared" si="141"/>
        <v>0.52531041069723017</v>
      </c>
      <c r="BG561" s="181">
        <f t="shared" si="142"/>
        <v>0.51536874791875043</v>
      </c>
      <c r="BH561" s="182">
        <f t="shared" si="143"/>
        <v>1.0687338894301006E-2</v>
      </c>
    </row>
    <row r="562" spans="1:60" ht="14.65" thickBot="1" x14ac:dyDescent="0.5">
      <c r="A562" s="127">
        <v>551</v>
      </c>
      <c r="B562" s="54">
        <v>-3.856093990420244</v>
      </c>
      <c r="C562" s="54"/>
      <c r="D562" s="54">
        <f t="shared" si="128"/>
        <v>-1.7604440470466574</v>
      </c>
      <c r="E562" s="183">
        <f t="shared" si="132"/>
        <v>0.52626552053486153</v>
      </c>
      <c r="F562" s="184">
        <f t="shared" si="133"/>
        <v>0.31893879195020214</v>
      </c>
      <c r="G562" s="185">
        <f t="shared" si="134"/>
        <v>-0.12531139359145785</v>
      </c>
      <c r="S562" s="127">
        <v>551</v>
      </c>
      <c r="T562" s="54">
        <v>-2.4700507422227269</v>
      </c>
      <c r="U562" s="54"/>
      <c r="V562" s="54">
        <f t="shared" si="129"/>
        <v>-0.30060761226545851</v>
      </c>
      <c r="W562" s="180">
        <f t="shared" si="135"/>
        <v>0.52626552053486153</v>
      </c>
      <c r="X562" s="181">
        <f t="shared" si="136"/>
        <v>0.46449297438013015</v>
      </c>
      <c r="Y562" s="182">
        <f t="shared" si="137"/>
        <v>-2.1311686735863717E-2</v>
      </c>
      <c r="AJ562" s="127">
        <v>551</v>
      </c>
      <c r="AK562" s="54">
        <v>-9.4845199007543055</v>
      </c>
      <c r="AL562" s="54"/>
      <c r="AM562" s="54">
        <f t="shared" si="130"/>
        <v>-4.6745692293743808</v>
      </c>
      <c r="AN562" s="180">
        <f t="shared" si="138"/>
        <v>0.52626552053486153</v>
      </c>
      <c r="AO562" s="181">
        <f t="shared" si="139"/>
        <v>8.2894300603009133E-2</v>
      </c>
      <c r="AP562" s="182">
        <f t="shared" si="140"/>
        <v>-0.33140529706067651</v>
      </c>
      <c r="BB562" s="127">
        <v>551</v>
      </c>
      <c r="BC562" s="12">
        <v>-6.3605313203608898</v>
      </c>
      <c r="BD562" s="54"/>
      <c r="BE562" s="54">
        <f t="shared" si="131"/>
        <v>0.26265169990885467</v>
      </c>
      <c r="BF562" s="180">
        <f t="shared" si="141"/>
        <v>0.52626552053486153</v>
      </c>
      <c r="BG562" s="181">
        <f t="shared" si="142"/>
        <v>0.51658219603522726</v>
      </c>
      <c r="BH562" s="182">
        <f t="shared" si="143"/>
        <v>1.1531632318353449E-2</v>
      </c>
    </row>
    <row r="563" spans="1:60" ht="14.65" thickBot="1" x14ac:dyDescent="0.5">
      <c r="A563" s="127">
        <v>552</v>
      </c>
      <c r="B563" s="54">
        <v>-3.856093990420244</v>
      </c>
      <c r="C563" s="54"/>
      <c r="D563" s="54">
        <f t="shared" si="128"/>
        <v>-1.7586160960429456</v>
      </c>
      <c r="E563" s="183">
        <f t="shared" si="132"/>
        <v>0.52722063037249278</v>
      </c>
      <c r="F563" s="184">
        <f t="shared" si="133"/>
        <v>0.31911333918730178</v>
      </c>
      <c r="G563" s="185">
        <f t="shared" si="134"/>
        <v>-0.1251812769381758</v>
      </c>
      <c r="S563" s="127">
        <v>552</v>
      </c>
      <c r="T563" s="54">
        <v>-2.4700507422227269</v>
      </c>
      <c r="U563" s="54"/>
      <c r="V563" s="54">
        <f t="shared" si="129"/>
        <v>-0.30060761226545851</v>
      </c>
      <c r="W563" s="180">
        <f t="shared" si="135"/>
        <v>0.52722063037249278</v>
      </c>
      <c r="X563" s="181">
        <f t="shared" si="136"/>
        <v>0.46449297438013015</v>
      </c>
      <c r="Y563" s="182">
        <f t="shared" si="137"/>
        <v>-2.1311686735863717E-2</v>
      </c>
      <c r="AJ563" s="127">
        <v>552</v>
      </c>
      <c r="AK563" s="54">
        <v>-7.3722626281160704</v>
      </c>
      <c r="AL563" s="54"/>
      <c r="AM563" s="54">
        <f t="shared" si="130"/>
        <v>-4.6745692293743808</v>
      </c>
      <c r="AN563" s="180">
        <f t="shared" si="138"/>
        <v>0.52722063037249278</v>
      </c>
      <c r="AO563" s="181">
        <f t="shared" si="139"/>
        <v>8.2894300603009133E-2</v>
      </c>
      <c r="AP563" s="182">
        <f t="shared" si="140"/>
        <v>-0.33140529706067651</v>
      </c>
      <c r="BB563" s="127">
        <v>552</v>
      </c>
      <c r="BC563" s="12">
        <v>-4.2476135545167004</v>
      </c>
      <c r="BD563" s="54"/>
      <c r="BE563" s="54">
        <f t="shared" si="131"/>
        <v>0.26265169990885467</v>
      </c>
      <c r="BF563" s="180">
        <f t="shared" si="141"/>
        <v>0.52722063037249278</v>
      </c>
      <c r="BG563" s="181">
        <f t="shared" si="142"/>
        <v>0.51658219603522726</v>
      </c>
      <c r="BH563" s="182">
        <f t="shared" si="143"/>
        <v>1.1531632318353449E-2</v>
      </c>
    </row>
    <row r="564" spans="1:60" ht="14.65" thickBot="1" x14ac:dyDescent="0.5">
      <c r="A564" s="127">
        <v>553</v>
      </c>
      <c r="B564" s="54">
        <v>-1.8030049151175609</v>
      </c>
      <c r="C564" s="54"/>
      <c r="D564" s="54">
        <f t="shared" si="128"/>
        <v>-1.7310292812562955</v>
      </c>
      <c r="E564" s="183">
        <f t="shared" si="132"/>
        <v>0.52817574021012414</v>
      </c>
      <c r="F564" s="184">
        <f t="shared" si="133"/>
        <v>0.32175239884363738</v>
      </c>
      <c r="G564" s="185">
        <f t="shared" si="134"/>
        <v>-0.12321760066487192</v>
      </c>
      <c r="S564" s="127">
        <v>553</v>
      </c>
      <c r="T564" s="54">
        <v>-0.41686918863937478</v>
      </c>
      <c r="U564" s="54"/>
      <c r="V564" s="54">
        <f t="shared" si="129"/>
        <v>-0.27723908502196232</v>
      </c>
      <c r="W564" s="180">
        <f t="shared" si="135"/>
        <v>0.52817574021012414</v>
      </c>
      <c r="X564" s="181">
        <f t="shared" si="136"/>
        <v>0.46724673489151375</v>
      </c>
      <c r="Y564" s="182">
        <f t="shared" si="137"/>
        <v>-1.9654966440796482E-2</v>
      </c>
      <c r="AJ564" s="127">
        <v>553</v>
      </c>
      <c r="AK564" s="54">
        <v>-6.2152372193325736</v>
      </c>
      <c r="AL564" s="54"/>
      <c r="AM564" s="54">
        <f t="shared" si="130"/>
        <v>-4.6271754820021282</v>
      </c>
      <c r="AN564" s="180">
        <f t="shared" si="138"/>
        <v>0.52817574021012414</v>
      </c>
      <c r="AO564" s="181">
        <f t="shared" si="139"/>
        <v>8.5060877236410579E-2</v>
      </c>
      <c r="AP564" s="182">
        <f t="shared" si="140"/>
        <v>-0.32804529998800031</v>
      </c>
      <c r="BB564" s="127">
        <v>553</v>
      </c>
      <c r="BC564" s="12">
        <v>-3.0902263491701065</v>
      </c>
      <c r="BD564" s="54"/>
      <c r="BE564" s="54">
        <f t="shared" si="131"/>
        <v>0.2993172588142346</v>
      </c>
      <c r="BF564" s="180">
        <f t="shared" si="141"/>
        <v>0.52817574021012414</v>
      </c>
      <c r="BG564" s="181">
        <f t="shared" si="142"/>
        <v>0.5188954058874562</v>
      </c>
      <c r="BH564" s="182">
        <f t="shared" si="143"/>
        <v>1.3141421039273573E-2</v>
      </c>
    </row>
    <row r="565" spans="1:60" ht="14.65" thickBot="1" x14ac:dyDescent="0.5">
      <c r="A565" s="127">
        <v>554</v>
      </c>
      <c r="B565" s="54">
        <v>-1.9163652575122272</v>
      </c>
      <c r="C565" s="54"/>
      <c r="D565" s="54">
        <f t="shared" si="128"/>
        <v>-1.7187366734070737</v>
      </c>
      <c r="E565" s="183">
        <f t="shared" si="132"/>
        <v>0.52913085004775551</v>
      </c>
      <c r="F565" s="184">
        <f t="shared" si="133"/>
        <v>0.32293126950959949</v>
      </c>
      <c r="G565" s="185">
        <f t="shared" si="134"/>
        <v>-0.12234259198564496</v>
      </c>
      <c r="S565" s="127">
        <v>554</v>
      </c>
      <c r="T565" s="54">
        <v>-0.53024524714972021</v>
      </c>
      <c r="U565" s="54"/>
      <c r="V565" s="54">
        <f t="shared" si="129"/>
        <v>-0.26446849843381487</v>
      </c>
      <c r="W565" s="180">
        <f t="shared" si="135"/>
        <v>0.52913085004775551</v>
      </c>
      <c r="X565" s="181">
        <f t="shared" si="136"/>
        <v>0.46875229925984979</v>
      </c>
      <c r="Y565" s="182">
        <f t="shared" si="137"/>
        <v>-1.8749591028814294E-2</v>
      </c>
      <c r="AJ565" s="127">
        <v>554</v>
      </c>
      <c r="AK565" s="54">
        <v>-7.1441846212870814</v>
      </c>
      <c r="AL565" s="54"/>
      <c r="AM565" s="54">
        <f t="shared" si="130"/>
        <v>-4.6074800866283887</v>
      </c>
      <c r="AN565" s="180">
        <f t="shared" si="138"/>
        <v>0.52913085004775551</v>
      </c>
      <c r="AO565" s="181">
        <f t="shared" si="139"/>
        <v>8.5973620811341522E-2</v>
      </c>
      <c r="AP565" s="182">
        <f t="shared" si="140"/>
        <v>-0.32664898772171796</v>
      </c>
      <c r="BB565" s="127">
        <v>554</v>
      </c>
      <c r="BC565" s="12">
        <v>-4.0194642287362328</v>
      </c>
      <c r="BD565" s="54"/>
      <c r="BE565" s="54">
        <f t="shared" si="131"/>
        <v>0.2993172588142346</v>
      </c>
      <c r="BF565" s="180">
        <f t="shared" si="141"/>
        <v>0.52913085004775551</v>
      </c>
      <c r="BG565" s="181">
        <f t="shared" si="142"/>
        <v>0.5188954058874562</v>
      </c>
      <c r="BH565" s="182">
        <f t="shared" si="143"/>
        <v>1.3141421039273573E-2</v>
      </c>
    </row>
    <row r="566" spans="1:60" ht="14.65" thickBot="1" x14ac:dyDescent="0.5">
      <c r="A566" s="127">
        <v>555</v>
      </c>
      <c r="B566" s="54">
        <v>3.1810682061482458</v>
      </c>
      <c r="C566" s="54"/>
      <c r="D566" s="54">
        <f t="shared" si="128"/>
        <v>-1.7010578336892015</v>
      </c>
      <c r="E566" s="183">
        <f t="shared" si="132"/>
        <v>0.53008595988538687</v>
      </c>
      <c r="F566" s="184">
        <f t="shared" si="133"/>
        <v>0.32462980517622536</v>
      </c>
      <c r="G566" s="185">
        <f t="shared" si="134"/>
        <v>-0.12108418218509316</v>
      </c>
      <c r="S566" s="127">
        <v>555</v>
      </c>
      <c r="T566" s="54">
        <v>4.5678949173930015</v>
      </c>
      <c r="U566" s="54"/>
      <c r="V566" s="54">
        <f t="shared" si="129"/>
        <v>-0.24656065173407252</v>
      </c>
      <c r="W566" s="180">
        <f t="shared" si="135"/>
        <v>0.53008595988538687</v>
      </c>
      <c r="X566" s="181">
        <f t="shared" si="136"/>
        <v>0.47086425932161852</v>
      </c>
      <c r="Y566" s="182">
        <f t="shared" si="137"/>
        <v>-1.7480007680267026E-2</v>
      </c>
      <c r="AJ566" s="127">
        <v>555</v>
      </c>
      <c r="AK566" s="54">
        <v>-4.5805014145033356</v>
      </c>
      <c r="AL566" s="54"/>
      <c r="AM566" s="54">
        <f t="shared" si="130"/>
        <v>-4.6074800866283887</v>
      </c>
      <c r="AN566" s="180">
        <f t="shared" si="138"/>
        <v>0.53008595988538687</v>
      </c>
      <c r="AO566" s="181">
        <f t="shared" si="139"/>
        <v>8.5973620811341522E-2</v>
      </c>
      <c r="AP566" s="182">
        <f t="shared" si="140"/>
        <v>-0.32664898772171796</v>
      </c>
      <c r="BB566" s="127">
        <v>555</v>
      </c>
      <c r="BC566" s="12">
        <v>-1.4549793699178462</v>
      </c>
      <c r="BD566" s="54"/>
      <c r="BE566" s="54">
        <f t="shared" si="131"/>
        <v>0.2993172588142346</v>
      </c>
      <c r="BF566" s="180">
        <f t="shared" si="141"/>
        <v>0.53008595988538687</v>
      </c>
      <c r="BG566" s="181">
        <f t="shared" si="142"/>
        <v>0.5188954058874562</v>
      </c>
      <c r="BH566" s="182">
        <f t="shared" si="143"/>
        <v>1.3141421039273573E-2</v>
      </c>
    </row>
    <row r="567" spans="1:60" ht="14.65" thickBot="1" x14ac:dyDescent="0.5">
      <c r="A567" s="127">
        <v>556</v>
      </c>
      <c r="B567" s="54">
        <v>1.4012092789595019</v>
      </c>
      <c r="C567" s="54"/>
      <c r="D567" s="54">
        <f t="shared" si="128"/>
        <v>-1.6888763048072664</v>
      </c>
      <c r="E567" s="183">
        <f t="shared" si="132"/>
        <v>0.53104106972301812</v>
      </c>
      <c r="F567" s="184">
        <f t="shared" si="133"/>
        <v>0.32580230268739674</v>
      </c>
      <c r="G567" s="185">
        <f t="shared" si="134"/>
        <v>-0.12021708029518605</v>
      </c>
      <c r="S567" s="127">
        <v>556</v>
      </c>
      <c r="T567" s="54">
        <v>2.7879814932232101</v>
      </c>
      <c r="U567" s="54"/>
      <c r="V567" s="54">
        <f t="shared" si="129"/>
        <v>-0.23775317466259541</v>
      </c>
      <c r="W567" s="180">
        <f t="shared" si="135"/>
        <v>0.53104106972301812</v>
      </c>
      <c r="X567" s="181">
        <f t="shared" si="136"/>
        <v>0.47190327264496618</v>
      </c>
      <c r="Y567" s="182">
        <f t="shared" si="137"/>
        <v>-1.6855598368519898E-2</v>
      </c>
      <c r="AJ567" s="127">
        <v>556</v>
      </c>
      <c r="AK567" s="54">
        <v>-6.7953655022063018</v>
      </c>
      <c r="AL567" s="54"/>
      <c r="AM567" s="54">
        <f t="shared" si="130"/>
        <v>-4.5805014145033356</v>
      </c>
      <c r="AN567" s="180">
        <f t="shared" si="138"/>
        <v>0.53104106972301812</v>
      </c>
      <c r="AO567" s="181">
        <f t="shared" si="139"/>
        <v>8.7235761865592953E-2</v>
      </c>
      <c r="AP567" s="182">
        <f t="shared" si="140"/>
        <v>-0.32473632488345627</v>
      </c>
      <c r="BB567" s="127">
        <v>556</v>
      </c>
      <c r="BC567" s="12">
        <v>-3.6705360355093992</v>
      </c>
      <c r="BD567" s="54"/>
      <c r="BE567" s="54">
        <f t="shared" si="131"/>
        <v>0.31255681411129072</v>
      </c>
      <c r="BF567" s="180">
        <f t="shared" si="141"/>
        <v>0.53104106972301812</v>
      </c>
      <c r="BG567" s="181">
        <f t="shared" si="142"/>
        <v>0.51973052988016311</v>
      </c>
      <c r="BH567" s="182">
        <f t="shared" si="143"/>
        <v>1.3722699149398658E-2</v>
      </c>
    </row>
    <row r="568" spans="1:60" ht="14.65" thickBot="1" x14ac:dyDescent="0.5">
      <c r="A568" s="127">
        <v>557</v>
      </c>
      <c r="B568" s="54">
        <v>1.827784420830874</v>
      </c>
      <c r="C568" s="54"/>
      <c r="D568" s="54">
        <f t="shared" si="128"/>
        <v>-1.6888763048072664</v>
      </c>
      <c r="E568" s="183">
        <f t="shared" si="132"/>
        <v>0.53199617956064948</v>
      </c>
      <c r="F568" s="184">
        <f t="shared" si="133"/>
        <v>0.32580230268739674</v>
      </c>
      <c r="G568" s="185">
        <f t="shared" si="134"/>
        <v>-0.12021708029518605</v>
      </c>
      <c r="S568" s="127">
        <v>557</v>
      </c>
      <c r="T568" s="54">
        <v>3.2146157830621185</v>
      </c>
      <c r="U568" s="54"/>
      <c r="V568" s="54">
        <f t="shared" si="129"/>
        <v>-0.23450725571037284</v>
      </c>
      <c r="W568" s="180">
        <f t="shared" si="135"/>
        <v>0.53199617956064948</v>
      </c>
      <c r="X568" s="181">
        <f t="shared" si="136"/>
        <v>0.4722862405578323</v>
      </c>
      <c r="Y568" s="182">
        <f t="shared" si="137"/>
        <v>-1.6625477755943117E-2</v>
      </c>
      <c r="AJ568" s="127">
        <v>557</v>
      </c>
      <c r="AK568" s="54">
        <v>-7.0339969985761508</v>
      </c>
      <c r="AL568" s="54"/>
      <c r="AM568" s="54">
        <f t="shared" si="130"/>
        <v>-4.5055419021908234</v>
      </c>
      <c r="AN568" s="180">
        <f t="shared" si="138"/>
        <v>0.53199617956064948</v>
      </c>
      <c r="AO568" s="181">
        <f t="shared" si="139"/>
        <v>9.0815149645258761E-2</v>
      </c>
      <c r="AP568" s="182">
        <f t="shared" si="140"/>
        <v>-0.31942204281242653</v>
      </c>
      <c r="BB568" s="127">
        <v>557</v>
      </c>
      <c r="BC568" s="12">
        <v>-3.9092421508587258</v>
      </c>
      <c r="BD568" s="54"/>
      <c r="BE568" s="54">
        <f t="shared" si="131"/>
        <v>0.36415410435031692</v>
      </c>
      <c r="BF568" s="180">
        <f t="shared" si="141"/>
        <v>0.53199617956064948</v>
      </c>
      <c r="BG568" s="181">
        <f t="shared" si="142"/>
        <v>0.5229843210726568</v>
      </c>
      <c r="BH568" s="182">
        <f t="shared" si="143"/>
        <v>1.5988060385843328E-2</v>
      </c>
    </row>
    <row r="569" spans="1:60" ht="14.65" thickBot="1" x14ac:dyDescent="0.5">
      <c r="A569" s="127">
        <v>558</v>
      </c>
      <c r="B569" s="54">
        <v>-4.1486237646613038</v>
      </c>
      <c r="C569" s="54"/>
      <c r="D569" s="54">
        <f t="shared" si="128"/>
        <v>-1.6869817986596816</v>
      </c>
      <c r="E569" s="183">
        <f t="shared" si="132"/>
        <v>0.53295128939828085</v>
      </c>
      <c r="F569" s="184">
        <f t="shared" si="133"/>
        <v>0.32598480814364406</v>
      </c>
      <c r="G569" s="185">
        <f t="shared" si="134"/>
        <v>-0.12008222613386253</v>
      </c>
      <c r="S569" s="127">
        <v>558</v>
      </c>
      <c r="T569" s="54">
        <v>-1.3762339778822354</v>
      </c>
      <c r="U569" s="54"/>
      <c r="V569" s="54">
        <f t="shared" si="129"/>
        <v>-0.23450725571037284</v>
      </c>
      <c r="W569" s="180">
        <f t="shared" si="135"/>
        <v>0.53295128939828085</v>
      </c>
      <c r="X569" s="181">
        <f t="shared" si="136"/>
        <v>0.4722862405578323</v>
      </c>
      <c r="Y569" s="182">
        <f t="shared" si="137"/>
        <v>-1.6625477755943117E-2</v>
      </c>
      <c r="AJ569" s="127">
        <v>558</v>
      </c>
      <c r="AK569" s="54">
        <v>-9.714367663413416</v>
      </c>
      <c r="AL569" s="54"/>
      <c r="AM569" s="54">
        <f t="shared" si="130"/>
        <v>-4.5004754669254279</v>
      </c>
      <c r="AN569" s="180">
        <f t="shared" si="138"/>
        <v>0.53295128939828085</v>
      </c>
      <c r="AO569" s="181">
        <f t="shared" si="139"/>
        <v>9.1060951722664249E-2</v>
      </c>
      <c r="AP569" s="182">
        <f t="shared" si="140"/>
        <v>-0.31906285602926454</v>
      </c>
      <c r="BB569" s="127">
        <v>558</v>
      </c>
      <c r="BC569" s="12">
        <v>-6.5904509553660473</v>
      </c>
      <c r="BD569" s="54"/>
      <c r="BE569" s="54">
        <f t="shared" si="131"/>
        <v>0.36415410435031692</v>
      </c>
      <c r="BF569" s="180">
        <f t="shared" si="141"/>
        <v>0.53295128939828085</v>
      </c>
      <c r="BG569" s="181">
        <f t="shared" si="142"/>
        <v>0.5229843210726568</v>
      </c>
      <c r="BH569" s="182">
        <f t="shared" si="143"/>
        <v>1.5988060385843328E-2</v>
      </c>
    </row>
    <row r="570" spans="1:60" ht="14.65" thickBot="1" x14ac:dyDescent="0.5">
      <c r="A570" s="127">
        <v>559</v>
      </c>
      <c r="B570" s="54">
        <v>-3.4413077098658711</v>
      </c>
      <c r="C570" s="54"/>
      <c r="D570" s="54">
        <f t="shared" si="128"/>
        <v>-1.6494734196947345</v>
      </c>
      <c r="E570" s="183">
        <f t="shared" si="132"/>
        <v>0.5339063992359121</v>
      </c>
      <c r="F570" s="184">
        <f t="shared" si="133"/>
        <v>0.32960667923356446</v>
      </c>
      <c r="G570" s="185">
        <f t="shared" si="134"/>
        <v>-0.1174123160919392</v>
      </c>
      <c r="S570" s="127">
        <v>559</v>
      </c>
      <c r="T570" s="54">
        <v>-2.0550147279920106</v>
      </c>
      <c r="U570" s="54"/>
      <c r="V570" s="54">
        <f t="shared" si="129"/>
        <v>-0.23450725571037284</v>
      </c>
      <c r="W570" s="180">
        <f t="shared" si="135"/>
        <v>0.5339063992359121</v>
      </c>
      <c r="X570" s="181">
        <f t="shared" si="136"/>
        <v>0.4722862405578323</v>
      </c>
      <c r="Y570" s="182">
        <f t="shared" si="137"/>
        <v>-1.6625477755943117E-2</v>
      </c>
      <c r="AJ570" s="127">
        <v>559</v>
      </c>
      <c r="AK570" s="54">
        <v>-9.1983343765923848</v>
      </c>
      <c r="AL570" s="54"/>
      <c r="AM570" s="54">
        <f t="shared" si="130"/>
        <v>-4.4842974521285512</v>
      </c>
      <c r="AN570" s="180">
        <f t="shared" si="138"/>
        <v>0.5339063992359121</v>
      </c>
      <c r="AO570" s="181">
        <f t="shared" si="139"/>
        <v>9.1849144127901197E-2</v>
      </c>
      <c r="AP570" s="182">
        <f t="shared" si="140"/>
        <v>-0.31791590974683065</v>
      </c>
      <c r="BB570" s="127">
        <v>559</v>
      </c>
      <c r="BC570" s="12">
        <v>-6.0742563072921012</v>
      </c>
      <c r="BD570" s="54"/>
      <c r="BE570" s="54">
        <f t="shared" si="131"/>
        <v>0.38825949895527867</v>
      </c>
      <c r="BF570" s="180">
        <f t="shared" si="141"/>
        <v>0.5339063992359121</v>
      </c>
      <c r="BG570" s="181">
        <f t="shared" si="142"/>
        <v>0.52450392636747956</v>
      </c>
      <c r="BH570" s="182">
        <f t="shared" si="143"/>
        <v>1.7046399424081812E-2</v>
      </c>
    </row>
    <row r="571" spans="1:60" ht="14.65" thickBot="1" x14ac:dyDescent="0.5">
      <c r="A571" s="127">
        <v>560</v>
      </c>
      <c r="B571" s="54">
        <v>-1.1402697095481832E-2</v>
      </c>
      <c r="C571" s="54"/>
      <c r="D571" s="54">
        <f t="shared" si="128"/>
        <v>-1.6298437392082101</v>
      </c>
      <c r="E571" s="183">
        <f t="shared" si="132"/>
        <v>0.53486150907354346</v>
      </c>
      <c r="F571" s="184">
        <f t="shared" si="133"/>
        <v>0.33150857113885934</v>
      </c>
      <c r="G571" s="185">
        <f t="shared" si="134"/>
        <v>-0.11601504213617329</v>
      </c>
      <c r="S571" s="127">
        <v>560</v>
      </c>
      <c r="T571" s="54">
        <v>1.3753659337886088</v>
      </c>
      <c r="U571" s="54"/>
      <c r="V571" s="54">
        <f t="shared" si="129"/>
        <v>-0.23214825729746652</v>
      </c>
      <c r="W571" s="180">
        <f t="shared" si="135"/>
        <v>0.53486150907354346</v>
      </c>
      <c r="X571" s="181">
        <f t="shared" si="136"/>
        <v>0.4725645817499155</v>
      </c>
      <c r="Y571" s="182">
        <f t="shared" si="137"/>
        <v>-1.6458235699737755E-2</v>
      </c>
      <c r="AJ571" s="127">
        <v>560</v>
      </c>
      <c r="AK571" s="54">
        <v>-6.7810010338150892</v>
      </c>
      <c r="AL571" s="54"/>
      <c r="AM571" s="54">
        <f t="shared" si="130"/>
        <v>-4.4801338791179006</v>
      </c>
      <c r="AN571" s="180">
        <f t="shared" si="138"/>
        <v>0.53486150907354346</v>
      </c>
      <c r="AO571" s="181">
        <f t="shared" si="139"/>
        <v>9.2052808488102544E-2</v>
      </c>
      <c r="AP571" s="182">
        <f t="shared" si="140"/>
        <v>-0.31762073171379224</v>
      </c>
      <c r="BB571" s="127">
        <v>560</v>
      </c>
      <c r="BC571" s="12">
        <v>-3.6561670754144999</v>
      </c>
      <c r="BD571" s="54"/>
      <c r="BE571" s="54">
        <f t="shared" si="131"/>
        <v>0.40747597799076185</v>
      </c>
      <c r="BF571" s="180">
        <f t="shared" si="141"/>
        <v>0.53486150907354346</v>
      </c>
      <c r="BG571" s="181">
        <f t="shared" si="142"/>
        <v>0.52571507997938993</v>
      </c>
      <c r="BH571" s="182">
        <f t="shared" si="143"/>
        <v>1.7890092310011877E-2</v>
      </c>
    </row>
    <row r="572" spans="1:60" ht="14.65" thickBot="1" x14ac:dyDescent="0.5">
      <c r="A572" s="127">
        <v>561</v>
      </c>
      <c r="B572" s="54">
        <v>3.1871716257169775</v>
      </c>
      <c r="C572" s="54"/>
      <c r="D572" s="54">
        <f t="shared" si="128"/>
        <v>-1.621420290592803</v>
      </c>
      <c r="E572" s="183">
        <f t="shared" si="132"/>
        <v>0.53581661891117482</v>
      </c>
      <c r="F572" s="184">
        <f t="shared" si="133"/>
        <v>0.33232604479478323</v>
      </c>
      <c r="G572" s="185">
        <f t="shared" si="134"/>
        <v>-0.11541544677464305</v>
      </c>
      <c r="S572" s="127">
        <v>561</v>
      </c>
      <c r="T572" s="54">
        <v>4.5743838253602984</v>
      </c>
      <c r="U572" s="54"/>
      <c r="V572" s="54">
        <f t="shared" si="129"/>
        <v>-0.21806286805837508</v>
      </c>
      <c r="W572" s="180">
        <f t="shared" si="135"/>
        <v>0.53581661891117482</v>
      </c>
      <c r="X572" s="181">
        <f t="shared" si="136"/>
        <v>0.47422680871267853</v>
      </c>
      <c r="Y572" s="182">
        <f t="shared" si="137"/>
        <v>-1.5459646872415784E-2</v>
      </c>
      <c r="AJ572" s="127">
        <v>561</v>
      </c>
      <c r="AK572" s="54">
        <v>-4.2415885969802218</v>
      </c>
      <c r="AL572" s="54"/>
      <c r="AM572" s="54">
        <f t="shared" si="130"/>
        <v>-4.4699652363644553</v>
      </c>
      <c r="AN572" s="180">
        <f t="shared" si="138"/>
        <v>0.53581661891117482</v>
      </c>
      <c r="AO572" s="181">
        <f t="shared" si="139"/>
        <v>9.2551620662010448E-2</v>
      </c>
      <c r="AP572" s="182">
        <f t="shared" si="140"/>
        <v>-0.31689982206264555</v>
      </c>
      <c r="BB572" s="127">
        <v>561</v>
      </c>
      <c r="BC572" s="12">
        <v>-1.1159605759039497</v>
      </c>
      <c r="BD572" s="54"/>
      <c r="BE572" s="54">
        <f t="shared" si="131"/>
        <v>0.40747597799076185</v>
      </c>
      <c r="BF572" s="180">
        <f t="shared" si="141"/>
        <v>0.53581661891117482</v>
      </c>
      <c r="BG572" s="181">
        <f t="shared" si="142"/>
        <v>0.52571507997938993</v>
      </c>
      <c r="BH572" s="182">
        <f t="shared" si="143"/>
        <v>1.7890092310011877E-2</v>
      </c>
    </row>
    <row r="573" spans="1:60" ht="14.65" thickBot="1" x14ac:dyDescent="0.5">
      <c r="A573" s="127">
        <v>562</v>
      </c>
      <c r="B573" s="54">
        <v>-4.0528674726505391</v>
      </c>
      <c r="C573" s="54"/>
      <c r="D573" s="54">
        <f t="shared" si="128"/>
        <v>-1.6204761389739297</v>
      </c>
      <c r="E573" s="183">
        <f t="shared" si="132"/>
        <v>0.53677172874880608</v>
      </c>
      <c r="F573" s="184">
        <f t="shared" si="133"/>
        <v>0.33241772206622239</v>
      </c>
      <c r="G573" s="185">
        <f t="shared" si="134"/>
        <v>-0.11534824046080358</v>
      </c>
      <c r="S573" s="127">
        <v>562</v>
      </c>
      <c r="T573" s="54">
        <v>-2.6666593000628782</v>
      </c>
      <c r="U573" s="54"/>
      <c r="V573" s="54">
        <f t="shared" si="129"/>
        <v>-0.21400976975328675</v>
      </c>
      <c r="W573" s="180">
        <f t="shared" si="135"/>
        <v>0.53677172874880608</v>
      </c>
      <c r="X573" s="181">
        <f t="shared" si="136"/>
        <v>0.47470520219536583</v>
      </c>
      <c r="Y573" s="182">
        <f t="shared" si="137"/>
        <v>-1.5172300984077387E-2</v>
      </c>
      <c r="AJ573" s="127">
        <v>562</v>
      </c>
      <c r="AK573" s="54">
        <v>-9.7715418948231836</v>
      </c>
      <c r="AL573" s="54"/>
      <c r="AM573" s="54">
        <f t="shared" si="130"/>
        <v>-4.4684941670355327</v>
      </c>
      <c r="AN573" s="180">
        <f t="shared" si="138"/>
        <v>0.53677172874880608</v>
      </c>
      <c r="AO573" s="181">
        <f t="shared" si="139"/>
        <v>9.2623947682821228E-2</v>
      </c>
      <c r="AP573" s="182">
        <f t="shared" si="140"/>
        <v>-0.31679553006395506</v>
      </c>
      <c r="BB573" s="127">
        <v>562</v>
      </c>
      <c r="BC573" s="12">
        <v>-6.6476430648969558</v>
      </c>
      <c r="BD573" s="54"/>
      <c r="BE573" s="54">
        <f t="shared" si="131"/>
        <v>0.43643247569366928</v>
      </c>
      <c r="BF573" s="180">
        <f t="shared" si="141"/>
        <v>0.53677172874880608</v>
      </c>
      <c r="BG573" s="181">
        <f t="shared" si="142"/>
        <v>0.52753966365296012</v>
      </c>
      <c r="BH573" s="182">
        <f t="shared" si="143"/>
        <v>1.9161417357034416E-2</v>
      </c>
    </row>
    <row r="574" spans="1:60" ht="14.65" thickBot="1" x14ac:dyDescent="0.5">
      <c r="A574" s="127">
        <v>563</v>
      </c>
      <c r="B574" s="54">
        <v>-1.4465650104131074</v>
      </c>
      <c r="C574" s="54"/>
      <c r="D574" s="54">
        <f t="shared" si="128"/>
        <v>-1.6204761389739297</v>
      </c>
      <c r="E574" s="183">
        <f t="shared" si="132"/>
        <v>0.53772683858643744</v>
      </c>
      <c r="F574" s="184">
        <f t="shared" si="133"/>
        <v>0.33241772206622239</v>
      </c>
      <c r="G574" s="185">
        <f t="shared" si="134"/>
        <v>-0.11534824046080358</v>
      </c>
      <c r="S574" s="127">
        <v>563</v>
      </c>
      <c r="T574" s="54">
        <v>-5.9995403563591385E-2</v>
      </c>
      <c r="U574" s="54"/>
      <c r="V574" s="54">
        <f t="shared" si="129"/>
        <v>-0.21400976975328675</v>
      </c>
      <c r="W574" s="180">
        <f t="shared" si="135"/>
        <v>0.53772683858643744</v>
      </c>
      <c r="X574" s="181">
        <f t="shared" si="136"/>
        <v>0.47470520219536583</v>
      </c>
      <c r="Y574" s="182">
        <f t="shared" si="137"/>
        <v>-1.5172300984077387E-2</v>
      </c>
      <c r="AJ574" s="127">
        <v>563</v>
      </c>
      <c r="AK574" s="54">
        <v>-7.74064410160452</v>
      </c>
      <c r="AL574" s="54"/>
      <c r="AM574" s="54">
        <f t="shared" si="130"/>
        <v>-4.4532431879893535</v>
      </c>
      <c r="AN574" s="180">
        <f t="shared" si="138"/>
        <v>0.53772683858643744</v>
      </c>
      <c r="AO574" s="181">
        <f t="shared" si="139"/>
        <v>9.3376246669765808E-2</v>
      </c>
      <c r="AP574" s="182">
        <f t="shared" si="140"/>
        <v>-0.31571430632049119</v>
      </c>
      <c r="BB574" s="127">
        <v>563</v>
      </c>
      <c r="BC574" s="12">
        <v>-4.6161102192101193</v>
      </c>
      <c r="BD574" s="54"/>
      <c r="BE574" s="54">
        <f t="shared" si="131"/>
        <v>0.43643247569366928</v>
      </c>
      <c r="BF574" s="180">
        <f t="shared" si="141"/>
        <v>0.53772683858643744</v>
      </c>
      <c r="BG574" s="181">
        <f t="shared" si="142"/>
        <v>0.52753966365296012</v>
      </c>
      <c r="BH574" s="182">
        <f t="shared" si="143"/>
        <v>1.9161417357034416E-2</v>
      </c>
    </row>
    <row r="575" spans="1:60" ht="14.65" thickBot="1" x14ac:dyDescent="0.5">
      <c r="A575" s="127">
        <v>564</v>
      </c>
      <c r="B575" s="54">
        <v>-3.4126531111465264</v>
      </c>
      <c r="C575" s="54"/>
      <c r="D575" s="54">
        <f t="shared" si="128"/>
        <v>-1.6204761389739297</v>
      </c>
      <c r="E575" s="183">
        <f t="shared" si="132"/>
        <v>0.5386819484240688</v>
      </c>
      <c r="F575" s="184">
        <f t="shared" si="133"/>
        <v>0.33241772206622239</v>
      </c>
      <c r="G575" s="185">
        <f t="shared" si="134"/>
        <v>-0.11534824046080358</v>
      </c>
      <c r="S575" s="127">
        <v>564</v>
      </c>
      <c r="T575" s="54">
        <v>-2.0263561555382714</v>
      </c>
      <c r="U575" s="54"/>
      <c r="V575" s="54">
        <f t="shared" si="129"/>
        <v>-0.17722981930695117</v>
      </c>
      <c r="W575" s="180">
        <f t="shared" si="135"/>
        <v>0.5386819484240688</v>
      </c>
      <c r="X575" s="181">
        <f t="shared" si="136"/>
        <v>0.47904797937920185</v>
      </c>
      <c r="Y575" s="182">
        <f t="shared" si="137"/>
        <v>-1.2564772930593816E-2</v>
      </c>
      <c r="AJ575" s="127">
        <v>564</v>
      </c>
      <c r="AK575" s="54">
        <v>-9.2788608020369256</v>
      </c>
      <c r="AL575" s="54"/>
      <c r="AM575" s="54">
        <f t="shared" si="130"/>
        <v>-4.4532431879893535</v>
      </c>
      <c r="AN575" s="180">
        <f t="shared" si="138"/>
        <v>0.5386819484240688</v>
      </c>
      <c r="AO575" s="181">
        <f t="shared" si="139"/>
        <v>9.3376246669765808E-2</v>
      </c>
      <c r="AP575" s="182">
        <f t="shared" si="140"/>
        <v>-0.31571430632049119</v>
      </c>
      <c r="BB575" s="127">
        <v>564</v>
      </c>
      <c r="BC575" s="12">
        <v>-6.1548079129822462</v>
      </c>
      <c r="BD575" s="54"/>
      <c r="BE575" s="54">
        <f t="shared" si="131"/>
        <v>0.43725000257043445</v>
      </c>
      <c r="BF575" s="180">
        <f t="shared" si="141"/>
        <v>0.5386819484240688</v>
      </c>
      <c r="BG575" s="181">
        <f t="shared" si="142"/>
        <v>0.5275911687965168</v>
      </c>
      <c r="BH575" s="182">
        <f t="shared" si="143"/>
        <v>1.9197310592663577E-2</v>
      </c>
    </row>
    <row r="576" spans="1:60" ht="14.65" thickBot="1" x14ac:dyDescent="0.5">
      <c r="A576" s="127">
        <v>565</v>
      </c>
      <c r="B576" s="54">
        <v>0.32127544445299355</v>
      </c>
      <c r="C576" s="54"/>
      <c r="D576" s="54">
        <f t="shared" si="128"/>
        <v>-1.6186939938122995</v>
      </c>
      <c r="E576" s="183">
        <f t="shared" si="132"/>
        <v>0.53963705826170005</v>
      </c>
      <c r="F576" s="184">
        <f t="shared" si="133"/>
        <v>0.33259079596417096</v>
      </c>
      <c r="G576" s="185">
        <f t="shared" si="134"/>
        <v>-0.11522138434506346</v>
      </c>
      <c r="S576" s="127">
        <v>565</v>
      </c>
      <c r="T576" s="54">
        <v>1.7078979174750897</v>
      </c>
      <c r="U576" s="54"/>
      <c r="V576" s="54">
        <f t="shared" si="129"/>
        <v>-0.14222046919478448</v>
      </c>
      <c r="W576" s="180">
        <f t="shared" si="135"/>
        <v>0.53963705826170005</v>
      </c>
      <c r="X576" s="181">
        <f t="shared" si="136"/>
        <v>0.48318401333795635</v>
      </c>
      <c r="Y576" s="182">
        <f t="shared" si="137"/>
        <v>-1.0082772236087771E-2</v>
      </c>
      <c r="AJ576" s="127">
        <v>565</v>
      </c>
      <c r="AK576" s="54">
        <v>-6.3854622957934968</v>
      </c>
      <c r="AL576" s="54"/>
      <c r="AM576" s="54">
        <f t="shared" si="130"/>
        <v>-4.447232264393862</v>
      </c>
      <c r="AN576" s="180">
        <f t="shared" si="138"/>
        <v>0.53963705826170005</v>
      </c>
      <c r="AO576" s="181">
        <f t="shared" si="139"/>
        <v>9.3673989832984028E-2</v>
      </c>
      <c r="AP576" s="182">
        <f t="shared" si="140"/>
        <v>-0.3152881596913526</v>
      </c>
      <c r="BB576" s="127">
        <v>565</v>
      </c>
      <c r="BC576" s="12">
        <v>-3.2605046542353024</v>
      </c>
      <c r="BD576" s="54"/>
      <c r="BE576" s="54">
        <f t="shared" si="131"/>
        <v>0.47776725006216636</v>
      </c>
      <c r="BF576" s="180">
        <f t="shared" si="141"/>
        <v>0.53963705826170005</v>
      </c>
      <c r="BG576" s="181">
        <f t="shared" si="142"/>
        <v>0.53014320704562601</v>
      </c>
      <c r="BH576" s="182">
        <f t="shared" si="143"/>
        <v>2.0976206372848968E-2</v>
      </c>
    </row>
    <row r="577" spans="1:60" ht="14.65" thickBot="1" x14ac:dyDescent="0.5">
      <c r="A577" s="127">
        <v>566</v>
      </c>
      <c r="B577" s="54">
        <v>2.8386209774681319</v>
      </c>
      <c r="C577" s="54"/>
      <c r="D577" s="54">
        <f t="shared" si="128"/>
        <v>-1.6020977750604108</v>
      </c>
      <c r="E577" s="183">
        <f t="shared" si="132"/>
        <v>0.54059216809933142</v>
      </c>
      <c r="F577" s="184">
        <f t="shared" si="133"/>
        <v>0.33420425543663423</v>
      </c>
      <c r="G577" s="185">
        <f t="shared" si="134"/>
        <v>-0.1140400373413704</v>
      </c>
      <c r="S577" s="127">
        <v>566</v>
      </c>
      <c r="T577" s="54">
        <v>4.2255925000649661</v>
      </c>
      <c r="U577" s="54"/>
      <c r="V577" s="54">
        <f t="shared" si="129"/>
        <v>-0.14222046919478448</v>
      </c>
      <c r="W577" s="180">
        <f t="shared" si="135"/>
        <v>0.54059216809933142</v>
      </c>
      <c r="X577" s="181">
        <f t="shared" si="136"/>
        <v>0.48318401333795635</v>
      </c>
      <c r="Y577" s="182">
        <f t="shared" si="137"/>
        <v>-1.0082772236087771E-2</v>
      </c>
      <c r="AJ577" s="127">
        <v>566</v>
      </c>
      <c r="AK577" s="54">
        <v>-3.9054648577047564</v>
      </c>
      <c r="AL577" s="54"/>
      <c r="AM577" s="54">
        <f t="shared" si="130"/>
        <v>-4.4279474776915313</v>
      </c>
      <c r="AN577" s="180">
        <f t="shared" si="138"/>
        <v>0.54059216809933142</v>
      </c>
      <c r="AO577" s="181">
        <f t="shared" si="139"/>
        <v>9.4633967876379968E-2</v>
      </c>
      <c r="AP577" s="182">
        <f t="shared" si="140"/>
        <v>-0.31392095767716977</v>
      </c>
      <c r="BB577" s="127">
        <v>566</v>
      </c>
      <c r="BC577" s="12">
        <v>-0.77973173226973613</v>
      </c>
      <c r="BD577" s="54"/>
      <c r="BE577" s="54">
        <f t="shared" si="131"/>
        <v>0.47776725006216636</v>
      </c>
      <c r="BF577" s="180">
        <f t="shared" si="141"/>
        <v>0.54059216809933142</v>
      </c>
      <c r="BG577" s="181">
        <f t="shared" si="142"/>
        <v>0.53014320704562601</v>
      </c>
      <c r="BH577" s="182">
        <f t="shared" si="143"/>
        <v>2.0976206372848968E-2</v>
      </c>
    </row>
    <row r="578" spans="1:60" ht="14.65" thickBot="1" x14ac:dyDescent="0.5">
      <c r="A578" s="127">
        <v>567</v>
      </c>
      <c r="B578" s="54">
        <v>1.2055663706995923</v>
      </c>
      <c r="C578" s="54"/>
      <c r="D578" s="54">
        <f t="shared" si="128"/>
        <v>-1.6020977750604108</v>
      </c>
      <c r="E578" s="183">
        <f t="shared" si="132"/>
        <v>0.54154727793696278</v>
      </c>
      <c r="F578" s="184">
        <f t="shared" si="133"/>
        <v>0.33420425543663423</v>
      </c>
      <c r="G578" s="185">
        <f t="shared" si="134"/>
        <v>-0.1140400373413704</v>
      </c>
      <c r="S578" s="127">
        <v>567</v>
      </c>
      <c r="T578" s="54">
        <v>2.5923114575495094</v>
      </c>
      <c r="U578" s="54"/>
      <c r="V578" s="54">
        <f t="shared" si="129"/>
        <v>-0.1187177800227668</v>
      </c>
      <c r="W578" s="180">
        <f t="shared" si="135"/>
        <v>0.54154727793696278</v>
      </c>
      <c r="X578" s="181">
        <f t="shared" si="136"/>
        <v>0.48596168372895576</v>
      </c>
      <c r="Y578" s="182">
        <f t="shared" si="137"/>
        <v>-8.4165404819760304E-3</v>
      </c>
      <c r="AJ578" s="127">
        <v>567</v>
      </c>
      <c r="AK578" s="54">
        <v>-5.4428634026680474</v>
      </c>
      <c r="AL578" s="54"/>
      <c r="AM578" s="54">
        <f t="shared" si="130"/>
        <v>-4.4279474776915313</v>
      </c>
      <c r="AN578" s="180">
        <f t="shared" si="138"/>
        <v>0.54154727793696278</v>
      </c>
      <c r="AO578" s="181">
        <f t="shared" si="139"/>
        <v>9.4633967876379968E-2</v>
      </c>
      <c r="AP578" s="182">
        <f t="shared" si="140"/>
        <v>-0.31392095767716977</v>
      </c>
      <c r="BB578" s="127">
        <v>567</v>
      </c>
      <c r="BC578" s="12">
        <v>-2.3176110147392692</v>
      </c>
      <c r="BD578" s="54"/>
      <c r="BE578" s="54">
        <f t="shared" si="131"/>
        <v>0.51065789826006514</v>
      </c>
      <c r="BF578" s="180">
        <f t="shared" si="141"/>
        <v>0.54154727793696278</v>
      </c>
      <c r="BG578" s="181">
        <f t="shared" si="142"/>
        <v>0.53221396745396565</v>
      </c>
      <c r="BH578" s="182">
        <f t="shared" si="143"/>
        <v>2.2420258940801512E-2</v>
      </c>
    </row>
    <row r="579" spans="1:60" ht="14.65" thickBot="1" x14ac:dyDescent="0.5">
      <c r="A579" s="127">
        <v>568</v>
      </c>
      <c r="B579" s="54">
        <v>1.551233844700638</v>
      </c>
      <c r="C579" s="54"/>
      <c r="D579" s="54">
        <f t="shared" si="128"/>
        <v>-1.6013498976799294</v>
      </c>
      <c r="E579" s="183">
        <f t="shared" si="132"/>
        <v>0.54250238777459403</v>
      </c>
      <c r="F579" s="184">
        <f t="shared" si="133"/>
        <v>0.33427703542236442</v>
      </c>
      <c r="G579" s="185">
        <f t="shared" si="134"/>
        <v>-0.11398680216076873</v>
      </c>
      <c r="S579" s="127">
        <v>568</v>
      </c>
      <c r="T579" s="54">
        <v>2.9380268610394626</v>
      </c>
      <c r="U579" s="54"/>
      <c r="V579" s="54">
        <f t="shared" si="129"/>
        <v>-0.11454877423799616</v>
      </c>
      <c r="W579" s="180">
        <f t="shared" si="135"/>
        <v>0.54250238777459403</v>
      </c>
      <c r="X579" s="181">
        <f t="shared" si="136"/>
        <v>0.48645447357651611</v>
      </c>
      <c r="Y579" s="182">
        <f t="shared" si="137"/>
        <v>-8.1209772904272549E-3</v>
      </c>
      <c r="AJ579" s="127">
        <v>568</v>
      </c>
      <c r="AK579" s="54">
        <v>-5.5806101189817952</v>
      </c>
      <c r="AL579" s="54"/>
      <c r="AM579" s="54">
        <f t="shared" si="130"/>
        <v>-4.419369417426628</v>
      </c>
      <c r="AN579" s="180">
        <f t="shared" si="138"/>
        <v>0.54250238777459403</v>
      </c>
      <c r="AO579" s="181">
        <f t="shared" si="139"/>
        <v>9.5063297991004492E-2</v>
      </c>
      <c r="AP579" s="182">
        <f t="shared" si="140"/>
        <v>-0.31331281295392327</v>
      </c>
      <c r="BB579" s="127">
        <v>568</v>
      </c>
      <c r="BC579" s="12">
        <v>-2.455400803822346</v>
      </c>
      <c r="BD579" s="54"/>
      <c r="BE579" s="54">
        <f t="shared" si="131"/>
        <v>0.53873839734147888</v>
      </c>
      <c r="BF579" s="180">
        <f t="shared" si="141"/>
        <v>0.54250238777459403</v>
      </c>
      <c r="BG579" s="181">
        <f t="shared" si="142"/>
        <v>0.53398119859202331</v>
      </c>
      <c r="BH579" s="182">
        <f t="shared" si="143"/>
        <v>2.36531235704045E-2</v>
      </c>
    </row>
    <row r="580" spans="1:60" ht="14.65" thickBot="1" x14ac:dyDescent="0.5">
      <c r="A580" s="127">
        <v>569</v>
      </c>
      <c r="B580" s="54">
        <v>0.2573822211821491</v>
      </c>
      <c r="C580" s="54"/>
      <c r="D580" s="54">
        <f t="shared" si="128"/>
        <v>-1.5823827498569423</v>
      </c>
      <c r="E580" s="183">
        <f t="shared" si="132"/>
        <v>0.54345749761222539</v>
      </c>
      <c r="F580" s="184">
        <f t="shared" si="133"/>
        <v>0.33612490728873379</v>
      </c>
      <c r="G580" s="185">
        <f t="shared" si="134"/>
        <v>-0.11263668840387822</v>
      </c>
      <c r="S580" s="127">
        <v>569</v>
      </c>
      <c r="T580" s="54">
        <v>3.0309940315323836</v>
      </c>
      <c r="U580" s="54"/>
      <c r="V580" s="54">
        <f t="shared" si="129"/>
        <v>-0.11072684527244704</v>
      </c>
      <c r="W580" s="180">
        <f t="shared" si="135"/>
        <v>0.54345749761222539</v>
      </c>
      <c r="X580" s="181">
        <f t="shared" si="136"/>
        <v>0.48690625602323917</v>
      </c>
      <c r="Y580" s="182">
        <f t="shared" si="137"/>
        <v>-7.8500202370557041E-3</v>
      </c>
      <c r="AJ580" s="127">
        <v>569</v>
      </c>
      <c r="AK580" s="54">
        <v>-5.8872406659569947</v>
      </c>
      <c r="AL580" s="54"/>
      <c r="AM580" s="54">
        <f t="shared" si="130"/>
        <v>-4.4163436306154553</v>
      </c>
      <c r="AN580" s="180">
        <f t="shared" si="138"/>
        <v>0.54345749761222539</v>
      </c>
      <c r="AO580" s="181">
        <f t="shared" si="139"/>
        <v>9.5215079747426393E-2</v>
      </c>
      <c r="AP580" s="182">
        <f t="shared" si="140"/>
        <v>-0.31309829869008526</v>
      </c>
      <c r="BB580" s="127">
        <v>569</v>
      </c>
      <c r="BC580" s="12">
        <v>-2.7621272327697071</v>
      </c>
      <c r="BD580" s="54"/>
      <c r="BE580" s="54">
        <f t="shared" si="131"/>
        <v>0.54248069295342916</v>
      </c>
      <c r="BF580" s="180">
        <f t="shared" si="141"/>
        <v>0.54345749761222539</v>
      </c>
      <c r="BG580" s="181">
        <f t="shared" si="142"/>
        <v>0.53421666813331925</v>
      </c>
      <c r="BH580" s="182">
        <f t="shared" si="143"/>
        <v>2.3817427768848955E-2</v>
      </c>
    </row>
    <row r="581" spans="1:60" ht="14.65" thickBot="1" x14ac:dyDescent="0.5">
      <c r="A581" s="127">
        <v>570</v>
      </c>
      <c r="B581" s="54">
        <v>-8.9333375936215098E-2</v>
      </c>
      <c r="C581" s="54"/>
      <c r="D581" s="54">
        <f t="shared" si="128"/>
        <v>-1.5691053511405146</v>
      </c>
      <c r="E581" s="183">
        <f t="shared" si="132"/>
        <v>0.54441260744985676</v>
      </c>
      <c r="F581" s="184">
        <f t="shared" si="133"/>
        <v>0.33742081983708572</v>
      </c>
      <c r="G581" s="185">
        <f t="shared" si="134"/>
        <v>-0.11169158064017723</v>
      </c>
      <c r="S581" s="127">
        <v>570</v>
      </c>
      <c r="T581" s="54">
        <v>1.2974244477534724</v>
      </c>
      <c r="U581" s="54"/>
      <c r="V581" s="54">
        <f t="shared" si="129"/>
        <v>-0.11072684527244704</v>
      </c>
      <c r="W581" s="180">
        <f t="shared" si="135"/>
        <v>0.54441260744985676</v>
      </c>
      <c r="X581" s="181">
        <f t="shared" si="136"/>
        <v>0.48690625602323917</v>
      </c>
      <c r="Y581" s="182">
        <f t="shared" si="137"/>
        <v>-7.8500202370557041E-3</v>
      </c>
      <c r="AJ581" s="127">
        <v>570</v>
      </c>
      <c r="AK581" s="54">
        <v>-6.2653923250600423</v>
      </c>
      <c r="AL581" s="54"/>
      <c r="AM581" s="54">
        <f t="shared" si="130"/>
        <v>-4.398160561964322</v>
      </c>
      <c r="AN581" s="180">
        <f t="shared" si="138"/>
        <v>0.54441260744985676</v>
      </c>
      <c r="AO581" s="181">
        <f t="shared" si="139"/>
        <v>9.6130952089576047E-2</v>
      </c>
      <c r="AP581" s="182">
        <f t="shared" si="140"/>
        <v>-0.31180920338052454</v>
      </c>
      <c r="BB581" s="127">
        <v>570</v>
      </c>
      <c r="BC581" s="12">
        <v>-3.1403971381701612</v>
      </c>
      <c r="BD581" s="54"/>
      <c r="BE581" s="54">
        <f t="shared" si="131"/>
        <v>0.56873711459058718</v>
      </c>
      <c r="BF581" s="180">
        <f t="shared" si="141"/>
        <v>0.54441260744985676</v>
      </c>
      <c r="BG581" s="181">
        <f t="shared" si="142"/>
        <v>0.53586841089115755</v>
      </c>
      <c r="BH581" s="182">
        <f t="shared" si="143"/>
        <v>2.4970206907230459E-2</v>
      </c>
    </row>
    <row r="582" spans="1:60" ht="14.65" thickBot="1" x14ac:dyDescent="0.5">
      <c r="A582" s="127">
        <v>571</v>
      </c>
      <c r="B582" s="54">
        <v>-3.5656372868269164E-2</v>
      </c>
      <c r="C582" s="54"/>
      <c r="D582" s="54">
        <f t="shared" si="128"/>
        <v>-1.5610967955293378</v>
      </c>
      <c r="E582" s="183">
        <f t="shared" si="132"/>
        <v>0.54536771728748801</v>
      </c>
      <c r="F582" s="184">
        <f t="shared" si="133"/>
        <v>0.33820341268026055</v>
      </c>
      <c r="G582" s="185">
        <f t="shared" si="134"/>
        <v>-0.1111215180664903</v>
      </c>
      <c r="S582" s="127">
        <v>571</v>
      </c>
      <c r="T582" s="54">
        <v>1.3511088945883118</v>
      </c>
      <c r="U582" s="54"/>
      <c r="V582" s="54">
        <f t="shared" si="129"/>
        <v>-0.11072684527244704</v>
      </c>
      <c r="W582" s="180">
        <f t="shared" si="135"/>
        <v>0.54536771728748801</v>
      </c>
      <c r="X582" s="181">
        <f t="shared" si="136"/>
        <v>0.48690625602323917</v>
      </c>
      <c r="Y582" s="182">
        <f t="shared" si="137"/>
        <v>-7.8500202370557041E-3</v>
      </c>
      <c r="AJ582" s="127">
        <v>571</v>
      </c>
      <c r="AK582" s="54">
        <v>-6.5498929196092623</v>
      </c>
      <c r="AL582" s="54"/>
      <c r="AM582" s="54">
        <f t="shared" si="130"/>
        <v>-4.398160561964322</v>
      </c>
      <c r="AN582" s="180">
        <f t="shared" si="138"/>
        <v>0.54536771728748801</v>
      </c>
      <c r="AO582" s="181">
        <f t="shared" si="139"/>
        <v>9.6130952089576047E-2</v>
      </c>
      <c r="AP582" s="182">
        <f t="shared" si="140"/>
        <v>-0.31180920338052454</v>
      </c>
      <c r="BB582" s="127">
        <v>571</v>
      </c>
      <c r="BC582" s="12">
        <v>-3.4249866947564511</v>
      </c>
      <c r="BD582" s="54"/>
      <c r="BE582" s="54">
        <f t="shared" si="131"/>
        <v>0.56873711459058718</v>
      </c>
      <c r="BF582" s="180">
        <f t="shared" si="141"/>
        <v>0.54536771728748801</v>
      </c>
      <c r="BG582" s="181">
        <f t="shared" si="142"/>
        <v>0.53586841089115755</v>
      </c>
      <c r="BH582" s="182">
        <f t="shared" si="143"/>
        <v>2.4970206907230459E-2</v>
      </c>
    </row>
    <row r="583" spans="1:60" ht="14.65" thickBot="1" x14ac:dyDescent="0.5">
      <c r="A583" s="127">
        <v>572</v>
      </c>
      <c r="B583" s="54">
        <v>1.5259011804460749</v>
      </c>
      <c r="C583" s="54"/>
      <c r="D583" s="54">
        <f t="shared" si="128"/>
        <v>-1.5299331779837213</v>
      </c>
      <c r="E583" s="183">
        <f t="shared" si="132"/>
        <v>0.54632282712511937</v>
      </c>
      <c r="F583" s="184">
        <f t="shared" si="133"/>
        <v>0.34125534027870325</v>
      </c>
      <c r="G583" s="185">
        <f t="shared" si="134"/>
        <v>-0.10890323890530722</v>
      </c>
      <c r="S583" s="127">
        <v>572</v>
      </c>
      <c r="T583" s="54">
        <v>2.9128830000526094</v>
      </c>
      <c r="U583" s="54"/>
      <c r="V583" s="54">
        <f t="shared" si="129"/>
        <v>-7.6868651323253864E-2</v>
      </c>
      <c r="W583" s="180">
        <f t="shared" si="135"/>
        <v>0.54632282712511937</v>
      </c>
      <c r="X583" s="181">
        <f t="shared" si="136"/>
        <v>0.4909092317970748</v>
      </c>
      <c r="Y583" s="182">
        <f t="shared" si="137"/>
        <v>-5.4496311802073446E-3</v>
      </c>
      <c r="AJ583" s="127">
        <v>572</v>
      </c>
      <c r="AK583" s="54">
        <v>-5.0100859939676612</v>
      </c>
      <c r="AL583" s="54"/>
      <c r="AM583" s="54">
        <f t="shared" si="130"/>
        <v>-4.398160561964322</v>
      </c>
      <c r="AN583" s="180">
        <f t="shared" si="138"/>
        <v>0.54632282712511937</v>
      </c>
      <c r="AO583" s="181">
        <f t="shared" si="139"/>
        <v>9.6130952089576047E-2</v>
      </c>
      <c r="AP583" s="182">
        <f t="shared" si="140"/>
        <v>-0.31180920338052454</v>
      </c>
      <c r="BB583" s="127">
        <v>572</v>
      </c>
      <c r="BC583" s="12">
        <v>-1.8846982785189639</v>
      </c>
      <c r="BD583" s="54"/>
      <c r="BE583" s="54">
        <f t="shared" si="131"/>
        <v>0.57921547210966495</v>
      </c>
      <c r="BF583" s="180">
        <f t="shared" si="141"/>
        <v>0.54632282712511937</v>
      </c>
      <c r="BG583" s="181">
        <f t="shared" si="142"/>
        <v>0.53652741398227044</v>
      </c>
      <c r="BH583" s="182">
        <f t="shared" si="143"/>
        <v>2.5430255581014753E-2</v>
      </c>
    </row>
    <row r="584" spans="1:60" ht="14.65" thickBot="1" x14ac:dyDescent="0.5">
      <c r="A584" s="127">
        <v>573</v>
      </c>
      <c r="B584" s="54">
        <v>0.33859447325130859</v>
      </c>
      <c r="C584" s="54"/>
      <c r="D584" s="54">
        <f t="shared" si="128"/>
        <v>-1.5299331779837213</v>
      </c>
      <c r="E584" s="183">
        <f t="shared" si="132"/>
        <v>0.54727793696275073</v>
      </c>
      <c r="F584" s="184">
        <f t="shared" si="133"/>
        <v>0.34125534027870325</v>
      </c>
      <c r="G584" s="185">
        <f t="shared" si="134"/>
        <v>-0.10890323890530722</v>
      </c>
      <c r="S584" s="127">
        <v>573</v>
      </c>
      <c r="T584" s="54">
        <v>1.7254116407004174</v>
      </c>
      <c r="U584" s="54"/>
      <c r="V584" s="54">
        <f t="shared" si="129"/>
        <v>-7.6868651323253864E-2</v>
      </c>
      <c r="W584" s="180">
        <f t="shared" si="135"/>
        <v>0.54727793696275073</v>
      </c>
      <c r="X584" s="181">
        <f t="shared" si="136"/>
        <v>0.4909092317970748</v>
      </c>
      <c r="Y584" s="182">
        <f t="shared" si="137"/>
        <v>-5.4496311802073446E-3</v>
      </c>
      <c r="AJ584" s="127">
        <v>573</v>
      </c>
      <c r="AK584" s="54">
        <v>-6.8972677289883215</v>
      </c>
      <c r="AL584" s="54"/>
      <c r="AM584" s="54">
        <f t="shared" si="130"/>
        <v>-4.398160561964322</v>
      </c>
      <c r="AN584" s="180">
        <f t="shared" si="138"/>
        <v>0.54727793696275073</v>
      </c>
      <c r="AO584" s="181">
        <f t="shared" si="139"/>
        <v>9.6130952089576047E-2</v>
      </c>
      <c r="AP584" s="182">
        <f t="shared" si="140"/>
        <v>-0.31180920338052454</v>
      </c>
      <c r="BB584" s="127">
        <v>573</v>
      </c>
      <c r="BC584" s="12">
        <v>-3.7724701266525145</v>
      </c>
      <c r="BD584" s="54"/>
      <c r="BE584" s="54">
        <f t="shared" si="131"/>
        <v>0.57921547210966495</v>
      </c>
      <c r="BF584" s="180">
        <f t="shared" si="141"/>
        <v>0.54727793696275073</v>
      </c>
      <c r="BG584" s="181">
        <f t="shared" si="142"/>
        <v>0.53652741398227044</v>
      </c>
      <c r="BH584" s="182">
        <f t="shared" si="143"/>
        <v>2.5430255581014753E-2</v>
      </c>
    </row>
    <row r="585" spans="1:60" ht="14.65" thickBot="1" x14ac:dyDescent="0.5">
      <c r="A585" s="127">
        <v>574</v>
      </c>
      <c r="B585" s="54">
        <v>-1.1194567683903167</v>
      </c>
      <c r="C585" s="54"/>
      <c r="D585" s="54">
        <f t="shared" si="128"/>
        <v>-1.5020185522211693</v>
      </c>
      <c r="E585" s="183">
        <f t="shared" si="132"/>
        <v>0.5482330468003821</v>
      </c>
      <c r="F585" s="184">
        <f t="shared" si="133"/>
        <v>0.34399793766224407</v>
      </c>
      <c r="G585" s="185">
        <f t="shared" si="134"/>
        <v>-0.10691622849065772</v>
      </c>
      <c r="S585" s="127">
        <v>574</v>
      </c>
      <c r="T585" s="54">
        <v>0.26696593588346507</v>
      </c>
      <c r="U585" s="54"/>
      <c r="V585" s="54">
        <f t="shared" si="129"/>
        <v>-7.5902253181888868E-2</v>
      </c>
      <c r="W585" s="180">
        <f t="shared" si="135"/>
        <v>0.5482330468003821</v>
      </c>
      <c r="X585" s="181">
        <f t="shared" si="136"/>
        <v>0.49102350216784657</v>
      </c>
      <c r="Y585" s="182">
        <f t="shared" si="137"/>
        <v>-5.3811180301387949E-3</v>
      </c>
      <c r="AJ585" s="127">
        <v>574</v>
      </c>
      <c r="AK585" s="54">
        <v>-7.4694903969183297</v>
      </c>
      <c r="AL585" s="54"/>
      <c r="AM585" s="54">
        <f t="shared" si="130"/>
        <v>-4.398160561964322</v>
      </c>
      <c r="AN585" s="180">
        <f t="shared" si="138"/>
        <v>0.5482330468003821</v>
      </c>
      <c r="AO585" s="181">
        <f t="shared" si="139"/>
        <v>9.6130952089576047E-2</v>
      </c>
      <c r="AP585" s="182">
        <f t="shared" si="140"/>
        <v>-0.31180920338052454</v>
      </c>
      <c r="BB585" s="127">
        <v>574</v>
      </c>
      <c r="BC585" s="12">
        <v>-4.3448717259983853</v>
      </c>
      <c r="BD585" s="54"/>
      <c r="BE585" s="54">
        <f t="shared" si="131"/>
        <v>0.61043141950311519</v>
      </c>
      <c r="BF585" s="180">
        <f t="shared" si="141"/>
        <v>0.5482330468003821</v>
      </c>
      <c r="BG585" s="181">
        <f t="shared" si="142"/>
        <v>0.5384900410571688</v>
      </c>
      <c r="BH585" s="182">
        <f t="shared" si="143"/>
        <v>2.68007809876093E-2</v>
      </c>
    </row>
    <row r="586" spans="1:60" ht="14.65" thickBot="1" x14ac:dyDescent="0.5">
      <c r="A586" s="127">
        <v>575</v>
      </c>
      <c r="B586" s="54">
        <v>-5.4984938425020804</v>
      </c>
      <c r="C586" s="54"/>
      <c r="D586" s="54">
        <f t="shared" si="128"/>
        <v>-1.5005342837637115</v>
      </c>
      <c r="E586" s="183">
        <f t="shared" si="132"/>
        <v>0.54918815663801335</v>
      </c>
      <c r="F586" s="184">
        <f t="shared" si="133"/>
        <v>0.34414399788684485</v>
      </c>
      <c r="G586" s="185">
        <f t="shared" si="134"/>
        <v>-0.10681057574402263</v>
      </c>
      <c r="S586" s="127">
        <v>575</v>
      </c>
      <c r="T586" s="54">
        <v>-4.1126783258425679</v>
      </c>
      <c r="U586" s="54"/>
      <c r="V586" s="54">
        <f t="shared" si="129"/>
        <v>-7.2032892684797234E-2</v>
      </c>
      <c r="W586" s="180">
        <f t="shared" si="135"/>
        <v>0.54918815663801335</v>
      </c>
      <c r="X586" s="181">
        <f t="shared" si="136"/>
        <v>0.49148103647074642</v>
      </c>
      <c r="Y586" s="182">
        <f t="shared" si="137"/>
        <v>-5.1067983009719818E-3</v>
      </c>
      <c r="AJ586" s="127">
        <v>575</v>
      </c>
      <c r="AK586" s="54">
        <v>-10.108560079581059</v>
      </c>
      <c r="AL586" s="54"/>
      <c r="AM586" s="54">
        <f t="shared" si="130"/>
        <v>-4.398160561964322</v>
      </c>
      <c r="AN586" s="180">
        <f t="shared" si="138"/>
        <v>0.54918815663801335</v>
      </c>
      <c r="AO586" s="181">
        <f t="shared" si="139"/>
        <v>9.6130952089576047E-2</v>
      </c>
      <c r="AP586" s="182">
        <f t="shared" si="140"/>
        <v>-0.31180920338052454</v>
      </c>
      <c r="BB586" s="127">
        <v>575</v>
      </c>
      <c r="BC586" s="12">
        <v>-6.9847666337025958</v>
      </c>
      <c r="BD586" s="54"/>
      <c r="BE586" s="54">
        <f t="shared" si="131"/>
        <v>0.62113472098083777</v>
      </c>
      <c r="BF586" s="180">
        <f t="shared" si="141"/>
        <v>0.54918815663801335</v>
      </c>
      <c r="BG586" s="181">
        <f t="shared" si="142"/>
        <v>0.53916277190392825</v>
      </c>
      <c r="BH586" s="182">
        <f t="shared" si="143"/>
        <v>2.7270705748333929E-2</v>
      </c>
    </row>
    <row r="587" spans="1:60" ht="14.65" thickBot="1" x14ac:dyDescent="0.5">
      <c r="A587" s="127">
        <v>576</v>
      </c>
      <c r="B587" s="54">
        <v>-2.2423638037174922</v>
      </c>
      <c r="C587" s="54"/>
      <c r="D587" s="54">
        <f t="shared" si="128"/>
        <v>-1.4934548974235811</v>
      </c>
      <c r="E587" s="183">
        <f t="shared" si="132"/>
        <v>0.55014326647564471</v>
      </c>
      <c r="F587" s="184">
        <f t="shared" si="133"/>
        <v>0.34484096829041649</v>
      </c>
      <c r="G587" s="185">
        <f t="shared" si="134"/>
        <v>-0.1063066530152416</v>
      </c>
      <c r="S587" s="127">
        <v>576</v>
      </c>
      <c r="T587" s="54">
        <v>-0.85609679925448745</v>
      </c>
      <c r="U587" s="54"/>
      <c r="V587" s="54">
        <f t="shared" si="129"/>
        <v>-7.1520794642530014E-2</v>
      </c>
      <c r="W587" s="180">
        <f t="shared" si="135"/>
        <v>0.55014326647564471</v>
      </c>
      <c r="X587" s="181">
        <f t="shared" si="136"/>
        <v>0.49154159059105823</v>
      </c>
      <c r="Y587" s="182">
        <f t="shared" si="137"/>
        <v>-5.0704929227661554E-3</v>
      </c>
      <c r="AJ587" s="127">
        <v>576</v>
      </c>
      <c r="AK587" s="54">
        <v>-6.7617029925245857</v>
      </c>
      <c r="AL587" s="54"/>
      <c r="AM587" s="54">
        <f t="shared" si="130"/>
        <v>-4.3960961024077161</v>
      </c>
      <c r="AN587" s="180">
        <f t="shared" si="138"/>
        <v>0.55014326647564471</v>
      </c>
      <c r="AO587" s="181">
        <f t="shared" si="139"/>
        <v>9.6235345952440363E-2</v>
      </c>
      <c r="AP587" s="182">
        <f t="shared" si="140"/>
        <v>-0.31166284276437883</v>
      </c>
      <c r="BB587" s="127">
        <v>576</v>
      </c>
      <c r="BC587" s="12">
        <v>-3.6368629997145865</v>
      </c>
      <c r="BD587" s="54"/>
      <c r="BE587" s="54">
        <f t="shared" si="131"/>
        <v>0.62113472098083777</v>
      </c>
      <c r="BF587" s="180">
        <f t="shared" si="141"/>
        <v>0.55014326647564471</v>
      </c>
      <c r="BG587" s="181">
        <f t="shared" si="142"/>
        <v>0.53916277190392825</v>
      </c>
      <c r="BH587" s="182">
        <f t="shared" si="143"/>
        <v>2.7270705748333929E-2</v>
      </c>
    </row>
    <row r="588" spans="1:60" ht="14.65" thickBot="1" x14ac:dyDescent="0.5">
      <c r="A588" s="127">
        <v>577</v>
      </c>
      <c r="B588" s="54">
        <v>-4.1223613971162987</v>
      </c>
      <c r="C588" s="54"/>
      <c r="D588" s="54">
        <f t="shared" ref="D588:D651" si="144">SMALL(B$12:B$1058,A588)</f>
        <v>-1.4934548974235811</v>
      </c>
      <c r="E588" s="183">
        <f t="shared" si="132"/>
        <v>0.55109837631327607</v>
      </c>
      <c r="F588" s="184">
        <f t="shared" si="133"/>
        <v>0.34484096829041649</v>
      </c>
      <c r="G588" s="185">
        <f t="shared" si="134"/>
        <v>-0.1063066530152416</v>
      </c>
      <c r="S588" s="127">
        <v>577</v>
      </c>
      <c r="T588" s="54">
        <v>-2.736355068969627</v>
      </c>
      <c r="U588" s="54"/>
      <c r="V588" s="54">
        <f t="shared" ref="V588:V651" si="145">SMALL(T$12:T$1058,S588)</f>
        <v>-7.1520794642530014E-2</v>
      </c>
      <c r="W588" s="180">
        <f t="shared" si="135"/>
        <v>0.55109837631327607</v>
      </c>
      <c r="X588" s="181">
        <f t="shared" si="136"/>
        <v>0.49154159059105823</v>
      </c>
      <c r="Y588" s="182">
        <f t="shared" si="137"/>
        <v>-5.0704929227661554E-3</v>
      </c>
      <c r="AJ588" s="127">
        <v>577</v>
      </c>
      <c r="AK588" s="54">
        <v>-7.7668500695605323</v>
      </c>
      <c r="AL588" s="54"/>
      <c r="AM588" s="54">
        <f t="shared" ref="AM588:AM651" si="146">SMALL(AK$12:AK$1058,AJ588)</f>
        <v>-4.3504278294395355</v>
      </c>
      <c r="AN588" s="180">
        <f t="shared" si="138"/>
        <v>0.55109837631327607</v>
      </c>
      <c r="AO588" s="181">
        <f t="shared" si="139"/>
        <v>9.8566014069766089E-2</v>
      </c>
      <c r="AP588" s="182">
        <f t="shared" si="140"/>
        <v>-0.3084251738313436</v>
      </c>
      <c r="BB588" s="127">
        <v>577</v>
      </c>
      <c r="BC588" s="12">
        <v>-4.6423243816526707</v>
      </c>
      <c r="BD588" s="54"/>
      <c r="BE588" s="54">
        <f t="shared" ref="BE588:BE651" si="147">SMALL(BC$12:BC$1058,BB588)</f>
        <v>0.68573762369440605</v>
      </c>
      <c r="BF588" s="180">
        <f t="shared" si="141"/>
        <v>0.55109837631327607</v>
      </c>
      <c r="BG588" s="181">
        <f t="shared" si="142"/>
        <v>0.54322078787190731</v>
      </c>
      <c r="BH588" s="182">
        <f t="shared" si="143"/>
        <v>3.0107073915948111E-2</v>
      </c>
    </row>
    <row r="589" spans="1:60" ht="14.65" thickBot="1" x14ac:dyDescent="0.5">
      <c r="A589" s="127">
        <v>578</v>
      </c>
      <c r="B589" s="54">
        <v>-0.77394999608198001</v>
      </c>
      <c r="C589" s="54"/>
      <c r="D589" s="54">
        <f t="shared" si="144"/>
        <v>-1.4934548974235811</v>
      </c>
      <c r="E589" s="183">
        <f t="shared" ref="E589:E652" si="148">A589/$B$6</f>
        <v>0.55205348615090732</v>
      </c>
      <c r="F589" s="184">
        <f t="shared" ref="F589:F652" si="149">NORMDIST(D589,$F$2,$F$3,TRUE)</f>
        <v>0.34484096829041649</v>
      </c>
      <c r="G589" s="185">
        <f t="shared" ref="G589:G652" si="150">(D589-$G$4)/($G$5-$G$4)</f>
        <v>-0.1063066530152416</v>
      </c>
      <c r="S589" s="127">
        <v>578</v>
      </c>
      <c r="T589" s="54">
        <v>0.61252061539816738</v>
      </c>
      <c r="U589" s="54"/>
      <c r="V589" s="54">
        <f t="shared" si="145"/>
        <v>-6.6200543220309174E-2</v>
      </c>
      <c r="W589" s="180">
        <f t="shared" ref="W589:W652" si="151">S589/$T$6</f>
        <v>0.55205348615090732</v>
      </c>
      <c r="X589" s="181">
        <f t="shared" ref="X589:X652" si="152">NORMDIST(V589,$X$2,$X$3,TRUE)</f>
        <v>0.49217070629088577</v>
      </c>
      <c r="Y589" s="182">
        <f t="shared" ref="Y589:Y652" si="153">(V589-$Y$4)/($Y$5-$Y$4)</f>
        <v>-4.6933117502339101E-3</v>
      </c>
      <c r="AJ589" s="127">
        <v>578</v>
      </c>
      <c r="AK589" s="54">
        <v>-5.3360170632360768</v>
      </c>
      <c r="AL589" s="54"/>
      <c r="AM589" s="54">
        <f t="shared" si="146"/>
        <v>-4.3504278294395355</v>
      </c>
      <c r="AN589" s="180">
        <f t="shared" ref="AN589:AN652" si="154">AJ589/$AK$6</f>
        <v>0.55205348615090732</v>
      </c>
      <c r="AO589" s="181">
        <f t="shared" ref="AO589:AO652" si="155">NORMDIST(AM589,$AO$2,$AO$3,TRUE)</f>
        <v>9.8566014069766089E-2</v>
      </c>
      <c r="AP589" s="182">
        <f t="shared" ref="AP589:AP652" si="156">(AM589-$AP$4)/($AP$5-$AP$4)</f>
        <v>-0.3084251738313436</v>
      </c>
      <c r="BB589" s="127">
        <v>578</v>
      </c>
      <c r="BC589" s="12">
        <v>-2.2107312649447501</v>
      </c>
      <c r="BD589" s="54"/>
      <c r="BE589" s="54">
        <f t="shared" si="147"/>
        <v>0.68573762369440605</v>
      </c>
      <c r="BF589" s="180">
        <f t="shared" ref="BF589:BF652" si="157">BB589/$BC$6</f>
        <v>0.55205348615090732</v>
      </c>
      <c r="BG589" s="181">
        <f t="shared" ref="BG589:BG652" si="158">NORMDIST(BE589,$BG$2,$BG$3,TRUE)</f>
        <v>0.54322078787190731</v>
      </c>
      <c r="BH589" s="182">
        <f t="shared" ref="BH589:BH652" si="159">(BE589-$BH$4)/($BH$5-$BH$4)</f>
        <v>3.0107073915948111E-2</v>
      </c>
    </row>
    <row r="590" spans="1:60" ht="14.65" thickBot="1" x14ac:dyDescent="0.5">
      <c r="A590" s="127">
        <v>579</v>
      </c>
      <c r="B590" s="54">
        <v>-3.6966803135105634E-2</v>
      </c>
      <c r="C590" s="54"/>
      <c r="D590" s="54">
        <f t="shared" si="144"/>
        <v>-1.4649756934319367</v>
      </c>
      <c r="E590" s="183">
        <f t="shared" si="148"/>
        <v>0.55300859598853869</v>
      </c>
      <c r="F590" s="184">
        <f t="shared" si="149"/>
        <v>0.34765006744627225</v>
      </c>
      <c r="G590" s="185">
        <f t="shared" si="150"/>
        <v>-0.10427945496452515</v>
      </c>
      <c r="S590" s="127">
        <v>579</v>
      </c>
      <c r="T590" s="54">
        <v>1.3496059968077354</v>
      </c>
      <c r="U590" s="54"/>
      <c r="V590" s="54">
        <f t="shared" si="145"/>
        <v>-5.9995403563591385E-2</v>
      </c>
      <c r="W590" s="180">
        <f t="shared" si="151"/>
        <v>0.55300859598853869</v>
      </c>
      <c r="X590" s="181">
        <f t="shared" si="152"/>
        <v>0.4929044838481883</v>
      </c>
      <c r="Y590" s="182">
        <f t="shared" si="153"/>
        <v>-4.2533961023245182E-3</v>
      </c>
      <c r="AJ590" s="127">
        <v>579</v>
      </c>
      <c r="AK590" s="54">
        <v>-6.6670008999883956</v>
      </c>
      <c r="AL590" s="54"/>
      <c r="AM590" s="54">
        <f t="shared" si="146"/>
        <v>-4.3191790914865713</v>
      </c>
      <c r="AN590" s="180">
        <f t="shared" si="154"/>
        <v>0.55300859598853869</v>
      </c>
      <c r="AO590" s="181">
        <f t="shared" si="155"/>
        <v>0.10018442545539163</v>
      </c>
      <c r="AP590" s="182">
        <f t="shared" si="156"/>
        <v>-0.30620978311277264</v>
      </c>
      <c r="BB590" s="127">
        <v>579</v>
      </c>
      <c r="BC590" s="12">
        <v>-3.5421312942664098</v>
      </c>
      <c r="BD590" s="54"/>
      <c r="BE590" s="54">
        <f t="shared" si="147"/>
        <v>0.69564413870914077</v>
      </c>
      <c r="BF590" s="180">
        <f t="shared" si="157"/>
        <v>0.55300859598853869</v>
      </c>
      <c r="BG590" s="181">
        <f t="shared" si="158"/>
        <v>0.54384267558044419</v>
      </c>
      <c r="BH590" s="182">
        <f t="shared" si="159"/>
        <v>3.0542016041758876E-2</v>
      </c>
    </row>
    <row r="591" spans="1:60" ht="14.65" thickBot="1" x14ac:dyDescent="0.5">
      <c r="A591" s="127">
        <v>580</v>
      </c>
      <c r="B591" s="54">
        <v>-1.054108313833565</v>
      </c>
      <c r="C591" s="54"/>
      <c r="D591" s="54">
        <f t="shared" si="144"/>
        <v>-1.4649756934319367</v>
      </c>
      <c r="E591" s="183">
        <f t="shared" si="148"/>
        <v>0.55396370582617005</v>
      </c>
      <c r="F591" s="184">
        <f t="shared" si="149"/>
        <v>0.34765006744627225</v>
      </c>
      <c r="G591" s="185">
        <f t="shared" si="150"/>
        <v>-0.10427945496452515</v>
      </c>
      <c r="S591" s="127">
        <v>580</v>
      </c>
      <c r="T591" s="54">
        <v>0.33251571774158956</v>
      </c>
      <c r="U591" s="54"/>
      <c r="V591" s="54">
        <f t="shared" si="145"/>
        <v>-3.8269670708279635E-2</v>
      </c>
      <c r="W591" s="180">
        <f t="shared" si="151"/>
        <v>0.55396370582617005</v>
      </c>
      <c r="X591" s="181">
        <f t="shared" si="152"/>
        <v>0.49547379394822916</v>
      </c>
      <c r="Y591" s="182">
        <f t="shared" si="153"/>
        <v>-2.7131423168994424E-3</v>
      </c>
      <c r="AJ591" s="127">
        <v>580</v>
      </c>
      <c r="AK591" s="54">
        <v>-5.4209787544143664</v>
      </c>
      <c r="AL591" s="54"/>
      <c r="AM591" s="54">
        <f t="shared" si="146"/>
        <v>-4.2415885969802218</v>
      </c>
      <c r="AN591" s="180">
        <f t="shared" si="154"/>
        <v>0.55396370582617005</v>
      </c>
      <c r="AO591" s="181">
        <f t="shared" si="155"/>
        <v>0.10428663577893989</v>
      </c>
      <c r="AP591" s="182">
        <f t="shared" si="156"/>
        <v>-0.30070897659580448</v>
      </c>
      <c r="BB591" s="127">
        <v>580</v>
      </c>
      <c r="BC591" s="12">
        <v>-2.2957195232559906</v>
      </c>
      <c r="BD591" s="54"/>
      <c r="BE591" s="54">
        <f t="shared" si="147"/>
        <v>0.69564413870914077</v>
      </c>
      <c r="BF591" s="180">
        <f t="shared" si="157"/>
        <v>0.55396370582617005</v>
      </c>
      <c r="BG591" s="181">
        <f t="shared" si="158"/>
        <v>0.54384267558044419</v>
      </c>
      <c r="BH591" s="182">
        <f t="shared" si="159"/>
        <v>3.0542016041758876E-2</v>
      </c>
    </row>
    <row r="592" spans="1:60" ht="14.65" thickBot="1" x14ac:dyDescent="0.5">
      <c r="A592" s="127">
        <v>581</v>
      </c>
      <c r="B592" s="54">
        <v>-1.054108313833565</v>
      </c>
      <c r="C592" s="54"/>
      <c r="D592" s="54">
        <f t="shared" si="144"/>
        <v>-1.4628542778350224</v>
      </c>
      <c r="E592" s="183">
        <f t="shared" si="148"/>
        <v>0.5549188156638013</v>
      </c>
      <c r="F592" s="184">
        <f t="shared" si="149"/>
        <v>0.34785965467539165</v>
      </c>
      <c r="G592" s="185">
        <f t="shared" si="150"/>
        <v>-0.10412844900368137</v>
      </c>
      <c r="S592" s="127">
        <v>581</v>
      </c>
      <c r="T592" s="54">
        <v>0.33251571774158956</v>
      </c>
      <c r="U592" s="54"/>
      <c r="V592" s="54">
        <f t="shared" si="145"/>
        <v>-3.2434124375517896E-2</v>
      </c>
      <c r="W592" s="180">
        <f t="shared" si="151"/>
        <v>0.5549188156638013</v>
      </c>
      <c r="X592" s="181">
        <f t="shared" si="152"/>
        <v>0.49616394877201103</v>
      </c>
      <c r="Y592" s="182">
        <f t="shared" si="153"/>
        <v>-2.2994291230146089E-3</v>
      </c>
      <c r="AJ592" s="127">
        <v>581</v>
      </c>
      <c r="AK592" s="54">
        <v>-6.8120410993092371</v>
      </c>
      <c r="AL592" s="54"/>
      <c r="AM592" s="54">
        <f t="shared" si="146"/>
        <v>-4.2287981620619304</v>
      </c>
      <c r="AN592" s="180">
        <f t="shared" si="154"/>
        <v>0.5549188156638013</v>
      </c>
      <c r="AO592" s="181">
        <f t="shared" si="155"/>
        <v>0.10497439069306874</v>
      </c>
      <c r="AP592" s="182">
        <f t="shared" si="156"/>
        <v>-0.29980219402918945</v>
      </c>
      <c r="BB592" s="127">
        <v>581</v>
      </c>
      <c r="BC592" s="12">
        <v>-3.687216846995419</v>
      </c>
      <c r="BD592" s="54"/>
      <c r="BE592" s="54">
        <f t="shared" si="147"/>
        <v>0.69564413870914077</v>
      </c>
      <c r="BF592" s="180">
        <f t="shared" si="157"/>
        <v>0.5549188156638013</v>
      </c>
      <c r="BG592" s="181">
        <f t="shared" si="158"/>
        <v>0.54384267558044419</v>
      </c>
      <c r="BH592" s="182">
        <f t="shared" si="159"/>
        <v>3.0542016041758876E-2</v>
      </c>
    </row>
    <row r="593" spans="1:60" ht="14.65" thickBot="1" x14ac:dyDescent="0.5">
      <c r="A593" s="127">
        <v>582</v>
      </c>
      <c r="B593" s="54">
        <v>2.7604090636054539</v>
      </c>
      <c r="C593" s="54"/>
      <c r="D593" s="54">
        <f t="shared" si="144"/>
        <v>-1.4592433146546908</v>
      </c>
      <c r="E593" s="183">
        <f t="shared" si="148"/>
        <v>0.55587392550143266</v>
      </c>
      <c r="F593" s="184">
        <f t="shared" si="149"/>
        <v>0.34821651004470588</v>
      </c>
      <c r="G593" s="185">
        <f t="shared" si="150"/>
        <v>-0.10387141451906148</v>
      </c>
      <c r="S593" s="127">
        <v>582</v>
      </c>
      <c r="T593" s="54">
        <v>4.1475620810878944</v>
      </c>
      <c r="U593" s="54"/>
      <c r="V593" s="54">
        <f t="shared" si="145"/>
        <v>-1.7031216262131107E-2</v>
      </c>
      <c r="W593" s="180">
        <f t="shared" si="151"/>
        <v>0.55587392550143266</v>
      </c>
      <c r="X593" s="181">
        <f t="shared" si="152"/>
        <v>0.49798566021121399</v>
      </c>
      <c r="Y593" s="182">
        <f t="shared" si="153"/>
        <v>-1.2074343127038388E-3</v>
      </c>
      <c r="AJ593" s="127">
        <v>582</v>
      </c>
      <c r="AK593" s="54">
        <v>-4.9953012980479938</v>
      </c>
      <c r="AL593" s="54"/>
      <c r="AM593" s="54">
        <f t="shared" si="146"/>
        <v>-4.2287981620619304</v>
      </c>
      <c r="AN593" s="180">
        <f t="shared" si="154"/>
        <v>0.55587392550143266</v>
      </c>
      <c r="AO593" s="181">
        <f t="shared" si="155"/>
        <v>0.10497439069306874</v>
      </c>
      <c r="AP593" s="182">
        <f t="shared" si="156"/>
        <v>-0.29980219402918945</v>
      </c>
      <c r="BB593" s="127">
        <v>582</v>
      </c>
      <c r="BC593" s="12">
        <v>-1.869908959492381</v>
      </c>
      <c r="BD593" s="54"/>
      <c r="BE593" s="54">
        <f t="shared" si="147"/>
        <v>0.69564413870914077</v>
      </c>
      <c r="BF593" s="180">
        <f t="shared" si="157"/>
        <v>0.55587392550143266</v>
      </c>
      <c r="BG593" s="181">
        <f t="shared" si="158"/>
        <v>0.54384267558044419</v>
      </c>
      <c r="BH593" s="182">
        <f t="shared" si="159"/>
        <v>3.0542016041758876E-2</v>
      </c>
    </row>
    <row r="594" spans="1:60" ht="14.65" thickBot="1" x14ac:dyDescent="0.5">
      <c r="A594" s="127">
        <v>583</v>
      </c>
      <c r="B594" s="54">
        <v>3.2457807400290912</v>
      </c>
      <c r="C594" s="54"/>
      <c r="D594" s="54">
        <f t="shared" si="144"/>
        <v>-1.4592433146546908</v>
      </c>
      <c r="E594" s="183">
        <f t="shared" si="148"/>
        <v>0.55682903533906403</v>
      </c>
      <c r="F594" s="184">
        <f t="shared" si="149"/>
        <v>0.34821651004470588</v>
      </c>
      <c r="G594" s="185">
        <f t="shared" si="150"/>
        <v>-0.10387141451906148</v>
      </c>
      <c r="S594" s="127">
        <v>583</v>
      </c>
      <c r="T594" s="54">
        <v>4.6330010674098014</v>
      </c>
      <c r="U594" s="54"/>
      <c r="V594" s="54">
        <f t="shared" si="145"/>
        <v>-1.7031216262131107E-2</v>
      </c>
      <c r="W594" s="180">
        <f t="shared" si="151"/>
        <v>0.55682903533906403</v>
      </c>
      <c r="X594" s="181">
        <f t="shared" si="152"/>
        <v>0.49798566021121399</v>
      </c>
      <c r="Y594" s="182">
        <f t="shared" si="153"/>
        <v>-1.2074343127038388E-3</v>
      </c>
      <c r="AJ594" s="127">
        <v>583</v>
      </c>
      <c r="AK594" s="54">
        <v>-4.6271754820021282</v>
      </c>
      <c r="AL594" s="54"/>
      <c r="AM594" s="54">
        <f t="shared" si="146"/>
        <v>-4.2052590209089891</v>
      </c>
      <c r="AN594" s="180">
        <f t="shared" si="154"/>
        <v>0.55682903533906403</v>
      </c>
      <c r="AO594" s="181">
        <f t="shared" si="155"/>
        <v>0.10624868474838224</v>
      </c>
      <c r="AP594" s="182">
        <f t="shared" si="156"/>
        <v>-0.29813337799854361</v>
      </c>
      <c r="BB594" s="127">
        <v>583</v>
      </c>
      <c r="BC594" s="12">
        <v>-1.5016680321844618</v>
      </c>
      <c r="BD594" s="54"/>
      <c r="BE594" s="54">
        <f t="shared" si="147"/>
        <v>0.69564413870914077</v>
      </c>
      <c r="BF594" s="180">
        <f t="shared" si="157"/>
        <v>0.55682903533906403</v>
      </c>
      <c r="BG594" s="181">
        <f t="shared" si="158"/>
        <v>0.54384267558044419</v>
      </c>
      <c r="BH594" s="182">
        <f t="shared" si="159"/>
        <v>3.0542016041758876E-2</v>
      </c>
    </row>
    <row r="595" spans="1:60" ht="14.65" thickBot="1" x14ac:dyDescent="0.5">
      <c r="A595" s="127">
        <v>584</v>
      </c>
      <c r="B595" s="54">
        <v>2.7146035266939022E-2</v>
      </c>
      <c r="C595" s="54"/>
      <c r="D595" s="54">
        <f t="shared" si="144"/>
        <v>-1.455340122883938</v>
      </c>
      <c r="E595" s="183">
        <f t="shared" si="148"/>
        <v>0.55778414517669528</v>
      </c>
      <c r="F595" s="184">
        <f t="shared" si="149"/>
        <v>0.34860239624623346</v>
      </c>
      <c r="G595" s="185">
        <f t="shared" si="150"/>
        <v>-0.10359357870765454</v>
      </c>
      <c r="S595" s="127">
        <v>584</v>
      </c>
      <c r="T595" s="54">
        <v>1.4139200119744053</v>
      </c>
      <c r="U595" s="54"/>
      <c r="V595" s="54">
        <f t="shared" si="145"/>
        <v>-7.9777755255481598E-4</v>
      </c>
      <c r="W595" s="180">
        <f t="shared" si="151"/>
        <v>0.55778414517669528</v>
      </c>
      <c r="X595" s="181">
        <f t="shared" si="152"/>
        <v>0.49990564373939633</v>
      </c>
      <c r="Y595" s="182">
        <f t="shared" si="153"/>
        <v>-5.655873168620326E-5</v>
      </c>
      <c r="AJ595" s="127">
        <v>584</v>
      </c>
      <c r="AK595" s="54">
        <v>-6.8227005967599217</v>
      </c>
      <c r="AL595" s="54"/>
      <c r="AM595" s="54">
        <f t="shared" si="146"/>
        <v>-4.1493120743390897</v>
      </c>
      <c r="AN595" s="180">
        <f t="shared" si="154"/>
        <v>0.55778414517669528</v>
      </c>
      <c r="AO595" s="181">
        <f t="shared" si="155"/>
        <v>0.10932212615666158</v>
      </c>
      <c r="AP595" s="182">
        <f t="shared" si="156"/>
        <v>-0.29416699873708668</v>
      </c>
      <c r="BB595" s="127">
        <v>584</v>
      </c>
      <c r="BC595" s="12">
        <v>-3.6978796776222915</v>
      </c>
      <c r="BD595" s="54"/>
      <c r="BE595" s="54">
        <f t="shared" si="147"/>
        <v>0.69564413870914077</v>
      </c>
      <c r="BF595" s="180">
        <f t="shared" si="157"/>
        <v>0.55778414517669528</v>
      </c>
      <c r="BG595" s="181">
        <f t="shared" si="158"/>
        <v>0.54384267558044419</v>
      </c>
      <c r="BH595" s="182">
        <f t="shared" si="159"/>
        <v>3.0542016041758876E-2</v>
      </c>
    </row>
    <row r="596" spans="1:60" ht="14.65" thickBot="1" x14ac:dyDescent="0.5">
      <c r="A596" s="127">
        <v>585</v>
      </c>
      <c r="B596" s="54">
        <v>2.7146035266939022E-2</v>
      </c>
      <c r="C596" s="54"/>
      <c r="D596" s="54">
        <f t="shared" si="144"/>
        <v>-1.452577057770106</v>
      </c>
      <c r="E596" s="183">
        <f t="shared" si="148"/>
        <v>0.55873925501432664</v>
      </c>
      <c r="F596" s="184">
        <f t="shared" si="149"/>
        <v>0.34887565941739307</v>
      </c>
      <c r="G596" s="185">
        <f t="shared" si="150"/>
        <v>-0.1033968990457368</v>
      </c>
      <c r="S596" s="127">
        <v>585</v>
      </c>
      <c r="T596" s="54">
        <v>1.4139200119744053</v>
      </c>
      <c r="U596" s="54"/>
      <c r="V596" s="54">
        <f t="shared" si="145"/>
        <v>8.8066182814081951E-4</v>
      </c>
      <c r="W596" s="180">
        <f t="shared" si="151"/>
        <v>0.55873925501432664</v>
      </c>
      <c r="X596" s="181">
        <f t="shared" si="152"/>
        <v>0.50010415930671948</v>
      </c>
      <c r="Y596" s="182">
        <f t="shared" si="153"/>
        <v>6.2434842751075568E-5</v>
      </c>
      <c r="AJ596" s="127">
        <v>585</v>
      </c>
      <c r="AK596" s="54">
        <v>-6.8227005967599217</v>
      </c>
      <c r="AL596" s="54"/>
      <c r="AM596" s="54">
        <f t="shared" si="146"/>
        <v>-4.1493120743390897</v>
      </c>
      <c r="AN596" s="180">
        <f t="shared" si="154"/>
        <v>0.55873925501432664</v>
      </c>
      <c r="AO596" s="181">
        <f t="shared" si="155"/>
        <v>0.10932212615666158</v>
      </c>
      <c r="AP596" s="182">
        <f t="shared" si="156"/>
        <v>-0.29416699873708668</v>
      </c>
      <c r="BB596" s="127">
        <v>585</v>
      </c>
      <c r="BC596" s="12">
        <v>-3.6978796776222915</v>
      </c>
      <c r="BD596" s="54"/>
      <c r="BE596" s="54">
        <f t="shared" si="147"/>
        <v>0.69564413870914077</v>
      </c>
      <c r="BF596" s="180">
        <f t="shared" si="157"/>
        <v>0.55873925501432664</v>
      </c>
      <c r="BG596" s="181">
        <f t="shared" si="158"/>
        <v>0.54384267558044419</v>
      </c>
      <c r="BH596" s="182">
        <f t="shared" si="159"/>
        <v>3.0542016041758876E-2</v>
      </c>
    </row>
    <row r="597" spans="1:60" ht="14.65" thickBot="1" x14ac:dyDescent="0.5">
      <c r="A597" s="127">
        <v>586</v>
      </c>
      <c r="B597" s="54">
        <v>-2.8465932846805666</v>
      </c>
      <c r="C597" s="54"/>
      <c r="D597" s="54">
        <f t="shared" si="144"/>
        <v>-1.4465650104131074</v>
      </c>
      <c r="E597" s="183">
        <f t="shared" si="148"/>
        <v>0.559694364851958</v>
      </c>
      <c r="F597" s="184">
        <f t="shared" si="149"/>
        <v>0.34947051300243148</v>
      </c>
      <c r="G597" s="185">
        <f t="shared" si="150"/>
        <v>-0.10296895131635157</v>
      </c>
      <c r="S597" s="127">
        <v>586</v>
      </c>
      <c r="T597" s="54">
        <v>-1.4602178295817465</v>
      </c>
      <c r="U597" s="54"/>
      <c r="V597" s="54">
        <f t="shared" si="145"/>
        <v>8.8066182814081951E-4</v>
      </c>
      <c r="W597" s="180">
        <f t="shared" si="151"/>
        <v>0.559694364851958</v>
      </c>
      <c r="X597" s="181">
        <f t="shared" si="152"/>
        <v>0.50010415930671948</v>
      </c>
      <c r="Y597" s="182">
        <f t="shared" si="153"/>
        <v>6.2434842751075568E-5</v>
      </c>
      <c r="AJ597" s="127">
        <v>586</v>
      </c>
      <c r="AK597" s="54">
        <v>-8.0231661919711268</v>
      </c>
      <c r="AL597" s="54"/>
      <c r="AM597" s="54">
        <f t="shared" si="146"/>
        <v>-4.1232671504833363</v>
      </c>
      <c r="AN597" s="180">
        <f t="shared" si="154"/>
        <v>0.559694364851958</v>
      </c>
      <c r="AO597" s="181">
        <f t="shared" si="155"/>
        <v>0.11077448665405949</v>
      </c>
      <c r="AP597" s="182">
        <f t="shared" si="156"/>
        <v>-0.29232053432425914</v>
      </c>
      <c r="BB597" s="127">
        <v>586</v>
      </c>
      <c r="BC597" s="12">
        <v>-4.8987206529445695</v>
      </c>
      <c r="BD597" s="54"/>
      <c r="BE597" s="54">
        <f t="shared" si="147"/>
        <v>0.69564413870914077</v>
      </c>
      <c r="BF597" s="180">
        <f t="shared" si="157"/>
        <v>0.559694364851958</v>
      </c>
      <c r="BG597" s="181">
        <f t="shared" si="158"/>
        <v>0.54384267558044419</v>
      </c>
      <c r="BH597" s="182">
        <f t="shared" si="159"/>
        <v>3.0542016041758876E-2</v>
      </c>
    </row>
    <row r="598" spans="1:60" ht="14.65" thickBot="1" x14ac:dyDescent="0.5">
      <c r="A598" s="127">
        <v>587</v>
      </c>
      <c r="B598" s="54">
        <v>-2.8544562862584475</v>
      </c>
      <c r="C598" s="54"/>
      <c r="D598" s="54">
        <f t="shared" si="144"/>
        <v>-1.4246500575542798</v>
      </c>
      <c r="E598" s="183">
        <f t="shared" si="148"/>
        <v>0.56064947468958926</v>
      </c>
      <c r="F598" s="184">
        <f t="shared" si="149"/>
        <v>0.35164197917275292</v>
      </c>
      <c r="G598" s="185">
        <f t="shared" si="150"/>
        <v>-0.10140900779651189</v>
      </c>
      <c r="S598" s="127">
        <v>587</v>
      </c>
      <c r="T598" s="54">
        <v>-1.468081921577264</v>
      </c>
      <c r="U598" s="54"/>
      <c r="V598" s="54">
        <f t="shared" si="145"/>
        <v>8.7906555766148753E-3</v>
      </c>
      <c r="W598" s="180">
        <f t="shared" si="151"/>
        <v>0.56064947468958926</v>
      </c>
      <c r="X598" s="181">
        <f t="shared" si="152"/>
        <v>0.50103970393074548</v>
      </c>
      <c r="Y598" s="182">
        <f t="shared" si="153"/>
        <v>6.2321674570985737E-4</v>
      </c>
      <c r="AJ598" s="127">
        <v>587</v>
      </c>
      <c r="AK598" s="54">
        <v>-8.4842780167497072</v>
      </c>
      <c r="AL598" s="54"/>
      <c r="AM598" s="54">
        <f t="shared" si="146"/>
        <v>-4.0749338332758667</v>
      </c>
      <c r="AN598" s="180">
        <f t="shared" si="154"/>
        <v>0.56064947468958926</v>
      </c>
      <c r="AO598" s="181">
        <f t="shared" si="155"/>
        <v>0.11350625921197287</v>
      </c>
      <c r="AP598" s="182">
        <f t="shared" si="156"/>
        <v>-0.28889392610410164</v>
      </c>
      <c r="BB598" s="127">
        <v>587</v>
      </c>
      <c r="BC598" s="12">
        <v>-5.3599766652856209</v>
      </c>
      <c r="BD598" s="54"/>
      <c r="BE598" s="54">
        <f t="shared" si="147"/>
        <v>0.69564413870914077</v>
      </c>
      <c r="BF598" s="180">
        <f t="shared" si="157"/>
        <v>0.56064947468958926</v>
      </c>
      <c r="BG598" s="181">
        <f t="shared" si="158"/>
        <v>0.54384267558044419</v>
      </c>
      <c r="BH598" s="182">
        <f t="shared" si="159"/>
        <v>3.0542016041758876E-2</v>
      </c>
    </row>
    <row r="599" spans="1:60" ht="14.65" thickBot="1" x14ac:dyDescent="0.5">
      <c r="A599" s="127">
        <v>588</v>
      </c>
      <c r="B599" s="54">
        <v>-1.6186939938122995</v>
      </c>
      <c r="C599" s="54"/>
      <c r="D599" s="54">
        <f t="shared" si="144"/>
        <v>-1.4151730024006697</v>
      </c>
      <c r="E599" s="183">
        <f t="shared" si="148"/>
        <v>0.56160458452722062</v>
      </c>
      <c r="F599" s="184">
        <f t="shared" si="149"/>
        <v>0.35258252952975622</v>
      </c>
      <c r="G599" s="185">
        <f t="shared" si="150"/>
        <v>-0.10073441493431085</v>
      </c>
      <c r="S599" s="127">
        <v>588</v>
      </c>
      <c r="T599" s="54">
        <v>-0.23214825729746652</v>
      </c>
      <c r="U599" s="54"/>
      <c r="V599" s="54">
        <f t="shared" si="145"/>
        <v>2.3955179579676602E-2</v>
      </c>
      <c r="W599" s="180">
        <f t="shared" si="151"/>
        <v>0.56160458452722062</v>
      </c>
      <c r="X599" s="181">
        <f t="shared" si="152"/>
        <v>0.50283324866718893</v>
      </c>
      <c r="Y599" s="182">
        <f t="shared" si="153"/>
        <v>1.6983112272373065E-3</v>
      </c>
      <c r="AJ599" s="127">
        <v>588</v>
      </c>
      <c r="AK599" s="54">
        <v>-6.971297061604858</v>
      </c>
      <c r="AL599" s="54"/>
      <c r="AM599" s="54">
        <f t="shared" si="146"/>
        <v>-4.0682716522305729</v>
      </c>
      <c r="AN599" s="180">
        <f t="shared" si="154"/>
        <v>0.56160458452722062</v>
      </c>
      <c r="AO599" s="181">
        <f t="shared" si="155"/>
        <v>0.11388653682818992</v>
      </c>
      <c r="AP599" s="182">
        <f t="shared" si="156"/>
        <v>-0.28842160833960828</v>
      </c>
      <c r="BB599" s="127">
        <v>588</v>
      </c>
      <c r="BC599" s="12">
        <v>-3.8465226079033901</v>
      </c>
      <c r="BD599" s="54"/>
      <c r="BE599" s="54">
        <f t="shared" si="147"/>
        <v>0.73932653132960902</v>
      </c>
      <c r="BF599" s="180">
        <f t="shared" si="157"/>
        <v>0.56160458452722062</v>
      </c>
      <c r="BG599" s="181">
        <f t="shared" si="158"/>
        <v>0.54658356408245123</v>
      </c>
      <c r="BH599" s="182">
        <f t="shared" si="159"/>
        <v>3.2459876427433136E-2</v>
      </c>
    </row>
    <row r="600" spans="1:60" ht="14.65" thickBot="1" x14ac:dyDescent="0.5">
      <c r="A600" s="127">
        <v>589</v>
      </c>
      <c r="B600" s="54">
        <v>-0.77101899315988032</v>
      </c>
      <c r="C600" s="54"/>
      <c r="D600" s="54">
        <f t="shared" si="144"/>
        <v>-1.4036067804310177</v>
      </c>
      <c r="E600" s="183">
        <f t="shared" si="148"/>
        <v>0.56255969436485198</v>
      </c>
      <c r="F600" s="184">
        <f t="shared" si="149"/>
        <v>0.35373164106026639</v>
      </c>
      <c r="G600" s="185">
        <f t="shared" si="150"/>
        <v>-9.9911111634193639E-2</v>
      </c>
      <c r="S600" s="127">
        <v>589</v>
      </c>
      <c r="T600" s="54">
        <v>0.61564429639900375</v>
      </c>
      <c r="U600" s="54"/>
      <c r="V600" s="54">
        <f t="shared" si="145"/>
        <v>2.3955179579676602E-2</v>
      </c>
      <c r="W600" s="180">
        <f t="shared" si="151"/>
        <v>0.56255969436485198</v>
      </c>
      <c r="X600" s="181">
        <f t="shared" si="152"/>
        <v>0.50283324866718893</v>
      </c>
      <c r="Y600" s="182">
        <f t="shared" si="153"/>
        <v>1.6983112272373065E-3</v>
      </c>
      <c r="AJ600" s="127">
        <v>589</v>
      </c>
      <c r="AK600" s="54">
        <v>-6.3694116433340149</v>
      </c>
      <c r="AL600" s="54"/>
      <c r="AM600" s="54">
        <f t="shared" si="146"/>
        <v>-4.0682716522305729</v>
      </c>
      <c r="AN600" s="180">
        <f t="shared" si="154"/>
        <v>0.56255969436485198</v>
      </c>
      <c r="AO600" s="181">
        <f t="shared" si="155"/>
        <v>0.11388653682818992</v>
      </c>
      <c r="AP600" s="182">
        <f t="shared" si="156"/>
        <v>-0.28842160833960828</v>
      </c>
      <c r="BB600" s="127">
        <v>589</v>
      </c>
      <c r="BC600" s="12">
        <v>-3.2444489828100735</v>
      </c>
      <c r="BD600" s="54"/>
      <c r="BE600" s="54">
        <f t="shared" si="147"/>
        <v>0.79059394001051442</v>
      </c>
      <c r="BF600" s="180">
        <f t="shared" si="157"/>
        <v>0.56255969436485198</v>
      </c>
      <c r="BG600" s="181">
        <f t="shared" si="158"/>
        <v>0.54979754311736451</v>
      </c>
      <c r="BH600" s="182">
        <f t="shared" si="159"/>
        <v>3.4710754327816493E-2</v>
      </c>
    </row>
    <row r="601" spans="1:60" ht="14.65" thickBot="1" x14ac:dyDescent="0.5">
      <c r="A601" s="127">
        <v>590</v>
      </c>
      <c r="B601" s="54">
        <v>0.85384579924758586</v>
      </c>
      <c r="C601" s="54"/>
      <c r="D601" s="54">
        <f t="shared" si="144"/>
        <v>-1.4036067804310177</v>
      </c>
      <c r="E601" s="183">
        <f t="shared" si="148"/>
        <v>0.56351480420248323</v>
      </c>
      <c r="F601" s="184">
        <f t="shared" si="149"/>
        <v>0.35373164106026639</v>
      </c>
      <c r="G601" s="185">
        <f t="shared" si="150"/>
        <v>-9.9911111634193639E-2</v>
      </c>
      <c r="S601" s="127">
        <v>590</v>
      </c>
      <c r="T601" s="54">
        <v>2.2407344202157624</v>
      </c>
      <c r="U601" s="54"/>
      <c r="V601" s="54">
        <f t="shared" si="145"/>
        <v>4.2380035639599814E-2</v>
      </c>
      <c r="W601" s="180">
        <f t="shared" si="151"/>
        <v>0.56351480420248323</v>
      </c>
      <c r="X601" s="181">
        <f t="shared" si="152"/>
        <v>0.50501232016766839</v>
      </c>
      <c r="Y601" s="182">
        <f t="shared" si="153"/>
        <v>3.0045481436721173E-3</v>
      </c>
      <c r="AJ601" s="127">
        <v>590</v>
      </c>
      <c r="AK601" s="54">
        <v>-5.0469077461606995</v>
      </c>
      <c r="AL601" s="54"/>
      <c r="AM601" s="54">
        <f t="shared" si="146"/>
        <v>-4.0612742654130898</v>
      </c>
      <c r="AN601" s="180">
        <f t="shared" si="154"/>
        <v>0.56351480420248323</v>
      </c>
      <c r="AO601" s="181">
        <f t="shared" si="155"/>
        <v>0.11428692460781718</v>
      </c>
      <c r="AP601" s="182">
        <f t="shared" si="156"/>
        <v>-0.28792552603916349</v>
      </c>
      <c r="BB601" s="127">
        <v>590</v>
      </c>
      <c r="BC601" s="12">
        <v>-1.9215315447058094</v>
      </c>
      <c r="BD601" s="54"/>
      <c r="BE601" s="54">
        <f t="shared" si="147"/>
        <v>0.84369878247946251</v>
      </c>
      <c r="BF601" s="180">
        <f t="shared" si="157"/>
        <v>0.56351480420248323</v>
      </c>
      <c r="BG601" s="181">
        <f t="shared" si="158"/>
        <v>0.55312326902531328</v>
      </c>
      <c r="BH601" s="182">
        <f t="shared" si="159"/>
        <v>3.7042304125089846E-2</v>
      </c>
    </row>
    <row r="602" spans="1:60" ht="14.65" thickBot="1" x14ac:dyDescent="0.5">
      <c r="A602" s="127">
        <v>591</v>
      </c>
      <c r="B602" s="54">
        <v>-1.2760118790932324</v>
      </c>
      <c r="C602" s="54"/>
      <c r="D602" s="54">
        <f t="shared" si="144"/>
        <v>-1.3873755926142188</v>
      </c>
      <c r="E602" s="183">
        <f t="shared" si="148"/>
        <v>0.5644699140401146</v>
      </c>
      <c r="F602" s="184">
        <f t="shared" si="149"/>
        <v>0.35534646775529077</v>
      </c>
      <c r="G602" s="185">
        <f t="shared" si="150"/>
        <v>-9.8755748151679118E-2</v>
      </c>
      <c r="S602" s="127">
        <v>591</v>
      </c>
      <c r="T602" s="54">
        <v>1.4971746382046447</v>
      </c>
      <c r="U602" s="54"/>
      <c r="V602" s="54">
        <f t="shared" si="145"/>
        <v>4.2380035639599814E-2</v>
      </c>
      <c r="W602" s="180">
        <f t="shared" si="151"/>
        <v>0.5644699140401146</v>
      </c>
      <c r="X602" s="181">
        <f t="shared" si="152"/>
        <v>0.50501232016766839</v>
      </c>
      <c r="Y602" s="182">
        <f t="shared" si="153"/>
        <v>3.0045481436721173E-3</v>
      </c>
      <c r="AJ602" s="127">
        <v>591</v>
      </c>
      <c r="AK602" s="54">
        <v>-7.2880431678942443</v>
      </c>
      <c r="AL602" s="54"/>
      <c r="AM602" s="54">
        <f t="shared" si="146"/>
        <v>-4.0612742654130898</v>
      </c>
      <c r="AN602" s="180">
        <f t="shared" si="154"/>
        <v>0.5644699140401146</v>
      </c>
      <c r="AO602" s="181">
        <f t="shared" si="155"/>
        <v>0.11428692460781718</v>
      </c>
      <c r="AP602" s="182">
        <f t="shared" si="156"/>
        <v>-0.28792552603916349</v>
      </c>
      <c r="BB602" s="127">
        <v>591</v>
      </c>
      <c r="BC602" s="12">
        <v>-4.1633677592541547</v>
      </c>
      <c r="BD602" s="54"/>
      <c r="BE602" s="54">
        <f t="shared" si="147"/>
        <v>0.84369878247946251</v>
      </c>
      <c r="BF602" s="180">
        <f t="shared" si="157"/>
        <v>0.5644699140401146</v>
      </c>
      <c r="BG602" s="181">
        <f t="shared" si="158"/>
        <v>0.55312326902531328</v>
      </c>
      <c r="BH602" s="182">
        <f t="shared" si="159"/>
        <v>3.7042304125089846E-2</v>
      </c>
    </row>
    <row r="603" spans="1:60" ht="14.65" thickBot="1" x14ac:dyDescent="0.5">
      <c r="A603" s="127">
        <v>592</v>
      </c>
      <c r="B603" s="54">
        <v>-1.4246500575542798</v>
      </c>
      <c r="C603" s="54"/>
      <c r="D603" s="54">
        <f t="shared" si="144"/>
        <v>-1.3858896724755758</v>
      </c>
      <c r="E603" s="183">
        <f t="shared" si="148"/>
        <v>0.56542502387774596</v>
      </c>
      <c r="F603" s="184">
        <f t="shared" si="149"/>
        <v>0.35549443102460498</v>
      </c>
      <c r="G603" s="185">
        <f t="shared" si="150"/>
        <v>-9.8649977835575442E-2</v>
      </c>
      <c r="S603" s="127">
        <v>592</v>
      </c>
      <c r="T603" s="54">
        <v>-3.8269670708279635E-2</v>
      </c>
      <c r="U603" s="54"/>
      <c r="V603" s="54">
        <f t="shared" si="145"/>
        <v>7.6465742322763153E-2</v>
      </c>
      <c r="W603" s="180">
        <f t="shared" si="151"/>
        <v>0.56542502387774596</v>
      </c>
      <c r="X603" s="181">
        <f t="shared" si="152"/>
        <v>0.50904312689259679</v>
      </c>
      <c r="Y603" s="182">
        <f t="shared" si="153"/>
        <v>5.4210667990966781E-3</v>
      </c>
      <c r="AJ603" s="127">
        <v>592</v>
      </c>
      <c r="AK603" s="54">
        <v>-8.5223620089965166</v>
      </c>
      <c r="AL603" s="54"/>
      <c r="AM603" s="54">
        <f t="shared" si="146"/>
        <v>-4.0413777574026399</v>
      </c>
      <c r="AN603" s="180">
        <f t="shared" si="154"/>
        <v>0.56542502387774596</v>
      </c>
      <c r="AO603" s="181">
        <f t="shared" si="155"/>
        <v>0.11543086924321942</v>
      </c>
      <c r="AP603" s="182">
        <f t="shared" si="156"/>
        <v>-0.28651495581886627</v>
      </c>
      <c r="BB603" s="127">
        <v>592</v>
      </c>
      <c r="BC603" s="12">
        <v>-5.398072566222937</v>
      </c>
      <c r="BD603" s="54"/>
      <c r="BE603" s="54">
        <f t="shared" si="147"/>
        <v>0.85829138508793312</v>
      </c>
      <c r="BF603" s="180">
        <f t="shared" si="157"/>
        <v>0.56542502387774596</v>
      </c>
      <c r="BG603" s="181">
        <f t="shared" si="158"/>
        <v>0.55403649657228171</v>
      </c>
      <c r="BH603" s="182">
        <f t="shared" si="159"/>
        <v>3.7682987310872093E-2</v>
      </c>
    </row>
    <row r="604" spans="1:60" ht="14.65" thickBot="1" x14ac:dyDescent="0.5">
      <c r="A604" s="127">
        <v>593</v>
      </c>
      <c r="B604" s="54">
        <v>-2.2215249218076504E-2</v>
      </c>
      <c r="C604" s="54"/>
      <c r="D604" s="54">
        <f t="shared" si="144"/>
        <v>-1.3858896724755758</v>
      </c>
      <c r="E604" s="183">
        <f t="shared" si="148"/>
        <v>0.56638013371537732</v>
      </c>
      <c r="F604" s="184">
        <f t="shared" si="149"/>
        <v>0.35549443102460498</v>
      </c>
      <c r="G604" s="185">
        <f t="shared" si="150"/>
        <v>-9.8649977835575442E-2</v>
      </c>
      <c r="S604" s="127">
        <v>593</v>
      </c>
      <c r="T604" s="54">
        <v>1.3643595961426676</v>
      </c>
      <c r="U604" s="54"/>
      <c r="V604" s="54">
        <f t="shared" si="145"/>
        <v>0.10882780166150258</v>
      </c>
      <c r="W604" s="180">
        <f t="shared" si="151"/>
        <v>0.56638013371537732</v>
      </c>
      <c r="X604" s="181">
        <f t="shared" si="152"/>
        <v>0.51286925560983909</v>
      </c>
      <c r="Y604" s="182">
        <f t="shared" si="153"/>
        <v>7.7153868449430247E-3</v>
      </c>
      <c r="AJ604" s="127">
        <v>593</v>
      </c>
      <c r="AK604" s="54">
        <v>-7.4528406234399824</v>
      </c>
      <c r="AL604" s="54"/>
      <c r="AM604" s="54">
        <f t="shared" si="146"/>
        <v>-4.0413777574026399</v>
      </c>
      <c r="AN604" s="180">
        <f t="shared" si="154"/>
        <v>0.56638013371537732</v>
      </c>
      <c r="AO604" s="181">
        <f t="shared" si="155"/>
        <v>0.11543086924321942</v>
      </c>
      <c r="AP604" s="182">
        <f t="shared" si="156"/>
        <v>-0.28651495581886627</v>
      </c>
      <c r="BB604" s="127">
        <v>593</v>
      </c>
      <c r="BC604" s="12">
        <v>-4.3282167462118837</v>
      </c>
      <c r="BD604" s="54"/>
      <c r="BE604" s="54">
        <f t="shared" si="147"/>
        <v>0.87600865739342171</v>
      </c>
      <c r="BF604" s="180">
        <f t="shared" si="157"/>
        <v>0.56638013371537732</v>
      </c>
      <c r="BG604" s="181">
        <f t="shared" si="158"/>
        <v>0.55514488511860605</v>
      </c>
      <c r="BH604" s="182">
        <f t="shared" si="159"/>
        <v>3.8460858042270139E-2</v>
      </c>
    </row>
    <row r="605" spans="1:60" ht="14.65" thickBot="1" x14ac:dyDescent="0.5">
      <c r="A605" s="127">
        <v>594</v>
      </c>
      <c r="B605" s="54">
        <v>-5.4198845944383711</v>
      </c>
      <c r="C605" s="54"/>
      <c r="D605" s="54">
        <f t="shared" si="144"/>
        <v>-1.3779807756614728</v>
      </c>
      <c r="E605" s="183">
        <f t="shared" si="148"/>
        <v>0.56733524355300857</v>
      </c>
      <c r="F605" s="184">
        <f t="shared" si="149"/>
        <v>0.35628234019172489</v>
      </c>
      <c r="G605" s="185">
        <f t="shared" si="150"/>
        <v>-9.8087009144120052E-2</v>
      </c>
      <c r="S605" s="127">
        <v>594</v>
      </c>
      <c r="T605" s="54">
        <v>-4.0336737601238317</v>
      </c>
      <c r="U605" s="54"/>
      <c r="V605" s="54">
        <f t="shared" si="145"/>
        <v>0.11502690262072164</v>
      </c>
      <c r="W605" s="180">
        <f t="shared" si="151"/>
        <v>0.56733524355300857</v>
      </c>
      <c r="X605" s="181">
        <f t="shared" si="152"/>
        <v>0.51360204379525254</v>
      </c>
      <c r="Y605" s="182">
        <f t="shared" si="153"/>
        <v>8.1548743771822398E-3</v>
      </c>
      <c r="AJ605" s="127">
        <v>594</v>
      </c>
      <c r="AK605" s="54">
        <v>-8.4127542959863177</v>
      </c>
      <c r="AL605" s="54"/>
      <c r="AM605" s="54">
        <f t="shared" si="146"/>
        <v>-4.0316103289931782</v>
      </c>
      <c r="AN605" s="180">
        <f t="shared" si="154"/>
        <v>0.56733524355300857</v>
      </c>
      <c r="AO605" s="181">
        <f t="shared" si="155"/>
        <v>0.11599541308858598</v>
      </c>
      <c r="AP605" s="182">
        <f t="shared" si="156"/>
        <v>-0.2858224904055367</v>
      </c>
      <c r="BB605" s="127">
        <v>594</v>
      </c>
      <c r="BC605" s="12">
        <v>-5.2884305793812789</v>
      </c>
      <c r="BD605" s="54"/>
      <c r="BE605" s="54">
        <f t="shared" si="147"/>
        <v>0.87600865739342171</v>
      </c>
      <c r="BF605" s="180">
        <f t="shared" si="157"/>
        <v>0.56733524355300857</v>
      </c>
      <c r="BG605" s="181">
        <f t="shared" si="158"/>
        <v>0.55514488511860605</v>
      </c>
      <c r="BH605" s="182">
        <f t="shared" si="159"/>
        <v>3.8460858042270139E-2</v>
      </c>
    </row>
    <row r="606" spans="1:60" ht="14.65" thickBot="1" x14ac:dyDescent="0.5">
      <c r="A606" s="127">
        <v>595</v>
      </c>
      <c r="B606" s="54">
        <v>-8.0453601530142098</v>
      </c>
      <c r="C606" s="54"/>
      <c r="D606" s="54">
        <f t="shared" si="144"/>
        <v>-1.3601311809991268</v>
      </c>
      <c r="E606" s="183">
        <f t="shared" si="148"/>
        <v>0.56829035339063994</v>
      </c>
      <c r="F606" s="184">
        <f t="shared" si="149"/>
        <v>0.35806282495150976</v>
      </c>
      <c r="G606" s="185">
        <f t="shared" si="150"/>
        <v>-9.6816444716961103E-2</v>
      </c>
      <c r="S606" s="127">
        <v>595</v>
      </c>
      <c r="T606" s="54">
        <v>-6.659321223918738</v>
      </c>
      <c r="U606" s="54"/>
      <c r="V606" s="54">
        <f t="shared" si="145"/>
        <v>0.11502690262072164</v>
      </c>
      <c r="W606" s="180">
        <f t="shared" si="151"/>
        <v>0.56829035339063994</v>
      </c>
      <c r="X606" s="181">
        <f t="shared" si="152"/>
        <v>0.51360204379525254</v>
      </c>
      <c r="Y606" s="182">
        <f t="shared" si="153"/>
        <v>8.1548743771822398E-3</v>
      </c>
      <c r="AJ606" s="127">
        <v>595</v>
      </c>
      <c r="AK606" s="54">
        <v>-8.8199316369213321</v>
      </c>
      <c r="AL606" s="54"/>
      <c r="AM606" s="54">
        <f t="shared" si="146"/>
        <v>-4.029427581674307</v>
      </c>
      <c r="AN606" s="180">
        <f t="shared" si="154"/>
        <v>0.56829035339063994</v>
      </c>
      <c r="AO606" s="181">
        <f t="shared" si="155"/>
        <v>0.11612184037069784</v>
      </c>
      <c r="AP606" s="182">
        <f t="shared" si="156"/>
        <v>-0.28566774373517539</v>
      </c>
      <c r="BB606" s="127">
        <v>595</v>
      </c>
      <c r="BC606" s="12">
        <v>-5.6957352428118959</v>
      </c>
      <c r="BD606" s="54"/>
      <c r="BE606" s="54">
        <f t="shared" si="147"/>
        <v>0.89244765417829641</v>
      </c>
      <c r="BF606" s="180">
        <f t="shared" si="157"/>
        <v>0.56829035339063994</v>
      </c>
      <c r="BG606" s="181">
        <f t="shared" si="158"/>
        <v>0.5561729197534544</v>
      </c>
      <c r="BH606" s="182">
        <f t="shared" si="159"/>
        <v>3.9182606527703716E-2</v>
      </c>
    </row>
    <row r="607" spans="1:60" ht="14.65" thickBot="1" x14ac:dyDescent="0.5">
      <c r="A607" s="127">
        <v>596</v>
      </c>
      <c r="B607" s="54">
        <v>-8.0453601530142098</v>
      </c>
      <c r="C607" s="54"/>
      <c r="D607" s="54">
        <f t="shared" si="144"/>
        <v>-1.3601311809991268</v>
      </c>
      <c r="E607" s="183">
        <f t="shared" si="148"/>
        <v>0.5692454632282713</v>
      </c>
      <c r="F607" s="184">
        <f t="shared" si="149"/>
        <v>0.35806282495150976</v>
      </c>
      <c r="G607" s="185">
        <f t="shared" si="150"/>
        <v>-9.6816444716961103E-2</v>
      </c>
      <c r="S607" s="127">
        <v>596</v>
      </c>
      <c r="T607" s="54">
        <v>-6.659321223918738</v>
      </c>
      <c r="U607" s="54"/>
      <c r="V607" s="54">
        <f t="shared" si="145"/>
        <v>0.12807469446802727</v>
      </c>
      <c r="W607" s="180">
        <f t="shared" si="151"/>
        <v>0.5692454632282713</v>
      </c>
      <c r="X607" s="181">
        <f t="shared" si="152"/>
        <v>0.51514425436861944</v>
      </c>
      <c r="Y607" s="182">
        <f t="shared" si="153"/>
        <v>9.0799023575082252E-3</v>
      </c>
      <c r="AJ607" s="127">
        <v>596</v>
      </c>
      <c r="AK607" s="54">
        <v>-10.795038611084713</v>
      </c>
      <c r="AL607" s="54"/>
      <c r="AM607" s="54">
        <f t="shared" si="146"/>
        <v>-4.029427581674307</v>
      </c>
      <c r="AN607" s="180">
        <f t="shared" si="154"/>
        <v>0.5692454632282713</v>
      </c>
      <c r="AO607" s="181">
        <f t="shared" si="155"/>
        <v>0.11612184037069784</v>
      </c>
      <c r="AP607" s="182">
        <f t="shared" si="156"/>
        <v>-0.28566774373517539</v>
      </c>
      <c r="BB607" s="127">
        <v>596</v>
      </c>
      <c r="BC607" s="12">
        <v>-7.6714598239090357</v>
      </c>
      <c r="BD607" s="54"/>
      <c r="BE607" s="54">
        <f t="shared" si="147"/>
        <v>0.89244765417829641</v>
      </c>
      <c r="BF607" s="180">
        <f t="shared" si="157"/>
        <v>0.5692454632282713</v>
      </c>
      <c r="BG607" s="181">
        <f t="shared" si="158"/>
        <v>0.5561729197534544</v>
      </c>
      <c r="BH607" s="182">
        <f t="shared" si="159"/>
        <v>3.9182606527703716E-2</v>
      </c>
    </row>
    <row r="608" spans="1:60" ht="14.65" thickBot="1" x14ac:dyDescent="0.5">
      <c r="A608" s="127">
        <v>597</v>
      </c>
      <c r="B608" s="54">
        <v>-3.3212584196642849</v>
      </c>
      <c r="C608" s="54"/>
      <c r="D608" s="54">
        <f t="shared" si="144"/>
        <v>-1.3453582907603325</v>
      </c>
      <c r="E608" s="183">
        <f t="shared" si="148"/>
        <v>0.57020057306590255</v>
      </c>
      <c r="F608" s="184">
        <f t="shared" si="149"/>
        <v>0.35953875096192522</v>
      </c>
      <c r="G608" s="185">
        <f t="shared" si="150"/>
        <v>-9.5764885329826605E-2</v>
      </c>
      <c r="S608" s="127">
        <v>597</v>
      </c>
      <c r="T608" s="54">
        <v>-1.9345641844607049</v>
      </c>
      <c r="U608" s="54"/>
      <c r="V608" s="54">
        <f t="shared" si="145"/>
        <v>0.12807469446802727</v>
      </c>
      <c r="W608" s="180">
        <f t="shared" si="151"/>
        <v>0.57020057306590255</v>
      </c>
      <c r="X608" s="181">
        <f t="shared" si="152"/>
        <v>0.51514425436861944</v>
      </c>
      <c r="Y608" s="182">
        <f t="shared" si="153"/>
        <v>9.0799023575082252E-3</v>
      </c>
      <c r="AJ608" s="127">
        <v>597</v>
      </c>
      <c r="AK608" s="54">
        <v>-7.2357989791706956</v>
      </c>
      <c r="AL608" s="54"/>
      <c r="AM608" s="54">
        <f t="shared" si="146"/>
        <v>-4.0259194325437813</v>
      </c>
      <c r="AN608" s="180">
        <f t="shared" si="154"/>
        <v>0.57020057306590255</v>
      </c>
      <c r="AO608" s="181">
        <f t="shared" si="155"/>
        <v>0.11632524133775585</v>
      </c>
      <c r="AP608" s="182">
        <f t="shared" si="156"/>
        <v>-0.285419032218095</v>
      </c>
      <c r="BB608" s="127">
        <v>597</v>
      </c>
      <c r="BC608" s="12">
        <v>-4.111107234011306</v>
      </c>
      <c r="BD608" s="54"/>
      <c r="BE608" s="54">
        <f t="shared" si="147"/>
        <v>0.92207944020917876</v>
      </c>
      <c r="BF608" s="180">
        <f t="shared" si="157"/>
        <v>0.57020057306590255</v>
      </c>
      <c r="BG608" s="181">
        <f t="shared" si="158"/>
        <v>0.55802502406324916</v>
      </c>
      <c r="BH608" s="182">
        <f t="shared" si="159"/>
        <v>4.0483579875916706E-2</v>
      </c>
    </row>
    <row r="609" spans="1:60" ht="14.65" thickBot="1" x14ac:dyDescent="0.5">
      <c r="A609" s="127">
        <v>598</v>
      </c>
      <c r="B609" s="54">
        <v>-0.21159120290235264</v>
      </c>
      <c r="C609" s="54"/>
      <c r="D609" s="54">
        <f t="shared" si="144"/>
        <v>-1.3453582907603325</v>
      </c>
      <c r="E609" s="183">
        <f t="shared" si="148"/>
        <v>0.57115568290353391</v>
      </c>
      <c r="F609" s="184">
        <f t="shared" si="149"/>
        <v>0.35953875096192522</v>
      </c>
      <c r="G609" s="185">
        <f t="shared" si="150"/>
        <v>-9.5764885329826605E-2</v>
      </c>
      <c r="S609" s="127">
        <v>598</v>
      </c>
      <c r="T609" s="54">
        <v>1.1755343913269958</v>
      </c>
      <c r="U609" s="54"/>
      <c r="V609" s="54">
        <f t="shared" si="145"/>
        <v>0.12807469446802727</v>
      </c>
      <c r="W609" s="180">
        <f t="shared" si="151"/>
        <v>0.57115568290353391</v>
      </c>
      <c r="X609" s="181">
        <f t="shared" si="152"/>
        <v>0.51514425436861944</v>
      </c>
      <c r="Y609" s="182">
        <f t="shared" si="153"/>
        <v>9.0799023575082252E-3</v>
      </c>
      <c r="AJ609" s="127">
        <v>598</v>
      </c>
      <c r="AK609" s="54">
        <v>-4.8331354209698922</v>
      </c>
      <c r="AL609" s="54"/>
      <c r="AM609" s="54">
        <f t="shared" si="146"/>
        <v>-4.0259194325437813</v>
      </c>
      <c r="AN609" s="180">
        <f t="shared" si="154"/>
        <v>0.57115568290353391</v>
      </c>
      <c r="AO609" s="181">
        <f t="shared" si="155"/>
        <v>0.11632524133775585</v>
      </c>
      <c r="AP609" s="182">
        <f t="shared" si="156"/>
        <v>-0.285419032218095</v>
      </c>
      <c r="BB609" s="127">
        <v>598</v>
      </c>
      <c r="BC609" s="12">
        <v>-1.7076923738848611</v>
      </c>
      <c r="BD609" s="54"/>
      <c r="BE609" s="54">
        <f t="shared" si="147"/>
        <v>0.92207944020917876</v>
      </c>
      <c r="BF609" s="180">
        <f t="shared" si="157"/>
        <v>0.57115568290353391</v>
      </c>
      <c r="BG609" s="181">
        <f t="shared" si="158"/>
        <v>0.55802502406324916</v>
      </c>
      <c r="BH609" s="182">
        <f t="shared" si="159"/>
        <v>4.0483579875916706E-2</v>
      </c>
    </row>
    <row r="610" spans="1:60" ht="14.65" thickBot="1" x14ac:dyDescent="0.5">
      <c r="A610" s="127">
        <v>599</v>
      </c>
      <c r="B610" s="54">
        <v>-1.4628542778350224</v>
      </c>
      <c r="C610" s="54"/>
      <c r="D610" s="54">
        <f t="shared" si="144"/>
        <v>-1.3068620299478964</v>
      </c>
      <c r="E610" s="183">
        <f t="shared" si="148"/>
        <v>0.57211079274116527</v>
      </c>
      <c r="F610" s="184">
        <f t="shared" si="149"/>
        <v>0.36339463274206318</v>
      </c>
      <c r="G610" s="185">
        <f t="shared" si="150"/>
        <v>-9.3024656182209314E-2</v>
      </c>
      <c r="S610" s="127">
        <v>599</v>
      </c>
      <c r="T610" s="54">
        <v>-7.5902253181888868E-2</v>
      </c>
      <c r="U610" s="54"/>
      <c r="V610" s="54">
        <f t="shared" si="145"/>
        <v>0.14686962033036882</v>
      </c>
      <c r="W610" s="180">
        <f t="shared" si="151"/>
        <v>0.57211079274116527</v>
      </c>
      <c r="X610" s="181">
        <f t="shared" si="152"/>
        <v>0.51736535519117555</v>
      </c>
      <c r="Y610" s="182">
        <f t="shared" si="153"/>
        <v>1.0412375508082636E-2</v>
      </c>
      <c r="AJ610" s="127">
        <v>599</v>
      </c>
      <c r="AK610" s="54">
        <v>-4.7675948878163386</v>
      </c>
      <c r="AL610" s="54"/>
      <c r="AM610" s="54">
        <f t="shared" si="146"/>
        <v>-3.9694188816761522</v>
      </c>
      <c r="AN610" s="180">
        <f t="shared" si="154"/>
        <v>0.57211079274116527</v>
      </c>
      <c r="AO610" s="181">
        <f t="shared" si="155"/>
        <v>0.11963598442637513</v>
      </c>
      <c r="AP610" s="182">
        <f t="shared" si="156"/>
        <v>-0.28141340497725414</v>
      </c>
      <c r="BB610" s="127">
        <v>599</v>
      </c>
      <c r="BC610" s="12">
        <v>-1.6421313465058063</v>
      </c>
      <c r="BD610" s="54"/>
      <c r="BE610" s="54">
        <f t="shared" si="147"/>
        <v>0.94427108136596605</v>
      </c>
      <c r="BF610" s="180">
        <f t="shared" si="157"/>
        <v>0.57211079274116527</v>
      </c>
      <c r="BG610" s="181">
        <f t="shared" si="158"/>
        <v>0.55941126178660583</v>
      </c>
      <c r="BH610" s="182">
        <f t="shared" si="159"/>
        <v>4.1457896228903252E-2</v>
      </c>
    </row>
    <row r="611" spans="1:60" ht="14.65" thickBot="1" x14ac:dyDescent="0.5">
      <c r="A611" s="127">
        <v>600</v>
      </c>
      <c r="B611" s="54">
        <v>-2.6807726837352135</v>
      </c>
      <c r="C611" s="54"/>
      <c r="D611" s="54">
        <f t="shared" si="144"/>
        <v>-1.2775729785676071</v>
      </c>
      <c r="E611" s="183">
        <f t="shared" si="148"/>
        <v>0.57306590257879653</v>
      </c>
      <c r="F611" s="184">
        <f t="shared" si="149"/>
        <v>0.36633762145542687</v>
      </c>
      <c r="G611" s="185">
        <f t="shared" si="150"/>
        <v>-9.0939811820587524E-2</v>
      </c>
      <c r="S611" s="127">
        <v>600</v>
      </c>
      <c r="T611" s="54">
        <v>-1.2939896032360403</v>
      </c>
      <c r="U611" s="54"/>
      <c r="V611" s="54">
        <f t="shared" si="145"/>
        <v>0.15537697788103469</v>
      </c>
      <c r="W611" s="180">
        <f t="shared" si="151"/>
        <v>0.57306590257879653</v>
      </c>
      <c r="X611" s="181">
        <f t="shared" si="152"/>
        <v>0.51837054388738524</v>
      </c>
      <c r="Y611" s="182">
        <f t="shared" si="153"/>
        <v>1.1015507736516257E-2</v>
      </c>
      <c r="AJ611" s="127">
        <v>600</v>
      </c>
      <c r="AK611" s="54">
        <v>-5.6843345260611935</v>
      </c>
      <c r="AL611" s="54"/>
      <c r="AM611" s="54">
        <f t="shared" si="146"/>
        <v>-3.9694188816761522</v>
      </c>
      <c r="AN611" s="180">
        <f t="shared" si="154"/>
        <v>0.57306590257879653</v>
      </c>
      <c r="AO611" s="181">
        <f t="shared" si="155"/>
        <v>0.11963598442637513</v>
      </c>
      <c r="AP611" s="182">
        <f t="shared" si="156"/>
        <v>-0.28141340497725414</v>
      </c>
      <c r="BB611" s="127">
        <v>600</v>
      </c>
      <c r="BC611" s="12">
        <v>-2.5591576450503002</v>
      </c>
      <c r="BD611" s="54"/>
      <c r="BE611" s="54">
        <f t="shared" si="147"/>
        <v>0.94427108136596605</v>
      </c>
      <c r="BF611" s="180">
        <f t="shared" si="157"/>
        <v>0.57306590257879653</v>
      </c>
      <c r="BG611" s="181">
        <f t="shared" si="158"/>
        <v>0.55941126178660583</v>
      </c>
      <c r="BH611" s="182">
        <f t="shared" si="159"/>
        <v>4.1457896228903252E-2</v>
      </c>
    </row>
    <row r="612" spans="1:60" ht="14.65" thickBot="1" x14ac:dyDescent="0.5">
      <c r="A612" s="127">
        <v>601</v>
      </c>
      <c r="B612" s="54">
        <v>-5.3221649877158217E-2</v>
      </c>
      <c r="C612" s="54"/>
      <c r="D612" s="54">
        <f t="shared" si="144"/>
        <v>-1.2760118790932324</v>
      </c>
      <c r="E612" s="183">
        <f t="shared" si="148"/>
        <v>0.57402101241642789</v>
      </c>
      <c r="F612" s="184">
        <f t="shared" si="149"/>
        <v>0.36649470472218471</v>
      </c>
      <c r="G612" s="185">
        <f t="shared" si="150"/>
        <v>-9.082869011183628E-2</v>
      </c>
      <c r="S612" s="127">
        <v>601</v>
      </c>
      <c r="T612" s="54">
        <v>1.333733520490719</v>
      </c>
      <c r="U612" s="54"/>
      <c r="V612" s="54">
        <f t="shared" si="145"/>
        <v>0.1623651735684418</v>
      </c>
      <c r="W612" s="180">
        <f t="shared" si="151"/>
        <v>0.57402101241642789</v>
      </c>
      <c r="X612" s="181">
        <f t="shared" si="152"/>
        <v>0.5191961486044625</v>
      </c>
      <c r="Y612" s="182">
        <f t="shared" si="153"/>
        <v>1.1510938428429067E-2</v>
      </c>
      <c r="AJ612" s="127">
        <v>601</v>
      </c>
      <c r="AK612" s="54">
        <v>-4.7481012554913313</v>
      </c>
      <c r="AL612" s="54"/>
      <c r="AM612" s="54">
        <f t="shared" si="146"/>
        <v>-3.9694188816761522</v>
      </c>
      <c r="AN612" s="180">
        <f t="shared" si="154"/>
        <v>0.57402101241642789</v>
      </c>
      <c r="AO612" s="181">
        <f t="shared" si="155"/>
        <v>0.11963598442637513</v>
      </c>
      <c r="AP612" s="182">
        <f t="shared" si="156"/>
        <v>-0.28141340497725414</v>
      </c>
      <c r="BB612" s="127">
        <v>601</v>
      </c>
      <c r="BC612" s="12">
        <v>-1.6226316186109657</v>
      </c>
      <c r="BD612" s="54"/>
      <c r="BE612" s="54">
        <f t="shared" si="147"/>
        <v>1.0085975166337853</v>
      </c>
      <c r="BF612" s="180">
        <f t="shared" si="157"/>
        <v>0.57402101241642789</v>
      </c>
      <c r="BG612" s="181">
        <f t="shared" si="158"/>
        <v>0.56342534770598984</v>
      </c>
      <c r="BH612" s="182">
        <f t="shared" si="159"/>
        <v>4.4282126188641836E-2</v>
      </c>
    </row>
    <row r="613" spans="1:60" ht="14.65" thickBot="1" x14ac:dyDescent="0.5">
      <c r="A613" s="127">
        <v>602</v>
      </c>
      <c r="B613" s="54">
        <v>-2.6662443096278778</v>
      </c>
      <c r="C613" s="54"/>
      <c r="D613" s="54">
        <f t="shared" si="144"/>
        <v>-1.2713747370428756</v>
      </c>
      <c r="E613" s="183">
        <f t="shared" si="148"/>
        <v>0.57497612225405925</v>
      </c>
      <c r="F613" s="184">
        <f t="shared" si="149"/>
        <v>0.36696144191821317</v>
      </c>
      <c r="G613" s="185">
        <f t="shared" si="150"/>
        <v>-9.0498610474493299E-2</v>
      </c>
      <c r="S613" s="127">
        <v>602</v>
      </c>
      <c r="T613" s="54">
        <v>-1.2796515557176638</v>
      </c>
      <c r="U613" s="54"/>
      <c r="V613" s="54">
        <f t="shared" si="145"/>
        <v>0.1623651735684418</v>
      </c>
      <c r="W613" s="180">
        <f t="shared" si="151"/>
        <v>0.57497612225405925</v>
      </c>
      <c r="X613" s="181">
        <f t="shared" si="152"/>
        <v>0.5191961486044625</v>
      </c>
      <c r="Y613" s="182">
        <f t="shared" si="153"/>
        <v>1.1510938428429067E-2</v>
      </c>
      <c r="AJ613" s="127">
        <v>602</v>
      </c>
      <c r="AK613" s="54">
        <v>-6.6020302350383471</v>
      </c>
      <c r="AL613" s="54"/>
      <c r="AM613" s="54">
        <f t="shared" si="146"/>
        <v>-3.9406385196347418</v>
      </c>
      <c r="AN613" s="180">
        <f t="shared" si="154"/>
        <v>0.57497612225405925</v>
      </c>
      <c r="AO613" s="181">
        <f t="shared" si="155"/>
        <v>0.12134773167156507</v>
      </c>
      <c r="AP613" s="182">
        <f t="shared" si="156"/>
        <v>-0.27937301067270259</v>
      </c>
      <c r="BB613" s="127">
        <v>602</v>
      </c>
      <c r="BC613" s="12">
        <v>-3.4771403132860454</v>
      </c>
      <c r="BD613" s="54"/>
      <c r="BE613" s="54">
        <f t="shared" si="147"/>
        <v>1.0085975166337853</v>
      </c>
      <c r="BF613" s="180">
        <f t="shared" si="157"/>
        <v>0.57497612225405925</v>
      </c>
      <c r="BG613" s="181">
        <f t="shared" si="158"/>
        <v>0.56342534770598984</v>
      </c>
      <c r="BH613" s="182">
        <f t="shared" si="159"/>
        <v>4.4282126188641836E-2</v>
      </c>
    </row>
    <row r="614" spans="1:60" ht="14.65" thickBot="1" x14ac:dyDescent="0.5">
      <c r="A614" s="127">
        <v>603</v>
      </c>
      <c r="B614" s="54">
        <v>-2.9705319226727003</v>
      </c>
      <c r="C614" s="54"/>
      <c r="D614" s="54">
        <f t="shared" si="144"/>
        <v>-1.2713747370428756</v>
      </c>
      <c r="E614" s="183">
        <f t="shared" si="148"/>
        <v>0.5759312320916905</v>
      </c>
      <c r="F614" s="184">
        <f t="shared" si="149"/>
        <v>0.36696144191821317</v>
      </c>
      <c r="G614" s="185">
        <f t="shared" si="150"/>
        <v>-9.0498610474493299E-2</v>
      </c>
      <c r="S614" s="127">
        <v>603</v>
      </c>
      <c r="T614" s="54">
        <v>-1.5837890362696478</v>
      </c>
      <c r="U614" s="54"/>
      <c r="V614" s="54">
        <f t="shared" si="145"/>
        <v>0.16615373074727124</v>
      </c>
      <c r="W614" s="180">
        <f t="shared" si="151"/>
        <v>0.5759312320916905</v>
      </c>
      <c r="X614" s="181">
        <f t="shared" si="152"/>
        <v>0.51964370501015589</v>
      </c>
      <c r="Y614" s="182">
        <f t="shared" si="153"/>
        <v>1.17795295767624E-2</v>
      </c>
      <c r="AJ614" s="127">
        <v>603</v>
      </c>
      <c r="AK614" s="54">
        <v>-6.4370173390764265</v>
      </c>
      <c r="AL614" s="54"/>
      <c r="AM614" s="54">
        <f t="shared" si="146"/>
        <v>-3.9271643234185554</v>
      </c>
      <c r="AN614" s="180">
        <f t="shared" si="154"/>
        <v>0.5759312320916905</v>
      </c>
      <c r="AO614" s="181">
        <f t="shared" si="155"/>
        <v>0.12215501676961976</v>
      </c>
      <c r="AP614" s="182">
        <f t="shared" si="156"/>
        <v>-0.27841775259852136</v>
      </c>
      <c r="BB614" s="127">
        <v>603</v>
      </c>
      <c r="BC614" s="12">
        <v>-3.3120758185448995</v>
      </c>
      <c r="BD614" s="54"/>
      <c r="BE614" s="54">
        <f t="shared" si="147"/>
        <v>1.0085975166337853</v>
      </c>
      <c r="BF614" s="180">
        <f t="shared" si="157"/>
        <v>0.5759312320916905</v>
      </c>
      <c r="BG614" s="181">
        <f t="shared" si="158"/>
        <v>0.56342534770598984</v>
      </c>
      <c r="BH614" s="182">
        <f t="shared" si="159"/>
        <v>4.4282126188641836E-2</v>
      </c>
    </row>
    <row r="615" spans="1:60" ht="14.65" thickBot="1" x14ac:dyDescent="0.5">
      <c r="A615" s="127">
        <v>604</v>
      </c>
      <c r="B615" s="54">
        <v>-4.6030824648111617</v>
      </c>
      <c r="C615" s="54"/>
      <c r="D615" s="54">
        <f t="shared" si="144"/>
        <v>-1.2560260771162968</v>
      </c>
      <c r="E615" s="183">
        <f t="shared" si="148"/>
        <v>0.57688634192932187</v>
      </c>
      <c r="F615" s="184">
        <f t="shared" si="149"/>
        <v>0.36850771358756196</v>
      </c>
      <c r="G615" s="185">
        <f t="shared" si="150"/>
        <v>-8.9406066824277541E-2</v>
      </c>
      <c r="S615" s="127">
        <v>604</v>
      </c>
      <c r="T615" s="54">
        <v>-1.8300496121166236</v>
      </c>
      <c r="U615" s="54"/>
      <c r="V615" s="54">
        <f t="shared" si="145"/>
        <v>0.18343823918180707</v>
      </c>
      <c r="W615" s="180">
        <f t="shared" si="151"/>
        <v>0.57688634192932187</v>
      </c>
      <c r="X615" s="181">
        <f t="shared" si="152"/>
        <v>0.52168526586186315</v>
      </c>
      <c r="Y615" s="182">
        <f t="shared" si="153"/>
        <v>1.3004921130769127E-2</v>
      </c>
      <c r="AJ615" s="127">
        <v>604</v>
      </c>
      <c r="AK615" s="54">
        <v>-7.6942756787814677</v>
      </c>
      <c r="AL615" s="54"/>
      <c r="AM615" s="54">
        <f t="shared" si="146"/>
        <v>-3.9054648577047564</v>
      </c>
      <c r="AN615" s="180">
        <f t="shared" si="154"/>
        <v>0.57688634192932187</v>
      </c>
      <c r="AO615" s="181">
        <f t="shared" si="155"/>
        <v>0.1234630183517957</v>
      </c>
      <c r="AP615" s="182">
        <f t="shared" si="156"/>
        <v>-0.27687936103171124</v>
      </c>
      <c r="BB615" s="127">
        <v>604</v>
      </c>
      <c r="BC615" s="12">
        <v>-4.5697272971929381</v>
      </c>
      <c r="BD615" s="54"/>
      <c r="BE615" s="54">
        <f t="shared" si="147"/>
        <v>1.0331120601943442</v>
      </c>
      <c r="BF615" s="180">
        <f t="shared" si="157"/>
        <v>0.57688634192932187</v>
      </c>
      <c r="BG615" s="181">
        <f t="shared" si="158"/>
        <v>0.56495340555287876</v>
      </c>
      <c r="BH615" s="182">
        <f t="shared" si="159"/>
        <v>4.5358428770695271E-2</v>
      </c>
    </row>
    <row r="616" spans="1:60" ht="14.65" thickBot="1" x14ac:dyDescent="0.5">
      <c r="A616" s="127">
        <v>605</v>
      </c>
      <c r="B616" s="54">
        <v>-3.3744815664706187</v>
      </c>
      <c r="C616" s="54"/>
      <c r="D616" s="54">
        <f t="shared" si="144"/>
        <v>-1.2560260771162968</v>
      </c>
      <c r="E616" s="183">
        <f t="shared" si="148"/>
        <v>0.57784145176695323</v>
      </c>
      <c r="F616" s="184">
        <f t="shared" si="149"/>
        <v>0.36850771358756196</v>
      </c>
      <c r="G616" s="185">
        <f t="shared" si="150"/>
        <v>-8.9406066824277541E-2</v>
      </c>
      <c r="S616" s="127">
        <v>605</v>
      </c>
      <c r="T616" s="54">
        <v>-1.9879870424157224</v>
      </c>
      <c r="U616" s="54"/>
      <c r="V616" s="54">
        <f t="shared" si="145"/>
        <v>0.18343823918180707</v>
      </c>
      <c r="W616" s="180">
        <f t="shared" si="151"/>
        <v>0.57784145176695323</v>
      </c>
      <c r="X616" s="181">
        <f t="shared" si="152"/>
        <v>0.52168526586186315</v>
      </c>
      <c r="Y616" s="182">
        <f t="shared" si="153"/>
        <v>1.3004921130769127E-2</v>
      </c>
      <c r="AJ616" s="127">
        <v>605</v>
      </c>
      <c r="AK616" s="54">
        <v>-8.3272191125344737</v>
      </c>
      <c r="AL616" s="54"/>
      <c r="AM616" s="54">
        <f t="shared" si="146"/>
        <v>-3.8431860696349833</v>
      </c>
      <c r="AN616" s="180">
        <f t="shared" si="154"/>
        <v>0.57784145176695323</v>
      </c>
      <c r="AO616" s="181">
        <f t="shared" si="155"/>
        <v>0.12727143541565669</v>
      </c>
      <c r="AP616" s="182">
        <f t="shared" si="156"/>
        <v>-0.27246408354878382</v>
      </c>
      <c r="BB616" s="127">
        <v>605</v>
      </c>
      <c r="BC616" s="12">
        <v>-5.2028686494680683</v>
      </c>
      <c r="BD616" s="54"/>
      <c r="BE616" s="54">
        <f t="shared" si="147"/>
        <v>1.0331120601943442</v>
      </c>
      <c r="BF616" s="180">
        <f t="shared" si="157"/>
        <v>0.57784145176695323</v>
      </c>
      <c r="BG616" s="181">
        <f t="shared" si="158"/>
        <v>0.56495340555287876</v>
      </c>
      <c r="BH616" s="182">
        <f t="shared" si="159"/>
        <v>4.5358428770695271E-2</v>
      </c>
    </row>
    <row r="617" spans="1:60" ht="14.65" thickBot="1" x14ac:dyDescent="0.5">
      <c r="A617" s="127">
        <v>606</v>
      </c>
      <c r="B617" s="54">
        <v>-6.6554580166462204E-3</v>
      </c>
      <c r="C617" s="54"/>
      <c r="D617" s="54">
        <f t="shared" si="144"/>
        <v>-1.2560260771162968</v>
      </c>
      <c r="E617" s="183">
        <f t="shared" si="148"/>
        <v>0.57879656160458448</v>
      </c>
      <c r="F617" s="184">
        <f t="shared" si="149"/>
        <v>0.36850771358756196</v>
      </c>
      <c r="G617" s="185">
        <f t="shared" si="150"/>
        <v>-8.9406066824277541E-2</v>
      </c>
      <c r="S617" s="127">
        <v>606</v>
      </c>
      <c r="T617" s="54">
        <v>1.3803061709076614</v>
      </c>
      <c r="U617" s="54"/>
      <c r="V617" s="54">
        <f t="shared" si="145"/>
        <v>0.18739378674772222</v>
      </c>
      <c r="W617" s="180">
        <f t="shared" si="151"/>
        <v>0.57879656160458448</v>
      </c>
      <c r="X617" s="181">
        <f t="shared" si="152"/>
        <v>0.52215239756678311</v>
      </c>
      <c r="Y617" s="182">
        <f t="shared" si="153"/>
        <v>1.3285351123736669E-2</v>
      </c>
      <c r="AJ617" s="127">
        <v>606</v>
      </c>
      <c r="AK617" s="54">
        <v>-5.5741196289239952</v>
      </c>
      <c r="AL617" s="54"/>
      <c r="AM617" s="54">
        <f t="shared" si="146"/>
        <v>-3.8250661737447231</v>
      </c>
      <c r="AN617" s="180">
        <f t="shared" si="154"/>
        <v>0.57879656160458448</v>
      </c>
      <c r="AO617" s="181">
        <f t="shared" si="155"/>
        <v>0.12839467515233574</v>
      </c>
      <c r="AP617" s="182">
        <f t="shared" si="156"/>
        <v>-0.27117946689523525</v>
      </c>
      <c r="BB617" s="127">
        <v>606</v>
      </c>
      <c r="BC617" s="12">
        <v>-2.448908284217937</v>
      </c>
      <c r="BD617" s="54"/>
      <c r="BE617" s="54">
        <f t="shared" si="147"/>
        <v>1.066353648869284</v>
      </c>
      <c r="BF617" s="180">
        <f t="shared" si="157"/>
        <v>0.57879656160458448</v>
      </c>
      <c r="BG617" s="181">
        <f t="shared" si="158"/>
        <v>0.56702389093749861</v>
      </c>
      <c r="BH617" s="182">
        <f t="shared" si="159"/>
        <v>4.6817889259282895E-2</v>
      </c>
    </row>
    <row r="618" spans="1:60" ht="14.65" thickBot="1" x14ac:dyDescent="0.5">
      <c r="A618" s="127">
        <v>607</v>
      </c>
      <c r="B618" s="54">
        <v>-2.5867218246289587</v>
      </c>
      <c r="C618" s="54"/>
      <c r="D618" s="54">
        <f t="shared" si="144"/>
        <v>-1.2397286699667198</v>
      </c>
      <c r="E618" s="183">
        <f t="shared" si="148"/>
        <v>0.57975167144221584</v>
      </c>
      <c r="F618" s="184">
        <f t="shared" si="149"/>
        <v>0.37015189850682262</v>
      </c>
      <c r="G618" s="185">
        <f t="shared" si="150"/>
        <v>-8.8245989737324976E-2</v>
      </c>
      <c r="S618" s="127">
        <v>607</v>
      </c>
      <c r="T618" s="54">
        <v>-1.2001180412478709</v>
      </c>
      <c r="U618" s="54"/>
      <c r="V618" s="54">
        <f t="shared" si="145"/>
        <v>0.20733961764581441</v>
      </c>
      <c r="W618" s="180">
        <f t="shared" si="151"/>
        <v>0.57975167144221584</v>
      </c>
      <c r="X618" s="181">
        <f t="shared" si="152"/>
        <v>0.52450743031959157</v>
      </c>
      <c r="Y618" s="182">
        <f t="shared" si="153"/>
        <v>1.4699418108212349E-2</v>
      </c>
      <c r="AJ618" s="127">
        <v>607</v>
      </c>
      <c r="AK618" s="54">
        <v>-5.4616109977054981</v>
      </c>
      <c r="AL618" s="54"/>
      <c r="AM618" s="54">
        <f t="shared" si="146"/>
        <v>-3.8250661737447231</v>
      </c>
      <c r="AN618" s="180">
        <f t="shared" si="154"/>
        <v>0.57975167144221584</v>
      </c>
      <c r="AO618" s="181">
        <f t="shared" si="155"/>
        <v>0.12839467515233574</v>
      </c>
      <c r="AP618" s="182">
        <f t="shared" si="156"/>
        <v>-0.27117946689523525</v>
      </c>
      <c r="BB618" s="127">
        <v>607</v>
      </c>
      <c r="BC618" s="12">
        <v>-2.3363644720640986</v>
      </c>
      <c r="BD618" s="54"/>
      <c r="BE618" s="54">
        <f t="shared" si="147"/>
        <v>1.1016231474184783</v>
      </c>
      <c r="BF618" s="180">
        <f t="shared" si="157"/>
        <v>0.57975167144221584</v>
      </c>
      <c r="BG618" s="181">
        <f t="shared" si="158"/>
        <v>0.56921867553347849</v>
      </c>
      <c r="BH618" s="182">
        <f t="shared" si="159"/>
        <v>4.836638443164671E-2</v>
      </c>
    </row>
    <row r="619" spans="1:60" ht="14.65" thickBot="1" x14ac:dyDescent="0.5">
      <c r="A619" s="127">
        <v>608</v>
      </c>
      <c r="B619" s="54">
        <v>-0.80305087183008195</v>
      </c>
      <c r="C619" s="54"/>
      <c r="D619" s="54">
        <f t="shared" si="144"/>
        <v>-1.2285360275133959</v>
      </c>
      <c r="E619" s="183">
        <f t="shared" si="148"/>
        <v>0.58070678127984721</v>
      </c>
      <c r="F619" s="184">
        <f t="shared" si="149"/>
        <v>0.37128246071605886</v>
      </c>
      <c r="G619" s="185">
        <f t="shared" si="150"/>
        <v>-8.7449278460900198E-2</v>
      </c>
      <c r="S619" s="127">
        <v>608</v>
      </c>
      <c r="T619" s="54">
        <v>0.58380030003267036</v>
      </c>
      <c r="U619" s="54"/>
      <c r="V619" s="54">
        <f t="shared" si="145"/>
        <v>0.20994547810193806</v>
      </c>
      <c r="W619" s="180">
        <f t="shared" si="151"/>
        <v>0.58070678127984721</v>
      </c>
      <c r="X619" s="181">
        <f t="shared" si="152"/>
        <v>0.52481504652959066</v>
      </c>
      <c r="Y619" s="182">
        <f t="shared" si="153"/>
        <v>1.4884161539357536E-2</v>
      </c>
      <c r="AJ619" s="127">
        <v>608</v>
      </c>
      <c r="AK619" s="54">
        <v>-3.6102585341049784</v>
      </c>
      <c r="AL619" s="54"/>
      <c r="AM619" s="54">
        <f t="shared" si="146"/>
        <v>-3.8082194567888275</v>
      </c>
      <c r="AN619" s="180">
        <f t="shared" si="154"/>
        <v>0.58070678127984721</v>
      </c>
      <c r="AO619" s="181">
        <f t="shared" si="155"/>
        <v>0.12944514829807094</v>
      </c>
      <c r="AP619" s="182">
        <f t="shared" si="156"/>
        <v>-0.26998511272839942</v>
      </c>
      <c r="BB619" s="127">
        <v>608</v>
      </c>
      <c r="BC619" s="12">
        <v>-0.48443309900028947</v>
      </c>
      <c r="BD619" s="54"/>
      <c r="BE619" s="54">
        <f t="shared" si="147"/>
        <v>1.1016231474184783</v>
      </c>
      <c r="BF619" s="180">
        <f t="shared" si="157"/>
        <v>0.58070678127984721</v>
      </c>
      <c r="BG619" s="181">
        <f t="shared" si="158"/>
        <v>0.56921867553347849</v>
      </c>
      <c r="BH619" s="182">
        <f t="shared" si="159"/>
        <v>4.836638443164671E-2</v>
      </c>
    </row>
    <row r="620" spans="1:60" ht="14.65" thickBot="1" x14ac:dyDescent="0.5">
      <c r="A620" s="127">
        <v>609</v>
      </c>
      <c r="B620" s="54">
        <v>-2.7374128410528891</v>
      </c>
      <c r="C620" s="54"/>
      <c r="D620" s="54">
        <f t="shared" si="144"/>
        <v>-1.221548798916452</v>
      </c>
      <c r="E620" s="183">
        <f t="shared" si="148"/>
        <v>0.58166189111747846</v>
      </c>
      <c r="F620" s="184">
        <f t="shared" si="149"/>
        <v>0.37198880078343988</v>
      </c>
      <c r="G620" s="185">
        <f t="shared" si="150"/>
        <v>-8.6951915676610633E-2</v>
      </c>
      <c r="S620" s="127">
        <v>609</v>
      </c>
      <c r="T620" s="54">
        <v>-1.3508299579514715</v>
      </c>
      <c r="U620" s="54"/>
      <c r="V620" s="54">
        <f t="shared" si="145"/>
        <v>0.20994547810193806</v>
      </c>
      <c r="W620" s="180">
        <f t="shared" si="151"/>
        <v>0.58166189111747846</v>
      </c>
      <c r="X620" s="181">
        <f t="shared" si="152"/>
        <v>0.52481504652959066</v>
      </c>
      <c r="Y620" s="182">
        <f t="shared" si="153"/>
        <v>1.4884161539357536E-2</v>
      </c>
      <c r="AJ620" s="127">
        <v>609</v>
      </c>
      <c r="AK620" s="54">
        <v>-6.8605110456811254</v>
      </c>
      <c r="AL620" s="54"/>
      <c r="AM620" s="54">
        <f t="shared" si="146"/>
        <v>-3.8082194567888275</v>
      </c>
      <c r="AN620" s="180">
        <f t="shared" si="154"/>
        <v>0.58166189111747846</v>
      </c>
      <c r="AO620" s="181">
        <f t="shared" si="155"/>
        <v>0.12944514829807094</v>
      </c>
      <c r="AP620" s="182">
        <f t="shared" si="156"/>
        <v>-0.26998511272839942</v>
      </c>
      <c r="BB620" s="127">
        <v>609</v>
      </c>
      <c r="BC620" s="12">
        <v>-3.7357019496982553</v>
      </c>
      <c r="BD620" s="54"/>
      <c r="BE620" s="54">
        <f t="shared" si="147"/>
        <v>1.1016231474184783</v>
      </c>
      <c r="BF620" s="180">
        <f t="shared" si="157"/>
        <v>0.58166189111747846</v>
      </c>
      <c r="BG620" s="181">
        <f t="shared" si="158"/>
        <v>0.56921867553347849</v>
      </c>
      <c r="BH620" s="182">
        <f t="shared" si="159"/>
        <v>4.836638443164671E-2</v>
      </c>
    </row>
    <row r="621" spans="1:60" ht="14.65" thickBot="1" x14ac:dyDescent="0.5">
      <c r="A621" s="127">
        <v>610</v>
      </c>
      <c r="B621" s="54">
        <v>-5.3897390856337646</v>
      </c>
      <c r="C621" s="54"/>
      <c r="D621" s="54">
        <f t="shared" si="144"/>
        <v>-1.221548798916452</v>
      </c>
      <c r="E621" s="183">
        <f t="shared" si="148"/>
        <v>0.58261700095510982</v>
      </c>
      <c r="F621" s="184">
        <f t="shared" si="149"/>
        <v>0.37198880078343988</v>
      </c>
      <c r="G621" s="185">
        <f t="shared" si="150"/>
        <v>-8.6951915676610633E-2</v>
      </c>
      <c r="S621" s="127">
        <v>610</v>
      </c>
      <c r="T621" s="54">
        <v>-2.6173090548663192</v>
      </c>
      <c r="U621" s="54"/>
      <c r="V621" s="54">
        <f t="shared" si="145"/>
        <v>0.20994547810193806</v>
      </c>
      <c r="W621" s="180">
        <f t="shared" si="151"/>
        <v>0.58261700095510982</v>
      </c>
      <c r="X621" s="181">
        <f t="shared" si="152"/>
        <v>0.52481504652959066</v>
      </c>
      <c r="Y621" s="182">
        <f t="shared" si="153"/>
        <v>1.4884161539357536E-2</v>
      </c>
      <c r="AJ621" s="127">
        <v>610</v>
      </c>
      <c r="AK621" s="54">
        <v>-6.7049374376367377</v>
      </c>
      <c r="AL621" s="54"/>
      <c r="AM621" s="54">
        <f t="shared" si="146"/>
        <v>-3.786364388493578</v>
      </c>
      <c r="AN621" s="180">
        <f t="shared" si="154"/>
        <v>0.58261700095510982</v>
      </c>
      <c r="AO621" s="181">
        <f t="shared" si="155"/>
        <v>0.1308167687879882</v>
      </c>
      <c r="AP621" s="182">
        <f t="shared" si="156"/>
        <v>-0.26843568965960518</v>
      </c>
      <c r="BB621" s="127">
        <v>610</v>
      </c>
      <c r="BC621" s="12">
        <v>-3.5800796944968809</v>
      </c>
      <c r="BD621" s="54"/>
      <c r="BE621" s="54">
        <f t="shared" si="147"/>
        <v>1.1017206654704774</v>
      </c>
      <c r="BF621" s="180">
        <f t="shared" si="157"/>
        <v>0.58261700095510982</v>
      </c>
      <c r="BG621" s="181">
        <f t="shared" si="158"/>
        <v>0.56922474105116649</v>
      </c>
      <c r="BH621" s="182">
        <f t="shared" si="159"/>
        <v>4.8370665928094074E-2</v>
      </c>
    </row>
    <row r="622" spans="1:60" ht="14.65" thickBot="1" x14ac:dyDescent="0.5">
      <c r="A622" s="127">
        <v>611</v>
      </c>
      <c r="B622" s="54">
        <v>1.4218381584853637</v>
      </c>
      <c r="C622" s="54"/>
      <c r="D622" s="54">
        <f t="shared" si="144"/>
        <v>-1.2206395231333307</v>
      </c>
      <c r="E622" s="183">
        <f t="shared" si="148"/>
        <v>0.58357211079274118</v>
      </c>
      <c r="F622" s="184">
        <f t="shared" si="149"/>
        <v>0.37208075136464036</v>
      </c>
      <c r="G622" s="185">
        <f t="shared" si="150"/>
        <v>-8.688719188392148E-2</v>
      </c>
      <c r="S622" s="127">
        <v>611</v>
      </c>
      <c r="T622" s="54">
        <v>2.8089979141248587</v>
      </c>
      <c r="U622" s="54"/>
      <c r="V622" s="54">
        <f t="shared" si="145"/>
        <v>0.20994547810193806</v>
      </c>
      <c r="W622" s="180">
        <f t="shared" si="151"/>
        <v>0.58357211079274118</v>
      </c>
      <c r="X622" s="181">
        <f t="shared" si="152"/>
        <v>0.52481504652959066</v>
      </c>
      <c r="Y622" s="182">
        <f t="shared" si="153"/>
        <v>1.4884161539357536E-2</v>
      </c>
      <c r="AJ622" s="127">
        <v>611</v>
      </c>
      <c r="AK622" s="54">
        <v>-4.447232264393862</v>
      </c>
      <c r="AL622" s="54"/>
      <c r="AM622" s="54">
        <f t="shared" si="146"/>
        <v>-3.7837026753689083</v>
      </c>
      <c r="AN622" s="180">
        <f t="shared" si="154"/>
        <v>0.58357211079274118</v>
      </c>
      <c r="AO622" s="181">
        <f t="shared" si="155"/>
        <v>0.13098450113298615</v>
      </c>
      <c r="AP622" s="182">
        <f t="shared" si="156"/>
        <v>-0.26824698653307355</v>
      </c>
      <c r="BB622" s="127">
        <v>611</v>
      </c>
      <c r="BC622" s="12">
        <v>-1.3216685471535543</v>
      </c>
      <c r="BD622" s="54"/>
      <c r="BE622" s="54">
        <f t="shared" si="147"/>
        <v>1.1017206654704774</v>
      </c>
      <c r="BF622" s="180">
        <f t="shared" si="157"/>
        <v>0.58357211079274118</v>
      </c>
      <c r="BG622" s="181">
        <f t="shared" si="158"/>
        <v>0.56922474105116649</v>
      </c>
      <c r="BH622" s="182">
        <f t="shared" si="159"/>
        <v>4.8370665928094074E-2</v>
      </c>
    </row>
    <row r="623" spans="1:60" ht="14.65" thickBot="1" x14ac:dyDescent="0.5">
      <c r="A623" s="127">
        <v>612</v>
      </c>
      <c r="B623" s="54">
        <v>-9.4876655543158023E-2</v>
      </c>
      <c r="C623" s="54"/>
      <c r="D623" s="54">
        <f t="shared" si="144"/>
        <v>-1.198184230869324</v>
      </c>
      <c r="E623" s="183">
        <f t="shared" si="148"/>
        <v>0.58452722063037255</v>
      </c>
      <c r="F623" s="184">
        <f t="shared" si="149"/>
        <v>0.37435384698142349</v>
      </c>
      <c r="G623" s="185">
        <f t="shared" si="150"/>
        <v>-8.5288786088618423E-2</v>
      </c>
      <c r="S623" s="127">
        <v>612</v>
      </c>
      <c r="T623" s="54">
        <v>1.2920727374314234</v>
      </c>
      <c r="U623" s="54"/>
      <c r="V623" s="54">
        <f t="shared" si="145"/>
        <v>0.22208298423663059</v>
      </c>
      <c r="W623" s="180">
        <f t="shared" si="151"/>
        <v>0.58452722063037255</v>
      </c>
      <c r="X623" s="181">
        <f t="shared" si="152"/>
        <v>0.52624765513097205</v>
      </c>
      <c r="Y623" s="182">
        <f t="shared" si="153"/>
        <v>1.5744654480796309E-2</v>
      </c>
      <c r="AJ623" s="127">
        <v>612</v>
      </c>
      <c r="AK623" s="54">
        <v>-5.5964836191745269</v>
      </c>
      <c r="AL623" s="54"/>
      <c r="AM623" s="54">
        <f t="shared" si="146"/>
        <v>-3.7614772504461302</v>
      </c>
      <c r="AN623" s="180">
        <f t="shared" si="154"/>
        <v>0.58452722063037255</v>
      </c>
      <c r="AO623" s="181">
        <f t="shared" si="155"/>
        <v>0.13239087487071186</v>
      </c>
      <c r="AP623" s="182">
        <f t="shared" si="156"/>
        <v>-0.26667130689556845</v>
      </c>
      <c r="BB623" s="127">
        <v>612</v>
      </c>
      <c r="BC623" s="12">
        <v>-2.4712792675861195</v>
      </c>
      <c r="BD623" s="54"/>
      <c r="BE623" s="54">
        <f t="shared" si="147"/>
        <v>1.1017206654704774</v>
      </c>
      <c r="BF623" s="180">
        <f t="shared" si="157"/>
        <v>0.58452722063037255</v>
      </c>
      <c r="BG623" s="181">
        <f t="shared" si="158"/>
        <v>0.56922474105116649</v>
      </c>
      <c r="BH623" s="182">
        <f t="shared" si="159"/>
        <v>4.8370665928094074E-2</v>
      </c>
    </row>
    <row r="624" spans="1:60" ht="14.65" thickBot="1" x14ac:dyDescent="0.5">
      <c r="A624" s="127">
        <v>613</v>
      </c>
      <c r="B624" s="54">
        <v>-4.8710215049834176</v>
      </c>
      <c r="C624" s="54"/>
      <c r="D624" s="54">
        <f t="shared" si="144"/>
        <v>-1.198184230869324</v>
      </c>
      <c r="E624" s="183">
        <f t="shared" si="148"/>
        <v>0.5854823304680038</v>
      </c>
      <c r="F624" s="184">
        <f t="shared" si="149"/>
        <v>0.37435384698142349</v>
      </c>
      <c r="G624" s="185">
        <f t="shared" si="150"/>
        <v>-8.5288786088618423E-2</v>
      </c>
      <c r="S624" s="127">
        <v>613</v>
      </c>
      <c r="T624" s="54">
        <v>-3.4847345454137519</v>
      </c>
      <c r="U624" s="54"/>
      <c r="V624" s="54">
        <f t="shared" si="145"/>
        <v>0.22371749857568232</v>
      </c>
      <c r="W624" s="180">
        <f t="shared" si="151"/>
        <v>0.5854823304680038</v>
      </c>
      <c r="X624" s="181">
        <f t="shared" si="152"/>
        <v>0.52644055386228872</v>
      </c>
      <c r="Y624" s="182">
        <f t="shared" si="153"/>
        <v>1.5860533973323553E-2</v>
      </c>
      <c r="AJ624" s="127">
        <v>613</v>
      </c>
      <c r="AK624" s="54">
        <v>-8.700625320968653</v>
      </c>
      <c r="AL624" s="54"/>
      <c r="AM624" s="54">
        <f t="shared" si="146"/>
        <v>-3.7614772504461302</v>
      </c>
      <c r="AN624" s="180">
        <f t="shared" si="154"/>
        <v>0.5854823304680038</v>
      </c>
      <c r="AO624" s="181">
        <f t="shared" si="155"/>
        <v>0.13239087487071186</v>
      </c>
      <c r="AP624" s="182">
        <f t="shared" si="156"/>
        <v>-0.26667130689556845</v>
      </c>
      <c r="BB624" s="127">
        <v>613</v>
      </c>
      <c r="BC624" s="12">
        <v>-5.5763916203188932</v>
      </c>
      <c r="BD624" s="54"/>
      <c r="BE624" s="54">
        <f t="shared" si="147"/>
        <v>1.1090779151536663</v>
      </c>
      <c r="BF624" s="180">
        <f t="shared" si="157"/>
        <v>0.5854823304680038</v>
      </c>
      <c r="BG624" s="181">
        <f t="shared" si="158"/>
        <v>0.56968230685859811</v>
      </c>
      <c r="BH624" s="182">
        <f t="shared" si="159"/>
        <v>4.8693683438547262E-2</v>
      </c>
    </row>
    <row r="625" spans="1:60" ht="14.65" thickBot="1" x14ac:dyDescent="0.5">
      <c r="A625" s="127">
        <v>614</v>
      </c>
      <c r="B625" s="54">
        <v>-4.8710215049834176</v>
      </c>
      <c r="C625" s="54"/>
      <c r="D625" s="54">
        <f t="shared" si="144"/>
        <v>-1.1976737193172393</v>
      </c>
      <c r="E625" s="183">
        <f t="shared" si="148"/>
        <v>0.58643744030563516</v>
      </c>
      <c r="F625" s="184">
        <f t="shared" si="149"/>
        <v>0.37440557599789392</v>
      </c>
      <c r="G625" s="185">
        <f t="shared" si="150"/>
        <v>-8.5252447010336671E-2</v>
      </c>
      <c r="S625" s="127">
        <v>614</v>
      </c>
      <c r="T625" s="54">
        <v>-3.4847345454137519</v>
      </c>
      <c r="U625" s="54"/>
      <c r="V625" s="54">
        <f t="shared" si="145"/>
        <v>0.22371749857568232</v>
      </c>
      <c r="W625" s="180">
        <f t="shared" si="151"/>
        <v>0.58643744030563516</v>
      </c>
      <c r="X625" s="181">
        <f t="shared" si="152"/>
        <v>0.52644055386228872</v>
      </c>
      <c r="Y625" s="182">
        <f t="shared" si="153"/>
        <v>1.5860533973323553E-2</v>
      </c>
      <c r="AJ625" s="127">
        <v>614</v>
      </c>
      <c r="AK625" s="54">
        <v>-7.0054509265547438</v>
      </c>
      <c r="AL625" s="54"/>
      <c r="AM625" s="54">
        <f t="shared" si="146"/>
        <v>-3.7614772504461302</v>
      </c>
      <c r="AN625" s="180">
        <f t="shared" si="154"/>
        <v>0.58643744030563516</v>
      </c>
      <c r="AO625" s="181">
        <f t="shared" si="155"/>
        <v>0.13239087487071186</v>
      </c>
      <c r="AP625" s="182">
        <f t="shared" si="156"/>
        <v>-0.26667130689556845</v>
      </c>
      <c r="BB625" s="127">
        <v>614</v>
      </c>
      <c r="BC625" s="12">
        <v>-3.8806871526109203</v>
      </c>
      <c r="BD625" s="54"/>
      <c r="BE625" s="54">
        <f t="shared" si="147"/>
        <v>1.110903040487518</v>
      </c>
      <c r="BF625" s="180">
        <f t="shared" si="157"/>
        <v>0.58643744030563516</v>
      </c>
      <c r="BG625" s="181">
        <f t="shared" si="158"/>
        <v>0.56979580152132447</v>
      </c>
      <c r="BH625" s="182">
        <f t="shared" si="159"/>
        <v>4.8773814937000136E-2</v>
      </c>
    </row>
    <row r="626" spans="1:60" ht="14.65" thickBot="1" x14ac:dyDescent="0.5">
      <c r="A626" s="127">
        <v>615</v>
      </c>
      <c r="B626" s="54">
        <v>-2.1404079553295206</v>
      </c>
      <c r="C626" s="54"/>
      <c r="D626" s="54">
        <f t="shared" si="144"/>
        <v>-1.1786905056556298</v>
      </c>
      <c r="E626" s="183">
        <f t="shared" si="148"/>
        <v>0.58739255014326652</v>
      </c>
      <c r="F626" s="184">
        <f t="shared" si="149"/>
        <v>0.37633070108941824</v>
      </c>
      <c r="G626" s="185">
        <f t="shared" si="150"/>
        <v>-8.3901189659799785E-2</v>
      </c>
      <c r="S626" s="127">
        <v>615</v>
      </c>
      <c r="T626" s="54">
        <v>-0.75393456855279861</v>
      </c>
      <c r="U626" s="54"/>
      <c r="V626" s="54">
        <f t="shared" si="145"/>
        <v>0.22371749857568232</v>
      </c>
      <c r="W626" s="180">
        <f t="shared" si="151"/>
        <v>0.58739255014326652</v>
      </c>
      <c r="X626" s="181">
        <f t="shared" si="152"/>
        <v>0.52644055386228872</v>
      </c>
      <c r="Y626" s="182">
        <f t="shared" si="153"/>
        <v>1.5860533973323553E-2</v>
      </c>
      <c r="AJ626" s="127">
        <v>615</v>
      </c>
      <c r="AK626" s="54">
        <v>-5.30735608535986</v>
      </c>
      <c r="AL626" s="54"/>
      <c r="AM626" s="54">
        <f t="shared" si="146"/>
        <v>-3.6615348989173588</v>
      </c>
      <c r="AN626" s="180">
        <f t="shared" si="154"/>
        <v>0.58739255014326652</v>
      </c>
      <c r="AO626" s="181">
        <f t="shared" si="155"/>
        <v>0.13884338421901482</v>
      </c>
      <c r="AP626" s="182">
        <f t="shared" si="156"/>
        <v>-0.25958585729109918</v>
      </c>
      <c r="BB626" s="127">
        <v>615</v>
      </c>
      <c r="BC626" s="12">
        <v>-2.1820613249115985</v>
      </c>
      <c r="BD626" s="54"/>
      <c r="BE626" s="54">
        <f t="shared" si="147"/>
        <v>1.1205079092198942</v>
      </c>
      <c r="BF626" s="180">
        <f t="shared" si="157"/>
        <v>0.58739255014326652</v>
      </c>
      <c r="BG626" s="181">
        <f t="shared" si="158"/>
        <v>0.57039298107049974</v>
      </c>
      <c r="BH626" s="182">
        <f t="shared" si="159"/>
        <v>4.9195513386795994E-2</v>
      </c>
    </row>
    <row r="627" spans="1:60" ht="14.65" thickBot="1" x14ac:dyDescent="0.5">
      <c r="A627" s="127">
        <v>616</v>
      </c>
      <c r="B627" s="54">
        <v>-3.5268813421062424</v>
      </c>
      <c r="C627" s="54"/>
      <c r="D627" s="54">
        <f t="shared" si="144"/>
        <v>-1.1757009048106815</v>
      </c>
      <c r="E627" s="183">
        <f t="shared" si="148"/>
        <v>0.58834765998089777</v>
      </c>
      <c r="F627" s="184">
        <f t="shared" si="149"/>
        <v>0.37663416440456948</v>
      </c>
      <c r="G627" s="185">
        <f t="shared" si="150"/>
        <v>-8.3688384800258142E-2</v>
      </c>
      <c r="S627" s="127">
        <v>616</v>
      </c>
      <c r="T627" s="54">
        <v>-2.1404079553295206</v>
      </c>
      <c r="U627" s="54"/>
      <c r="V627" s="54">
        <f t="shared" si="145"/>
        <v>0.23190865897053126</v>
      </c>
      <c r="W627" s="180">
        <f t="shared" si="151"/>
        <v>0.58834765998089777</v>
      </c>
      <c r="X627" s="181">
        <f t="shared" si="152"/>
        <v>0.52740714699012181</v>
      </c>
      <c r="Y627" s="182">
        <f t="shared" si="153"/>
        <v>1.6441249288623283E-2</v>
      </c>
      <c r="AJ627" s="127">
        <v>616</v>
      </c>
      <c r="AK627" s="54">
        <v>-5.0395533936053116</v>
      </c>
      <c r="AL627" s="54"/>
      <c r="AM627" s="54">
        <f t="shared" si="146"/>
        <v>-3.6615348989173588</v>
      </c>
      <c r="AN627" s="180">
        <f t="shared" si="154"/>
        <v>0.58834765998089777</v>
      </c>
      <c r="AO627" s="181">
        <f t="shared" si="155"/>
        <v>0.13884338421901482</v>
      </c>
      <c r="AP627" s="182">
        <f t="shared" si="156"/>
        <v>-0.25958585729109918</v>
      </c>
      <c r="BB627" s="127">
        <v>616</v>
      </c>
      <c r="BC627" s="12">
        <v>-1.9141748924779531</v>
      </c>
      <c r="BD627" s="54"/>
      <c r="BE627" s="54">
        <f t="shared" si="147"/>
        <v>1.3366105538991018</v>
      </c>
      <c r="BF627" s="180">
        <f t="shared" si="157"/>
        <v>0.58834765998089777</v>
      </c>
      <c r="BG627" s="181">
        <f t="shared" si="158"/>
        <v>0.58378400163839428</v>
      </c>
      <c r="BH627" s="182">
        <f t="shared" si="159"/>
        <v>5.8683425486086356E-2</v>
      </c>
    </row>
    <row r="628" spans="1:60" ht="14.65" thickBot="1" x14ac:dyDescent="0.5">
      <c r="A628" s="127">
        <v>617</v>
      </c>
      <c r="B628" s="54">
        <v>-2.9649239429437726</v>
      </c>
      <c r="C628" s="54"/>
      <c r="D628" s="54">
        <f t="shared" si="144"/>
        <v>-1.1757009048106815</v>
      </c>
      <c r="E628" s="183">
        <f t="shared" si="148"/>
        <v>0.58930276981852914</v>
      </c>
      <c r="F628" s="184">
        <f t="shared" si="149"/>
        <v>0.37663416440456948</v>
      </c>
      <c r="G628" s="185">
        <f t="shared" si="150"/>
        <v>-8.3688384800258142E-2</v>
      </c>
      <c r="S628" s="127">
        <v>617</v>
      </c>
      <c r="T628" s="54">
        <v>-1.5783726147802042</v>
      </c>
      <c r="U628" s="54"/>
      <c r="V628" s="54">
        <f t="shared" si="145"/>
        <v>0.23190865897053126</v>
      </c>
      <c r="W628" s="180">
        <f t="shared" si="151"/>
        <v>0.58930276981852914</v>
      </c>
      <c r="X628" s="181">
        <f t="shared" si="152"/>
        <v>0.52740714699012181</v>
      </c>
      <c r="Y628" s="182">
        <f t="shared" si="153"/>
        <v>1.6441249288623283E-2</v>
      </c>
      <c r="AJ628" s="127">
        <v>617</v>
      </c>
      <c r="AK628" s="54">
        <v>-4.5055419021908234</v>
      </c>
      <c r="AL628" s="54"/>
      <c r="AM628" s="54">
        <f t="shared" si="146"/>
        <v>-3.624737717503737</v>
      </c>
      <c r="AN628" s="180">
        <f t="shared" si="154"/>
        <v>0.58930276981852914</v>
      </c>
      <c r="AO628" s="181">
        <f t="shared" si="155"/>
        <v>0.14127216149881708</v>
      </c>
      <c r="AP628" s="182">
        <f t="shared" si="156"/>
        <v>-0.25697710764188086</v>
      </c>
      <c r="BB628" s="127">
        <v>617</v>
      </c>
      <c r="BC628" s="12">
        <v>-1.37999641810805</v>
      </c>
      <c r="BD628" s="54"/>
      <c r="BE628" s="54">
        <f t="shared" si="147"/>
        <v>1.3366105538991018</v>
      </c>
      <c r="BF628" s="180">
        <f t="shared" si="157"/>
        <v>0.58930276981852914</v>
      </c>
      <c r="BG628" s="181">
        <f t="shared" si="158"/>
        <v>0.58378400163839428</v>
      </c>
      <c r="BH628" s="182">
        <f t="shared" si="159"/>
        <v>5.8683425486086356E-2</v>
      </c>
    </row>
    <row r="629" spans="1:60" ht="14.65" thickBot="1" x14ac:dyDescent="0.5">
      <c r="A629" s="127">
        <v>618</v>
      </c>
      <c r="B629" s="54">
        <v>-6.8557319068914016</v>
      </c>
      <c r="C629" s="54"/>
      <c r="D629" s="54">
        <f t="shared" si="144"/>
        <v>-1.1757009048106815</v>
      </c>
      <c r="E629" s="183">
        <f t="shared" si="148"/>
        <v>0.5902578796561605</v>
      </c>
      <c r="F629" s="184">
        <f t="shared" si="149"/>
        <v>0.37663416440456948</v>
      </c>
      <c r="G629" s="185">
        <f t="shared" si="150"/>
        <v>-8.3688384800258142E-2</v>
      </c>
      <c r="S629" s="127">
        <v>618</v>
      </c>
      <c r="T629" s="54">
        <v>-5.4695279579254725</v>
      </c>
      <c r="U629" s="54"/>
      <c r="V629" s="54">
        <f t="shared" si="145"/>
        <v>0.25425771544281039</v>
      </c>
      <c r="W629" s="180">
        <f t="shared" si="151"/>
        <v>0.5902578796561605</v>
      </c>
      <c r="X629" s="181">
        <f t="shared" si="152"/>
        <v>0.53004359700741333</v>
      </c>
      <c r="Y629" s="182">
        <f t="shared" si="153"/>
        <v>1.8025693830096626E-2</v>
      </c>
      <c r="AJ629" s="127">
        <v>618</v>
      </c>
      <c r="AK629" s="54">
        <v>-6.4875388706974597</v>
      </c>
      <c r="AL629" s="54"/>
      <c r="AM629" s="54">
        <f t="shared" si="146"/>
        <v>-3.624737717503737</v>
      </c>
      <c r="AN629" s="180">
        <f t="shared" si="154"/>
        <v>0.5902578796561605</v>
      </c>
      <c r="AO629" s="181">
        <f t="shared" si="155"/>
        <v>0.14127216149881708</v>
      </c>
      <c r="AP629" s="182">
        <f t="shared" si="156"/>
        <v>-0.25697710764188086</v>
      </c>
      <c r="BB629" s="127">
        <v>618</v>
      </c>
      <c r="BC629" s="12">
        <v>-3.3626131480182218</v>
      </c>
      <c r="BD629" s="54"/>
      <c r="BE629" s="54">
        <f t="shared" si="147"/>
        <v>1.3431348001378136</v>
      </c>
      <c r="BF629" s="180">
        <f t="shared" si="157"/>
        <v>0.5902578796561605</v>
      </c>
      <c r="BG629" s="181">
        <f t="shared" si="158"/>
        <v>0.58418685649446389</v>
      </c>
      <c r="BH629" s="182">
        <f t="shared" si="159"/>
        <v>5.8969870267541545E-2</v>
      </c>
    </row>
    <row r="630" spans="1:60" ht="14.65" thickBot="1" x14ac:dyDescent="0.5">
      <c r="A630" s="127">
        <v>619</v>
      </c>
      <c r="B630" s="54">
        <v>-4.5342054457721526</v>
      </c>
      <c r="C630" s="54"/>
      <c r="D630" s="54">
        <f t="shared" si="144"/>
        <v>-1.1757009048106815</v>
      </c>
      <c r="E630" s="183">
        <f t="shared" si="148"/>
        <v>0.59121298949379175</v>
      </c>
      <c r="F630" s="184">
        <f t="shared" si="149"/>
        <v>0.37663416440456948</v>
      </c>
      <c r="G630" s="185">
        <f t="shared" si="150"/>
        <v>-8.3688384800258142E-2</v>
      </c>
      <c r="S630" s="127">
        <v>619</v>
      </c>
      <c r="T630" s="54">
        <v>-3.1476794651151265</v>
      </c>
      <c r="U630" s="54"/>
      <c r="V630" s="54">
        <f t="shared" si="145"/>
        <v>0.26696593588346507</v>
      </c>
      <c r="W630" s="180">
        <f t="shared" si="151"/>
        <v>0.59121298949379175</v>
      </c>
      <c r="X630" s="181">
        <f t="shared" si="152"/>
        <v>0.53154216727972514</v>
      </c>
      <c r="Y630" s="182">
        <f t="shared" si="153"/>
        <v>1.8926647771217605E-2</v>
      </c>
      <c r="AJ630" s="127">
        <v>619</v>
      </c>
      <c r="AK630" s="54">
        <v>-4.7197281627522898</v>
      </c>
      <c r="AL630" s="54"/>
      <c r="AM630" s="54">
        <f t="shared" si="146"/>
        <v>-3.624737717503737</v>
      </c>
      <c r="AN630" s="180">
        <f t="shared" si="154"/>
        <v>0.59121298949379175</v>
      </c>
      <c r="AO630" s="181">
        <f t="shared" si="155"/>
        <v>0.14127216149881708</v>
      </c>
      <c r="AP630" s="182">
        <f t="shared" si="156"/>
        <v>-0.25697710764188086</v>
      </c>
      <c r="BB630" s="127">
        <v>619</v>
      </c>
      <c r="BC630" s="12">
        <v>-1.5942496537353588</v>
      </c>
      <c r="BD630" s="54"/>
      <c r="BE630" s="54">
        <f t="shared" si="147"/>
        <v>1.3548921913180263</v>
      </c>
      <c r="BF630" s="180">
        <f t="shared" si="157"/>
        <v>0.59121298949379175</v>
      </c>
      <c r="BG630" s="181">
        <f t="shared" si="158"/>
        <v>0.58491262053158721</v>
      </c>
      <c r="BH630" s="182">
        <f t="shared" si="159"/>
        <v>5.9486074473188467E-2</v>
      </c>
    </row>
    <row r="631" spans="1:60" ht="14.65" thickBot="1" x14ac:dyDescent="0.5">
      <c r="A631" s="127">
        <v>620</v>
      </c>
      <c r="B631" s="54">
        <v>-2.421702262777607</v>
      </c>
      <c r="C631" s="54"/>
      <c r="D631" s="54">
        <f t="shared" si="144"/>
        <v>-1.1626992097966289</v>
      </c>
      <c r="E631" s="183">
        <f t="shared" si="148"/>
        <v>0.59216809933142311</v>
      </c>
      <c r="F631" s="184">
        <f t="shared" si="149"/>
        <v>0.3779548029843518</v>
      </c>
      <c r="G631" s="185">
        <f t="shared" si="150"/>
        <v>-8.2762902093781163E-2</v>
      </c>
      <c r="S631" s="127">
        <v>620</v>
      </c>
      <c r="T631" s="54">
        <v>-1.0352678850575272</v>
      </c>
      <c r="U631" s="54"/>
      <c r="V631" s="54">
        <f t="shared" si="145"/>
        <v>0.27252019313563225</v>
      </c>
      <c r="W631" s="180">
        <f t="shared" si="151"/>
        <v>0.59216809933142311</v>
      </c>
      <c r="X631" s="181">
        <f t="shared" si="152"/>
        <v>0.53219699362192729</v>
      </c>
      <c r="Y631" s="182">
        <f t="shared" si="153"/>
        <v>1.9320418872742658E-2</v>
      </c>
      <c r="AJ631" s="127">
        <v>620</v>
      </c>
      <c r="AK631" s="54">
        <v>-5.8619831632322672</v>
      </c>
      <c r="AL631" s="54"/>
      <c r="AM631" s="54">
        <f t="shared" si="146"/>
        <v>-3.6102585341049784</v>
      </c>
      <c r="AN631" s="180">
        <f t="shared" si="154"/>
        <v>0.59216809933142311</v>
      </c>
      <c r="AO631" s="181">
        <f t="shared" si="155"/>
        <v>0.14223570144257125</v>
      </c>
      <c r="AP631" s="182">
        <f t="shared" si="156"/>
        <v>-0.25595060063342573</v>
      </c>
      <c r="BB631" s="127">
        <v>620</v>
      </c>
      <c r="BC631" s="12">
        <v>0.38825949895527867</v>
      </c>
      <c r="BD631" s="54"/>
      <c r="BE631" s="54">
        <f t="shared" si="147"/>
        <v>1.3548921913180263</v>
      </c>
      <c r="BF631" s="180">
        <f t="shared" si="157"/>
        <v>0.59216809933142311</v>
      </c>
      <c r="BG631" s="181">
        <f t="shared" si="158"/>
        <v>0.58491262053158721</v>
      </c>
      <c r="BH631" s="182">
        <f t="shared" si="159"/>
        <v>5.9486074473188467E-2</v>
      </c>
    </row>
    <row r="632" spans="1:60" ht="14.65" thickBot="1" x14ac:dyDescent="0.5">
      <c r="A632" s="127">
        <v>621</v>
      </c>
      <c r="B632" s="54">
        <v>-3.0620435540163697</v>
      </c>
      <c r="C632" s="54"/>
      <c r="D632" s="54">
        <f t="shared" si="144"/>
        <v>-1.1626992097966289</v>
      </c>
      <c r="E632" s="183">
        <f t="shared" si="148"/>
        <v>0.59312320916905448</v>
      </c>
      <c r="F632" s="184">
        <f t="shared" si="149"/>
        <v>0.3779548029843518</v>
      </c>
      <c r="G632" s="185">
        <f t="shared" si="150"/>
        <v>-8.2762902093781163E-2</v>
      </c>
      <c r="S632" s="127">
        <v>621</v>
      </c>
      <c r="T632" s="54">
        <v>-1.6756979769191211</v>
      </c>
      <c r="U632" s="54"/>
      <c r="V632" s="54">
        <f t="shared" si="145"/>
        <v>0.27273356563841766</v>
      </c>
      <c r="W632" s="180">
        <f t="shared" si="151"/>
        <v>0.59312320916905448</v>
      </c>
      <c r="X632" s="181">
        <f t="shared" si="152"/>
        <v>0.53222214772284548</v>
      </c>
      <c r="Y632" s="182">
        <f t="shared" si="153"/>
        <v>1.9335545994451721E-2</v>
      </c>
      <c r="AJ632" s="127">
        <v>621</v>
      </c>
      <c r="AK632" s="54">
        <v>-6.3550013042281543</v>
      </c>
      <c r="AL632" s="54"/>
      <c r="AM632" s="54">
        <f t="shared" si="146"/>
        <v>-3.6088438211214489</v>
      </c>
      <c r="AN632" s="180">
        <f t="shared" si="154"/>
        <v>0.59312320916905448</v>
      </c>
      <c r="AO632" s="181">
        <f t="shared" si="155"/>
        <v>0.14233008364388547</v>
      </c>
      <c r="AP632" s="182">
        <f t="shared" si="156"/>
        <v>-0.2558503040384762</v>
      </c>
      <c r="BB632" s="127">
        <v>621</v>
      </c>
      <c r="BC632" s="12">
        <v>-0.1050669710843834</v>
      </c>
      <c r="BD632" s="54"/>
      <c r="BE632" s="54">
        <f t="shared" si="147"/>
        <v>1.4044316685991269</v>
      </c>
      <c r="BF632" s="180">
        <f t="shared" si="157"/>
        <v>0.59312320916905448</v>
      </c>
      <c r="BG632" s="181">
        <f t="shared" si="158"/>
        <v>0.5879673998158127</v>
      </c>
      <c r="BH632" s="182">
        <f t="shared" si="159"/>
        <v>6.1661088141279401E-2</v>
      </c>
    </row>
    <row r="633" spans="1:60" ht="14.65" thickBot="1" x14ac:dyDescent="0.5">
      <c r="A633" s="127">
        <v>622</v>
      </c>
      <c r="B633" s="54">
        <v>-2.2089945434020186</v>
      </c>
      <c r="C633" s="54"/>
      <c r="D633" s="54">
        <f t="shared" si="144"/>
        <v>-1.1626992097966289</v>
      </c>
      <c r="E633" s="183">
        <f t="shared" si="148"/>
        <v>0.59407831900668573</v>
      </c>
      <c r="F633" s="184">
        <f t="shared" si="149"/>
        <v>0.3779548029843518</v>
      </c>
      <c r="G633" s="185">
        <f t="shared" si="150"/>
        <v>-8.2762902093781163E-2</v>
      </c>
      <c r="S633" s="127">
        <v>622</v>
      </c>
      <c r="T633" s="54">
        <v>-0.82253066800902597</v>
      </c>
      <c r="U633" s="54"/>
      <c r="V633" s="54">
        <f t="shared" si="145"/>
        <v>0.31248032849962193</v>
      </c>
      <c r="W633" s="180">
        <f t="shared" si="151"/>
        <v>0.59407831900668573</v>
      </c>
      <c r="X633" s="181">
        <f t="shared" si="152"/>
        <v>0.53690547031060287</v>
      </c>
      <c r="Y633" s="182">
        <f t="shared" si="153"/>
        <v>2.2153407300354457E-2</v>
      </c>
      <c r="AJ633" s="127">
        <v>622</v>
      </c>
      <c r="AK633" s="54">
        <v>-5.7725313544698222</v>
      </c>
      <c r="AL633" s="54"/>
      <c r="AM633" s="54">
        <f t="shared" si="146"/>
        <v>-3.6088438211214489</v>
      </c>
      <c r="AN633" s="180">
        <f t="shared" si="154"/>
        <v>0.59407831900668573</v>
      </c>
      <c r="AO633" s="181">
        <f t="shared" si="155"/>
        <v>0.14233008364388547</v>
      </c>
      <c r="AP633" s="182">
        <f t="shared" si="156"/>
        <v>-0.2558503040384762</v>
      </c>
      <c r="BB633" s="127">
        <v>622</v>
      </c>
      <c r="BC633" s="12">
        <v>0.47776725006216636</v>
      </c>
      <c r="BD633" s="54"/>
      <c r="BE633" s="54">
        <f t="shared" si="147"/>
        <v>1.4446245938549152</v>
      </c>
      <c r="BF633" s="180">
        <f t="shared" si="157"/>
        <v>0.59407831900668573</v>
      </c>
      <c r="BG633" s="181">
        <f t="shared" si="158"/>
        <v>0.59044193595161454</v>
      </c>
      <c r="BH633" s="182">
        <f t="shared" si="159"/>
        <v>6.3425744665526723E-2</v>
      </c>
    </row>
    <row r="634" spans="1:60" ht="14.65" thickBot="1" x14ac:dyDescent="0.5">
      <c r="A634" s="127">
        <v>623</v>
      </c>
      <c r="B634" s="54">
        <v>-2.2089945434020186</v>
      </c>
      <c r="C634" s="54"/>
      <c r="D634" s="54">
        <f t="shared" si="144"/>
        <v>-1.1610735970893045</v>
      </c>
      <c r="E634" s="183">
        <f t="shared" si="148"/>
        <v>0.59503342884431709</v>
      </c>
      <c r="F634" s="184">
        <f t="shared" si="149"/>
        <v>0.37812002423738322</v>
      </c>
      <c r="G634" s="185">
        <f t="shared" si="150"/>
        <v>-8.2647188223671772E-2</v>
      </c>
      <c r="S634" s="127">
        <v>623</v>
      </c>
      <c r="T634" s="54">
        <v>-0.82253066800902597</v>
      </c>
      <c r="U634" s="54"/>
      <c r="V634" s="54">
        <f t="shared" si="145"/>
        <v>0.31810680339965919</v>
      </c>
      <c r="W634" s="180">
        <f t="shared" si="151"/>
        <v>0.59503342884431709</v>
      </c>
      <c r="X634" s="181">
        <f t="shared" si="152"/>
        <v>0.53756803444287615</v>
      </c>
      <c r="Y634" s="182">
        <f t="shared" si="153"/>
        <v>2.2552298298466989E-2</v>
      </c>
      <c r="AJ634" s="127">
        <v>623</v>
      </c>
      <c r="AK634" s="54">
        <v>-5.7725313544698222</v>
      </c>
      <c r="AL634" s="54"/>
      <c r="AM634" s="54">
        <f t="shared" si="146"/>
        <v>-3.5790587369687588</v>
      </c>
      <c r="AN634" s="180">
        <f t="shared" si="154"/>
        <v>0.59503342884431709</v>
      </c>
      <c r="AO634" s="181">
        <f t="shared" si="155"/>
        <v>0.14432702604734571</v>
      </c>
      <c r="AP634" s="182">
        <f t="shared" si="156"/>
        <v>-0.25373867959197705</v>
      </c>
      <c r="BB634" s="127">
        <v>623</v>
      </c>
      <c r="BC634" s="12">
        <v>0.47776725006216636</v>
      </c>
      <c r="BD634" s="54"/>
      <c r="BE634" s="54">
        <f t="shared" si="147"/>
        <v>1.4446245938549152</v>
      </c>
      <c r="BF634" s="180">
        <f t="shared" si="157"/>
        <v>0.59503342884431709</v>
      </c>
      <c r="BG634" s="181">
        <f t="shared" si="158"/>
        <v>0.59044193595161454</v>
      </c>
      <c r="BH634" s="182">
        <f t="shared" si="159"/>
        <v>6.3425744665526723E-2</v>
      </c>
    </row>
    <row r="635" spans="1:60" ht="14.65" thickBot="1" x14ac:dyDescent="0.5">
      <c r="A635" s="127">
        <v>624</v>
      </c>
      <c r="B635" s="54">
        <v>-3.9772833446164948</v>
      </c>
      <c r="C635" s="54"/>
      <c r="D635" s="54">
        <f t="shared" si="144"/>
        <v>-1.152206484096769</v>
      </c>
      <c r="E635" s="183">
        <f t="shared" si="148"/>
        <v>0.59598853868194845</v>
      </c>
      <c r="F635" s="184">
        <f t="shared" si="149"/>
        <v>0.37902163644516368</v>
      </c>
      <c r="G635" s="185">
        <f t="shared" si="150"/>
        <v>-8.2016012079169129E-2</v>
      </c>
      <c r="S635" s="127">
        <v>624</v>
      </c>
      <c r="T635" s="54">
        <v>-2.591256900267314</v>
      </c>
      <c r="U635" s="54"/>
      <c r="V635" s="54">
        <f t="shared" si="145"/>
        <v>0.31810680339965919</v>
      </c>
      <c r="W635" s="180">
        <f t="shared" si="151"/>
        <v>0.59598853868194845</v>
      </c>
      <c r="X635" s="181">
        <f t="shared" si="152"/>
        <v>0.53756803444287615</v>
      </c>
      <c r="Y635" s="182">
        <f t="shared" si="153"/>
        <v>2.2552298298466989E-2</v>
      </c>
      <c r="AJ635" s="127">
        <v>624</v>
      </c>
      <c r="AK635" s="54">
        <v>-8.958202337287597</v>
      </c>
      <c r="AL635" s="54"/>
      <c r="AM635" s="54">
        <f t="shared" si="146"/>
        <v>-3.5604191195900059</v>
      </c>
      <c r="AN635" s="180">
        <f t="shared" si="154"/>
        <v>0.59598853868194845</v>
      </c>
      <c r="AO635" s="181">
        <f t="shared" si="155"/>
        <v>0.1455862820116105</v>
      </c>
      <c r="AP635" s="182">
        <f t="shared" si="156"/>
        <v>-0.25241721709321124</v>
      </c>
      <c r="BB635" s="127">
        <v>624</v>
      </c>
      <c r="BC635" s="12">
        <v>-2.7098960223008359</v>
      </c>
      <c r="BD635" s="54"/>
      <c r="BE635" s="54">
        <f t="shared" si="147"/>
        <v>1.4467898898167146</v>
      </c>
      <c r="BF635" s="180">
        <f t="shared" si="157"/>
        <v>0.59598853868194845</v>
      </c>
      <c r="BG635" s="181">
        <f t="shared" si="158"/>
        <v>0.59057514427695945</v>
      </c>
      <c r="BH635" s="182">
        <f t="shared" si="159"/>
        <v>6.3520811238103839E-2</v>
      </c>
    </row>
    <row r="636" spans="1:60" ht="14.65" thickBot="1" x14ac:dyDescent="0.5">
      <c r="A636" s="127">
        <v>625</v>
      </c>
      <c r="B636" s="54">
        <v>-3.9772833446164948</v>
      </c>
      <c r="C636" s="54"/>
      <c r="D636" s="54">
        <f t="shared" si="144"/>
        <v>-1.152206484096769</v>
      </c>
      <c r="E636" s="183">
        <f t="shared" si="148"/>
        <v>0.59694364851957971</v>
      </c>
      <c r="F636" s="184">
        <f t="shared" si="149"/>
        <v>0.37902163644516368</v>
      </c>
      <c r="G636" s="185">
        <f t="shared" si="150"/>
        <v>-8.2016012079169129E-2</v>
      </c>
      <c r="S636" s="127">
        <v>625</v>
      </c>
      <c r="T636" s="54">
        <v>-2.591256900267314</v>
      </c>
      <c r="U636" s="54"/>
      <c r="V636" s="54">
        <f t="shared" si="145"/>
        <v>0.32420066692761446</v>
      </c>
      <c r="W636" s="180">
        <f t="shared" si="151"/>
        <v>0.59694364851957971</v>
      </c>
      <c r="X636" s="181">
        <f t="shared" si="152"/>
        <v>0.53828551984098139</v>
      </c>
      <c r="Y636" s="182">
        <f t="shared" si="153"/>
        <v>2.2984324984485181E-2</v>
      </c>
      <c r="AJ636" s="127">
        <v>625</v>
      </c>
      <c r="AK636" s="54">
        <v>-8.958202337287597</v>
      </c>
      <c r="AL636" s="54"/>
      <c r="AM636" s="54">
        <f t="shared" si="146"/>
        <v>-3.5604191195900059</v>
      </c>
      <c r="AN636" s="180">
        <f t="shared" si="154"/>
        <v>0.59694364851957971</v>
      </c>
      <c r="AO636" s="181">
        <f t="shared" si="155"/>
        <v>0.1455862820116105</v>
      </c>
      <c r="AP636" s="182">
        <f t="shared" si="156"/>
        <v>-0.25241721709321124</v>
      </c>
      <c r="BB636" s="127">
        <v>625</v>
      </c>
      <c r="BC636" s="12">
        <v>-2.7098960223008359</v>
      </c>
      <c r="BD636" s="54"/>
      <c r="BE636" s="54">
        <f t="shared" si="147"/>
        <v>1.4467898898167146</v>
      </c>
      <c r="BF636" s="180">
        <f t="shared" si="157"/>
        <v>0.59694364851957971</v>
      </c>
      <c r="BG636" s="181">
        <f t="shared" si="158"/>
        <v>0.59057514427695945</v>
      </c>
      <c r="BH636" s="182">
        <f t="shared" si="159"/>
        <v>6.3520811238103839E-2</v>
      </c>
    </row>
    <row r="637" spans="1:60" ht="14.65" thickBot="1" x14ac:dyDescent="0.5">
      <c r="A637" s="127">
        <v>626</v>
      </c>
      <c r="B637" s="54">
        <v>-4.1229113736817187</v>
      </c>
      <c r="C637" s="54"/>
      <c r="D637" s="54">
        <f t="shared" si="144"/>
        <v>-1.1290946510971975</v>
      </c>
      <c r="E637" s="183">
        <f t="shared" si="148"/>
        <v>0.59789875835721107</v>
      </c>
      <c r="F637" s="184">
        <f t="shared" si="149"/>
        <v>0.38137474275220057</v>
      </c>
      <c r="G637" s="185">
        <f t="shared" si="150"/>
        <v>-8.0370872600588145E-2</v>
      </c>
      <c r="S637" s="127">
        <v>626</v>
      </c>
      <c r="T637" s="54">
        <v>-1.3501299343950084</v>
      </c>
      <c r="U637" s="54"/>
      <c r="V637" s="54">
        <f t="shared" si="145"/>
        <v>0.33251571774158956</v>
      </c>
      <c r="W637" s="180">
        <f t="shared" si="151"/>
        <v>0.59789875835721107</v>
      </c>
      <c r="X637" s="181">
        <f t="shared" si="152"/>
        <v>0.53926432418945414</v>
      </c>
      <c r="Y637" s="182">
        <f t="shared" si="153"/>
        <v>2.357382355641003E-2</v>
      </c>
      <c r="AJ637" s="127">
        <v>626</v>
      </c>
      <c r="AK637" s="54">
        <v>-5.6711465375611034</v>
      </c>
      <c r="AL637" s="54"/>
      <c r="AM637" s="54">
        <f t="shared" si="146"/>
        <v>-3.5462004382148908</v>
      </c>
      <c r="AN637" s="180">
        <f t="shared" si="154"/>
        <v>0.59789875835721107</v>
      </c>
      <c r="AO637" s="181">
        <f t="shared" si="155"/>
        <v>0.14655182107893977</v>
      </c>
      <c r="AP637" s="182">
        <f t="shared" si="156"/>
        <v>-0.25140917847110233</v>
      </c>
      <c r="BB637" s="127">
        <v>626</v>
      </c>
      <c r="BC637" s="12">
        <v>0.57921547210966495</v>
      </c>
      <c r="BD637" s="54"/>
      <c r="BE637" s="54">
        <f t="shared" si="147"/>
        <v>1.5403037630513845</v>
      </c>
      <c r="BF637" s="180">
        <f t="shared" si="157"/>
        <v>0.59789875835721107</v>
      </c>
      <c r="BG637" s="181">
        <f t="shared" si="158"/>
        <v>0.59631791239820431</v>
      </c>
      <c r="BH637" s="182">
        <f t="shared" si="159"/>
        <v>6.7626505597521813E-2</v>
      </c>
    </row>
    <row r="638" spans="1:60" ht="14.65" thickBot="1" x14ac:dyDescent="0.5">
      <c r="A638" s="127">
        <v>627</v>
      </c>
      <c r="B638" s="54">
        <v>-4.1229113736817187</v>
      </c>
      <c r="C638" s="54"/>
      <c r="D638" s="54">
        <f t="shared" si="144"/>
        <v>-1.1194567683903167</v>
      </c>
      <c r="E638" s="183">
        <f t="shared" si="148"/>
        <v>0.59885386819484243</v>
      </c>
      <c r="F638" s="184">
        <f t="shared" si="149"/>
        <v>0.3823573160967414</v>
      </c>
      <c r="G638" s="185">
        <f t="shared" si="150"/>
        <v>-7.9684831760326064E-2</v>
      </c>
      <c r="S638" s="127">
        <v>627</v>
      </c>
      <c r="T638" s="54">
        <v>-1.3501299343950084</v>
      </c>
      <c r="U638" s="54"/>
      <c r="V638" s="54">
        <f t="shared" si="145"/>
        <v>0.33251571774158956</v>
      </c>
      <c r="W638" s="180">
        <f t="shared" si="151"/>
        <v>0.59885386819484243</v>
      </c>
      <c r="X638" s="181">
        <f t="shared" si="152"/>
        <v>0.53926432418945414</v>
      </c>
      <c r="Y638" s="182">
        <f t="shared" si="153"/>
        <v>2.357382355641003E-2</v>
      </c>
      <c r="AJ638" s="127">
        <v>627</v>
      </c>
      <c r="AK638" s="54">
        <v>-5.6711465375611034</v>
      </c>
      <c r="AL638" s="54"/>
      <c r="AM638" s="54">
        <f t="shared" si="146"/>
        <v>-3.4994394789614578</v>
      </c>
      <c r="AN638" s="180">
        <f t="shared" si="154"/>
        <v>0.59885386819484243</v>
      </c>
      <c r="AO638" s="181">
        <f t="shared" si="155"/>
        <v>0.14975744076185604</v>
      </c>
      <c r="AP638" s="182">
        <f t="shared" si="156"/>
        <v>-0.24809404314379857</v>
      </c>
      <c r="BB638" s="127">
        <v>627</v>
      </c>
      <c r="BC638" s="12">
        <v>0.57921547210966495</v>
      </c>
      <c r="BD638" s="54"/>
      <c r="BE638" s="54">
        <f t="shared" si="147"/>
        <v>1.5749851491129512</v>
      </c>
      <c r="BF638" s="180">
        <f t="shared" si="157"/>
        <v>0.59885386819484243</v>
      </c>
      <c r="BG638" s="181">
        <f t="shared" si="158"/>
        <v>0.59844252974112566</v>
      </c>
      <c r="BH638" s="182">
        <f t="shared" si="159"/>
        <v>6.9149179893906107E-2</v>
      </c>
    </row>
    <row r="639" spans="1:60" ht="14.65" thickBot="1" x14ac:dyDescent="0.5">
      <c r="A639" s="127">
        <v>628</v>
      </c>
      <c r="B639" s="54">
        <v>-0.21292845127732229</v>
      </c>
      <c r="C639" s="54"/>
      <c r="D639" s="54">
        <f t="shared" si="144"/>
        <v>-1.1106213566977163</v>
      </c>
      <c r="E639" s="183">
        <f t="shared" si="148"/>
        <v>0.59980897803247368</v>
      </c>
      <c r="F639" s="184">
        <f t="shared" si="149"/>
        <v>0.38325874441474794</v>
      </c>
      <c r="G639" s="185">
        <f t="shared" si="150"/>
        <v>-7.9055912168129183E-2</v>
      </c>
      <c r="S639" s="127">
        <v>628</v>
      </c>
      <c r="T639" s="54">
        <v>1.1740045683552709</v>
      </c>
      <c r="U639" s="54"/>
      <c r="V639" s="54">
        <f t="shared" si="145"/>
        <v>0.33376831704486504</v>
      </c>
      <c r="W639" s="180">
        <f t="shared" si="151"/>
        <v>0.59980897803247368</v>
      </c>
      <c r="X639" s="181">
        <f t="shared" si="152"/>
        <v>0.53941175316832268</v>
      </c>
      <c r="Y639" s="182">
        <f t="shared" si="153"/>
        <v>2.3662627042641757E-2</v>
      </c>
      <c r="AJ639" s="127">
        <v>628</v>
      </c>
      <c r="AK639" s="54">
        <v>-3.324728471819002</v>
      </c>
      <c r="AL639" s="54"/>
      <c r="AM639" s="54">
        <f t="shared" si="146"/>
        <v>-3.4831823188445159</v>
      </c>
      <c r="AN639" s="180">
        <f t="shared" si="154"/>
        <v>0.59980897803247368</v>
      </c>
      <c r="AO639" s="181">
        <f t="shared" si="155"/>
        <v>0.15088279985624534</v>
      </c>
      <c r="AP639" s="182">
        <f t="shared" si="156"/>
        <v>-0.24694148582492043</v>
      </c>
      <c r="BB639" s="127">
        <v>628</v>
      </c>
      <c r="BC639" s="12">
        <v>2.927100966285626</v>
      </c>
      <c r="BD639" s="54"/>
      <c r="BE639" s="54">
        <f t="shared" si="147"/>
        <v>1.5915632764335006</v>
      </c>
      <c r="BF639" s="180">
        <f t="shared" si="157"/>
        <v>0.59980897803247368</v>
      </c>
      <c r="BG639" s="181">
        <f t="shared" si="158"/>
        <v>0.59945709995264707</v>
      </c>
      <c r="BH639" s="182">
        <f t="shared" si="159"/>
        <v>6.9877036857534242E-2</v>
      </c>
    </row>
    <row r="640" spans="1:60" ht="14.65" thickBot="1" x14ac:dyDescent="0.5">
      <c r="A640" s="127">
        <v>629</v>
      </c>
      <c r="B640" s="54">
        <v>-0.21292845127732229</v>
      </c>
      <c r="C640" s="54"/>
      <c r="D640" s="54">
        <f t="shared" si="144"/>
        <v>-1.0706887559168059</v>
      </c>
      <c r="E640" s="183">
        <f t="shared" si="148"/>
        <v>0.60076408787010505</v>
      </c>
      <c r="F640" s="184">
        <f t="shared" si="149"/>
        <v>0.38734066943173229</v>
      </c>
      <c r="G640" s="185">
        <f t="shared" si="150"/>
        <v>-7.621344190502595E-2</v>
      </c>
      <c r="S640" s="127">
        <v>629</v>
      </c>
      <c r="T640" s="54">
        <v>1.1740045683552709</v>
      </c>
      <c r="U640" s="54"/>
      <c r="V640" s="54">
        <f t="shared" si="145"/>
        <v>0.37781519330803376</v>
      </c>
      <c r="W640" s="180">
        <f t="shared" si="151"/>
        <v>0.60076408787010505</v>
      </c>
      <c r="X640" s="181">
        <f t="shared" si="152"/>
        <v>0.54459241134193714</v>
      </c>
      <c r="Y640" s="182">
        <f t="shared" si="153"/>
        <v>2.678534646261789E-2</v>
      </c>
      <c r="AJ640" s="127">
        <v>629</v>
      </c>
      <c r="AK640" s="54">
        <v>-3.324728471819002</v>
      </c>
      <c r="AL640" s="54"/>
      <c r="AM640" s="54">
        <f t="shared" si="146"/>
        <v>-3.416973343547113</v>
      </c>
      <c r="AN640" s="180">
        <f t="shared" si="154"/>
        <v>0.60076408787010505</v>
      </c>
      <c r="AO640" s="181">
        <f t="shared" si="155"/>
        <v>0.1555239568413804</v>
      </c>
      <c r="AP640" s="182">
        <f t="shared" si="156"/>
        <v>-0.24224757627949361</v>
      </c>
      <c r="BB640" s="127">
        <v>629</v>
      </c>
      <c r="BC640" s="12">
        <v>2.927100966285626</v>
      </c>
      <c r="BD640" s="54"/>
      <c r="BE640" s="54">
        <f t="shared" si="147"/>
        <v>1.5915632764335006</v>
      </c>
      <c r="BF640" s="180">
        <f t="shared" si="157"/>
        <v>0.60076408787010505</v>
      </c>
      <c r="BG640" s="181">
        <f t="shared" si="158"/>
        <v>0.59945709995264707</v>
      </c>
      <c r="BH640" s="182">
        <f t="shared" si="159"/>
        <v>6.9877036857534242E-2</v>
      </c>
    </row>
    <row r="641" spans="1:60" ht="14.65" thickBot="1" x14ac:dyDescent="0.5">
      <c r="A641" s="127">
        <v>630</v>
      </c>
      <c r="B641" s="54">
        <v>-3.8444090294756808</v>
      </c>
      <c r="C641" s="54"/>
      <c r="D641" s="54">
        <f t="shared" si="144"/>
        <v>-1.0698623994880123</v>
      </c>
      <c r="E641" s="183">
        <f t="shared" si="148"/>
        <v>0.60171919770773641</v>
      </c>
      <c r="F641" s="184">
        <f t="shared" si="149"/>
        <v>0.38742527331128129</v>
      </c>
      <c r="G641" s="185">
        <f t="shared" si="150"/>
        <v>-7.6154620452637795E-2</v>
      </c>
      <c r="S641" s="127">
        <v>630</v>
      </c>
      <c r="T641" s="54">
        <v>-1.0715503357245577</v>
      </c>
      <c r="U641" s="54"/>
      <c r="V641" s="54">
        <f t="shared" si="145"/>
        <v>0.39670774857728358</v>
      </c>
      <c r="W641" s="180">
        <f t="shared" si="151"/>
        <v>0.60171919770773641</v>
      </c>
      <c r="X641" s="181">
        <f t="shared" si="152"/>
        <v>0.54681222601812141</v>
      </c>
      <c r="Y641" s="182">
        <f t="shared" si="153"/>
        <v>2.8124741085741041E-2</v>
      </c>
      <c r="AJ641" s="127">
        <v>630</v>
      </c>
      <c r="AK641" s="54">
        <v>-6.789326659744825</v>
      </c>
      <c r="AL641" s="54"/>
      <c r="AM641" s="54">
        <f t="shared" si="146"/>
        <v>-3.416973343547113</v>
      </c>
      <c r="AN641" s="180">
        <f t="shared" si="154"/>
        <v>0.60171919770773641</v>
      </c>
      <c r="AO641" s="181">
        <f t="shared" si="155"/>
        <v>0.1555239568413804</v>
      </c>
      <c r="AP641" s="182">
        <f t="shared" si="156"/>
        <v>-0.24224757627949361</v>
      </c>
      <c r="BB641" s="127">
        <v>630</v>
      </c>
      <c r="BC641" s="12">
        <v>-0.5396639497126966</v>
      </c>
      <c r="BD641" s="54"/>
      <c r="BE641" s="54">
        <f t="shared" si="147"/>
        <v>1.602684175462133</v>
      </c>
      <c r="BF641" s="180">
        <f t="shared" si="157"/>
        <v>0.60171919770773641</v>
      </c>
      <c r="BG641" s="181">
        <f t="shared" si="158"/>
        <v>0.60013731607687426</v>
      </c>
      <c r="BH641" s="182">
        <f t="shared" si="159"/>
        <v>7.0365296094737836E-2</v>
      </c>
    </row>
    <row r="642" spans="1:60" ht="14.65" thickBot="1" x14ac:dyDescent="0.5">
      <c r="A642" s="127">
        <v>631</v>
      </c>
      <c r="B642" s="54">
        <v>-3.8444090294756808</v>
      </c>
      <c r="C642" s="54"/>
      <c r="D642" s="54">
        <f t="shared" si="144"/>
        <v>-1.0698623994880123</v>
      </c>
      <c r="E642" s="183">
        <f t="shared" si="148"/>
        <v>0.60267430754536777</v>
      </c>
      <c r="F642" s="184">
        <f t="shared" si="149"/>
        <v>0.38742527331128129</v>
      </c>
      <c r="G642" s="185">
        <f t="shared" si="150"/>
        <v>-7.6154620452637795E-2</v>
      </c>
      <c r="S642" s="127">
        <v>631</v>
      </c>
      <c r="T642" s="54">
        <v>-1.0715503357245577</v>
      </c>
      <c r="U642" s="54"/>
      <c r="V642" s="54">
        <f t="shared" si="145"/>
        <v>0.40984870796305517</v>
      </c>
      <c r="W642" s="180">
        <f t="shared" si="151"/>
        <v>0.60267430754536777</v>
      </c>
      <c r="X642" s="181">
        <f t="shared" si="152"/>
        <v>0.54835538871480161</v>
      </c>
      <c r="Y642" s="182">
        <f t="shared" si="153"/>
        <v>2.905637421281888E-2</v>
      </c>
      <c r="AJ642" s="127">
        <v>631</v>
      </c>
      <c r="AK642" s="54">
        <v>-6.789326659744825</v>
      </c>
      <c r="AL642" s="54"/>
      <c r="AM642" s="54">
        <f t="shared" si="146"/>
        <v>-3.4042355169006648</v>
      </c>
      <c r="AN642" s="180">
        <f t="shared" si="154"/>
        <v>0.60267430754536777</v>
      </c>
      <c r="AO642" s="181">
        <f t="shared" si="155"/>
        <v>0.15642755042861411</v>
      </c>
      <c r="AP642" s="182">
        <f t="shared" si="156"/>
        <v>-0.24134452339557291</v>
      </c>
      <c r="BB642" s="127">
        <v>631</v>
      </c>
      <c r="BC642" s="12">
        <v>-0.5396639497126966</v>
      </c>
      <c r="BD642" s="54"/>
      <c r="BE642" s="54">
        <f t="shared" si="147"/>
        <v>1.6629718823570061</v>
      </c>
      <c r="BF642" s="180">
        <f t="shared" si="157"/>
        <v>0.60267430754536777</v>
      </c>
      <c r="BG642" s="181">
        <f t="shared" si="158"/>
        <v>0.60381951111895438</v>
      </c>
      <c r="BH642" s="182">
        <f t="shared" si="159"/>
        <v>7.3012207077874786E-2</v>
      </c>
    </row>
    <row r="643" spans="1:60" ht="14.65" thickBot="1" x14ac:dyDescent="0.5">
      <c r="A643" s="127">
        <v>632</v>
      </c>
      <c r="B643" s="54">
        <v>-2.8879590207137635</v>
      </c>
      <c r="C643" s="54"/>
      <c r="D643" s="54">
        <f t="shared" si="144"/>
        <v>-1.0608857874587017</v>
      </c>
      <c r="E643" s="183">
        <f t="shared" si="148"/>
        <v>0.60362941738299902</v>
      </c>
      <c r="F643" s="184">
        <f t="shared" si="149"/>
        <v>0.38834465893312387</v>
      </c>
      <c r="G643" s="185">
        <f t="shared" si="150"/>
        <v>-7.5515649980949201E-2</v>
      </c>
      <c r="S643" s="127">
        <v>632</v>
      </c>
      <c r="T643" s="54">
        <v>-1.5013970178036997</v>
      </c>
      <c r="U643" s="54"/>
      <c r="V643" s="54">
        <f t="shared" si="145"/>
        <v>0.41801708140081234</v>
      </c>
      <c r="W643" s="180">
        <f t="shared" si="151"/>
        <v>0.60362941738299902</v>
      </c>
      <c r="X643" s="181">
        <f t="shared" si="152"/>
        <v>0.54931424652744465</v>
      </c>
      <c r="Y643" s="182">
        <f t="shared" si="153"/>
        <v>2.9635474038452386E-2</v>
      </c>
      <c r="AJ643" s="127">
        <v>632</v>
      </c>
      <c r="AK643" s="54">
        <v>-5.3745388480181484</v>
      </c>
      <c r="AL643" s="54"/>
      <c r="AM643" s="54">
        <f t="shared" si="146"/>
        <v>-3.4042355169006648</v>
      </c>
      <c r="AN643" s="180">
        <f t="shared" si="154"/>
        <v>0.60362941738299902</v>
      </c>
      <c r="AO643" s="181">
        <f t="shared" si="155"/>
        <v>0.15642755042861411</v>
      </c>
      <c r="AP643" s="182">
        <f t="shared" si="156"/>
        <v>-0.24134452339557291</v>
      </c>
      <c r="BB643" s="127">
        <v>632</v>
      </c>
      <c r="BC643" s="12">
        <v>0.87600865739342171</v>
      </c>
      <c r="BD643" s="54"/>
      <c r="BE643" s="54">
        <f t="shared" si="147"/>
        <v>1.6790210198199942</v>
      </c>
      <c r="BF643" s="180">
        <f t="shared" si="157"/>
        <v>0.60362941738299902</v>
      </c>
      <c r="BG643" s="181">
        <f t="shared" si="158"/>
        <v>0.60479820074236856</v>
      </c>
      <c r="BH643" s="182">
        <f t="shared" si="159"/>
        <v>7.3716838924210118E-2</v>
      </c>
    </row>
    <row r="644" spans="1:60" ht="14.65" thickBot="1" x14ac:dyDescent="0.5">
      <c r="A644" s="127">
        <v>633</v>
      </c>
      <c r="B644" s="54">
        <v>-2.8879590207137635</v>
      </c>
      <c r="C644" s="54"/>
      <c r="D644" s="54">
        <f t="shared" si="144"/>
        <v>-1.054108313833565</v>
      </c>
      <c r="E644" s="183">
        <f t="shared" si="148"/>
        <v>0.60458452722063039</v>
      </c>
      <c r="F644" s="184">
        <f t="shared" si="149"/>
        <v>0.38903922359419263</v>
      </c>
      <c r="G644" s="185">
        <f t="shared" si="150"/>
        <v>-7.5033217911369937E-2</v>
      </c>
      <c r="S644" s="127">
        <v>633</v>
      </c>
      <c r="T644" s="54">
        <v>-1.5013970178036997</v>
      </c>
      <c r="U644" s="54"/>
      <c r="V644" s="54">
        <f t="shared" si="145"/>
        <v>0.41801708140081234</v>
      </c>
      <c r="W644" s="180">
        <f t="shared" si="151"/>
        <v>0.60458452722063039</v>
      </c>
      <c r="X644" s="181">
        <f t="shared" si="152"/>
        <v>0.54931424652744465</v>
      </c>
      <c r="Y644" s="182">
        <f t="shared" si="153"/>
        <v>2.9635474038452386E-2</v>
      </c>
      <c r="AJ644" s="127">
        <v>633</v>
      </c>
      <c r="AK644" s="54">
        <v>-5.3745388480181484</v>
      </c>
      <c r="AL644" s="54"/>
      <c r="AM644" s="54">
        <f t="shared" si="146"/>
        <v>-3.3797702893849975</v>
      </c>
      <c r="AN644" s="180">
        <f t="shared" si="154"/>
        <v>0.60458452722063039</v>
      </c>
      <c r="AO644" s="181">
        <f t="shared" si="155"/>
        <v>0.15817273825443506</v>
      </c>
      <c r="AP644" s="182">
        <f t="shared" si="156"/>
        <v>-0.23961005213316486</v>
      </c>
      <c r="BB644" s="127">
        <v>633</v>
      </c>
      <c r="BC644" s="12">
        <v>0.87600865739342171</v>
      </c>
      <c r="BD644" s="54"/>
      <c r="BE644" s="54">
        <f t="shared" si="147"/>
        <v>1.6790210198199942</v>
      </c>
      <c r="BF644" s="180">
        <f t="shared" si="157"/>
        <v>0.60458452722063039</v>
      </c>
      <c r="BG644" s="181">
        <f t="shared" si="158"/>
        <v>0.60479820074236856</v>
      </c>
      <c r="BH644" s="182">
        <f t="shared" si="159"/>
        <v>7.3716838924210118E-2</v>
      </c>
    </row>
    <row r="645" spans="1:60" ht="14.65" thickBot="1" x14ac:dyDescent="0.5">
      <c r="A645" s="127">
        <v>634</v>
      </c>
      <c r="B645" s="54">
        <v>-2.1973069614944234</v>
      </c>
      <c r="C645" s="54"/>
      <c r="D645" s="54">
        <f t="shared" si="144"/>
        <v>-1.054108313833565</v>
      </c>
      <c r="E645" s="183">
        <f t="shared" si="148"/>
        <v>0.60553963705826175</v>
      </c>
      <c r="F645" s="184">
        <f t="shared" si="149"/>
        <v>0.38903922359419263</v>
      </c>
      <c r="G645" s="185">
        <f t="shared" si="150"/>
        <v>-7.5033217911369937E-2</v>
      </c>
      <c r="S645" s="127">
        <v>634</v>
      </c>
      <c r="T645" s="54">
        <v>-0.81064916773009932</v>
      </c>
      <c r="U645" s="54"/>
      <c r="V645" s="54">
        <f t="shared" si="145"/>
        <v>0.41801708140081234</v>
      </c>
      <c r="W645" s="180">
        <f t="shared" si="151"/>
        <v>0.60553963705826175</v>
      </c>
      <c r="X645" s="181">
        <f t="shared" si="152"/>
        <v>0.54931424652744465</v>
      </c>
      <c r="Y645" s="182">
        <f t="shared" si="153"/>
        <v>2.9635474038452386E-2</v>
      </c>
      <c r="AJ645" s="127">
        <v>634</v>
      </c>
      <c r="AK645" s="54">
        <v>-4.8041143538651205</v>
      </c>
      <c r="AL645" s="54"/>
      <c r="AM645" s="54">
        <f t="shared" si="146"/>
        <v>-3.3797702893849975</v>
      </c>
      <c r="AN645" s="180">
        <f t="shared" si="154"/>
        <v>0.60553963705826175</v>
      </c>
      <c r="AO645" s="181">
        <f t="shared" si="155"/>
        <v>0.15817273825443506</v>
      </c>
      <c r="AP645" s="182">
        <f t="shared" si="156"/>
        <v>-0.23961005213316486</v>
      </c>
      <c r="BB645" s="127">
        <v>634</v>
      </c>
      <c r="BC645" s="12">
        <v>1.4467898898167146</v>
      </c>
      <c r="BD645" s="54"/>
      <c r="BE645" s="54">
        <f t="shared" si="147"/>
        <v>1.694813469738873</v>
      </c>
      <c r="BF645" s="180">
        <f t="shared" si="157"/>
        <v>0.60553963705826175</v>
      </c>
      <c r="BG645" s="181">
        <f t="shared" si="158"/>
        <v>0.60576059251084058</v>
      </c>
      <c r="BH645" s="182">
        <f t="shared" si="159"/>
        <v>7.4410200992430953E-2</v>
      </c>
    </row>
    <row r="646" spans="1:60" ht="14.65" thickBot="1" x14ac:dyDescent="0.5">
      <c r="A646" s="127">
        <v>635</v>
      </c>
      <c r="B646" s="54">
        <v>-2.1973069614944234</v>
      </c>
      <c r="C646" s="54"/>
      <c r="D646" s="54">
        <f t="shared" si="144"/>
        <v>-1.053240527382225</v>
      </c>
      <c r="E646" s="183">
        <f t="shared" si="148"/>
        <v>0.606494746895893</v>
      </c>
      <c r="F646" s="184">
        <f t="shared" si="149"/>
        <v>0.38912818118848103</v>
      </c>
      <c r="G646" s="185">
        <f t="shared" si="150"/>
        <v>-7.4971447399697244E-2</v>
      </c>
      <c r="S646" s="127">
        <v>635</v>
      </c>
      <c r="T646" s="54">
        <v>-0.81064916773009932</v>
      </c>
      <c r="U646" s="54"/>
      <c r="V646" s="54">
        <f t="shared" si="145"/>
        <v>0.42108038749860605</v>
      </c>
      <c r="W646" s="180">
        <f t="shared" si="151"/>
        <v>0.606494746895893</v>
      </c>
      <c r="X646" s="181">
        <f t="shared" si="152"/>
        <v>0.54967376381360777</v>
      </c>
      <c r="Y646" s="182">
        <f t="shared" si="153"/>
        <v>2.985264824585266E-2</v>
      </c>
      <c r="AJ646" s="127">
        <v>635</v>
      </c>
      <c r="AK646" s="54">
        <v>-4.8041143538651205</v>
      </c>
      <c r="AL646" s="54"/>
      <c r="AM646" s="54">
        <f t="shared" si="146"/>
        <v>-3.3797702893849975</v>
      </c>
      <c r="AN646" s="180">
        <f t="shared" si="154"/>
        <v>0.606494746895893</v>
      </c>
      <c r="AO646" s="181">
        <f t="shared" si="155"/>
        <v>0.15817273825443506</v>
      </c>
      <c r="AP646" s="182">
        <f t="shared" si="156"/>
        <v>-0.23961005213316486</v>
      </c>
      <c r="BB646" s="127">
        <v>635</v>
      </c>
      <c r="BC646" s="12">
        <v>1.4467898898167146</v>
      </c>
      <c r="BD646" s="54"/>
      <c r="BE646" s="54">
        <f t="shared" si="147"/>
        <v>1.7331906018803405</v>
      </c>
      <c r="BF646" s="180">
        <f t="shared" si="157"/>
        <v>0.606494746895893</v>
      </c>
      <c r="BG646" s="181">
        <f t="shared" si="158"/>
        <v>0.60809659431340313</v>
      </c>
      <c r="BH646" s="182">
        <f t="shared" si="159"/>
        <v>7.6095135746106032E-2</v>
      </c>
    </row>
    <row r="647" spans="1:60" ht="14.65" thickBot="1" x14ac:dyDescent="0.5">
      <c r="A647" s="127">
        <v>636</v>
      </c>
      <c r="B647" s="54">
        <v>-3.5839647552587479</v>
      </c>
      <c r="C647" s="54"/>
      <c r="D647" s="54">
        <f t="shared" si="144"/>
        <v>-1.0371546591471108</v>
      </c>
      <c r="E647" s="183">
        <f t="shared" si="148"/>
        <v>0.60744985673352436</v>
      </c>
      <c r="F647" s="184">
        <f t="shared" si="149"/>
        <v>0.39077820618172643</v>
      </c>
      <c r="G647" s="185">
        <f t="shared" si="150"/>
        <v>-7.3826428011519396E-2</v>
      </c>
      <c r="S647" s="127">
        <v>636</v>
      </c>
      <c r="T647" s="54">
        <v>-0.81064916773009932</v>
      </c>
      <c r="U647" s="54"/>
      <c r="V647" s="54">
        <f t="shared" si="145"/>
        <v>0.42108038749860605</v>
      </c>
      <c r="W647" s="180">
        <f t="shared" si="151"/>
        <v>0.60744985673352436</v>
      </c>
      <c r="X647" s="181">
        <f t="shared" si="152"/>
        <v>0.54967376381360777</v>
      </c>
      <c r="Y647" s="182">
        <f t="shared" si="153"/>
        <v>2.985264824585266E-2</v>
      </c>
      <c r="AJ647" s="127">
        <v>636</v>
      </c>
      <c r="AK647" s="54">
        <v>-4.914224827697784</v>
      </c>
      <c r="AL647" s="54"/>
      <c r="AM647" s="54">
        <f t="shared" si="146"/>
        <v>-3.3551024115553072</v>
      </c>
      <c r="AN647" s="180">
        <f t="shared" si="154"/>
        <v>0.60744985673352436</v>
      </c>
      <c r="AO647" s="181">
        <f t="shared" si="155"/>
        <v>0.15994526997826553</v>
      </c>
      <c r="AP647" s="182">
        <f t="shared" si="156"/>
        <v>-0.23786121390254589</v>
      </c>
      <c r="BB647" s="127">
        <v>636</v>
      </c>
      <c r="BC647" s="12">
        <v>1.3366105538991018</v>
      </c>
      <c r="BD647" s="54"/>
      <c r="BE647" s="54">
        <f t="shared" si="147"/>
        <v>1.7352663093947607</v>
      </c>
      <c r="BF647" s="180">
        <f t="shared" si="157"/>
        <v>0.60744985673352436</v>
      </c>
      <c r="BG647" s="181">
        <f t="shared" si="158"/>
        <v>0.60822283167827662</v>
      </c>
      <c r="BH647" s="182">
        <f t="shared" si="159"/>
        <v>7.6186268968792367E-2</v>
      </c>
    </row>
    <row r="648" spans="1:60" ht="14.65" thickBot="1" x14ac:dyDescent="0.5">
      <c r="A648" s="127">
        <v>637</v>
      </c>
      <c r="B648" s="54">
        <v>-3.5839647552587479</v>
      </c>
      <c r="C648" s="54"/>
      <c r="D648" s="54">
        <f t="shared" si="144"/>
        <v>-1.0072786869129611</v>
      </c>
      <c r="E648" s="183">
        <f t="shared" si="148"/>
        <v>0.60840496657115573</v>
      </c>
      <c r="F648" s="184">
        <f t="shared" si="149"/>
        <v>0.39384796854300774</v>
      </c>
      <c r="G648" s="185">
        <f t="shared" si="150"/>
        <v>-7.1699805627898822E-2</v>
      </c>
      <c r="S648" s="127">
        <v>637</v>
      </c>
      <c r="T648" s="54">
        <v>-0.81064916773009932</v>
      </c>
      <c r="U648" s="54"/>
      <c r="V648" s="54">
        <f t="shared" si="145"/>
        <v>0.4385946566967181</v>
      </c>
      <c r="W648" s="180">
        <f t="shared" si="151"/>
        <v>0.60840496657115573</v>
      </c>
      <c r="X648" s="181">
        <f t="shared" si="152"/>
        <v>0.55172849088248033</v>
      </c>
      <c r="Y648" s="182">
        <f t="shared" si="153"/>
        <v>3.1094328773317602E-2</v>
      </c>
      <c r="AJ648" s="127">
        <v>637</v>
      </c>
      <c r="AK648" s="54">
        <v>-4.914224827697784</v>
      </c>
      <c r="AL648" s="54"/>
      <c r="AM648" s="54">
        <f t="shared" si="146"/>
        <v>-3.3551024115553072</v>
      </c>
      <c r="AN648" s="180">
        <f t="shared" si="154"/>
        <v>0.60840496657115573</v>
      </c>
      <c r="AO648" s="181">
        <f t="shared" si="155"/>
        <v>0.15994526997826553</v>
      </c>
      <c r="AP648" s="182">
        <f t="shared" si="156"/>
        <v>-0.23786121390254589</v>
      </c>
      <c r="BB648" s="127">
        <v>637</v>
      </c>
      <c r="BC648" s="12">
        <v>1.3366105538991018</v>
      </c>
      <c r="BD648" s="54"/>
      <c r="BE648" s="54">
        <f t="shared" si="147"/>
        <v>1.7693230950398318</v>
      </c>
      <c r="BF648" s="180">
        <f t="shared" si="157"/>
        <v>0.60840496657115573</v>
      </c>
      <c r="BG648" s="181">
        <f t="shared" si="158"/>
        <v>0.61029241155077263</v>
      </c>
      <c r="BH648" s="182">
        <f t="shared" si="159"/>
        <v>7.768152039926178E-2</v>
      </c>
    </row>
    <row r="649" spans="1:60" ht="14.65" thickBot="1" x14ac:dyDescent="0.5">
      <c r="A649" s="127">
        <v>638</v>
      </c>
      <c r="B649" s="54">
        <v>-1.9844830760168208</v>
      </c>
      <c r="C649" s="54"/>
      <c r="D649" s="54">
        <f t="shared" si="144"/>
        <v>-0.99452691644589875</v>
      </c>
      <c r="E649" s="183">
        <f t="shared" si="148"/>
        <v>0.60936007640878698</v>
      </c>
      <c r="F649" s="184">
        <f t="shared" si="149"/>
        <v>0.39516023906735437</v>
      </c>
      <c r="G649" s="185">
        <f t="shared" si="150"/>
        <v>-7.0792112974635168E-2</v>
      </c>
      <c r="S649" s="127">
        <v>638</v>
      </c>
      <c r="T649" s="54">
        <v>-0.59760340936038325</v>
      </c>
      <c r="U649" s="54"/>
      <c r="V649" s="54">
        <f t="shared" si="145"/>
        <v>0.45652089209195229</v>
      </c>
      <c r="W649" s="180">
        <f t="shared" si="151"/>
        <v>0.60936007640878698</v>
      </c>
      <c r="X649" s="181">
        <f t="shared" si="152"/>
        <v>0.55383011214572209</v>
      </c>
      <c r="Y649" s="182">
        <f t="shared" si="153"/>
        <v>3.236521579516459E-2</v>
      </c>
      <c r="AJ649" s="127">
        <v>638</v>
      </c>
      <c r="AK649" s="54">
        <v>-4.2287981620619304</v>
      </c>
      <c r="AL649" s="54"/>
      <c r="AM649" s="54">
        <f t="shared" si="146"/>
        <v>-3.3327838113902533</v>
      </c>
      <c r="AN649" s="180">
        <f t="shared" si="154"/>
        <v>0.60936007640878698</v>
      </c>
      <c r="AO649" s="181">
        <f t="shared" si="155"/>
        <v>0.16156014336651672</v>
      </c>
      <c r="AP649" s="182">
        <f t="shared" si="156"/>
        <v>-0.23627892857212451</v>
      </c>
      <c r="BB649" s="127">
        <v>638</v>
      </c>
      <c r="BC649" s="12">
        <v>2.0224658791132151</v>
      </c>
      <c r="BD649" s="54"/>
      <c r="BE649" s="54">
        <f t="shared" si="147"/>
        <v>1.7920186322698157</v>
      </c>
      <c r="BF649" s="180">
        <f t="shared" si="157"/>
        <v>0.60936007640878698</v>
      </c>
      <c r="BG649" s="181">
        <f t="shared" si="158"/>
        <v>0.61166985496227166</v>
      </c>
      <c r="BH649" s="182">
        <f t="shared" si="159"/>
        <v>7.8677960135591279E-2</v>
      </c>
    </row>
    <row r="650" spans="1:60" ht="14.65" thickBot="1" x14ac:dyDescent="0.5">
      <c r="A650" s="127">
        <v>639</v>
      </c>
      <c r="B650" s="54">
        <v>-1.9844830760168208</v>
      </c>
      <c r="C650" s="54"/>
      <c r="D650" s="54">
        <f t="shared" si="144"/>
        <v>-0.9864729855514649</v>
      </c>
      <c r="E650" s="183">
        <f t="shared" si="148"/>
        <v>0.61031518624641834</v>
      </c>
      <c r="F650" s="184">
        <f t="shared" si="149"/>
        <v>0.3959896742543888</v>
      </c>
      <c r="G650" s="185">
        <f t="shared" si="150"/>
        <v>-7.0218820511313812E-2</v>
      </c>
      <c r="S650" s="127">
        <v>639</v>
      </c>
      <c r="T650" s="54">
        <v>-0.59760340936038325</v>
      </c>
      <c r="U650" s="54"/>
      <c r="V650" s="54">
        <f t="shared" si="145"/>
        <v>0.45652089209195229</v>
      </c>
      <c r="W650" s="180">
        <f t="shared" si="151"/>
        <v>0.61031518624641834</v>
      </c>
      <c r="X650" s="181">
        <f t="shared" si="152"/>
        <v>0.55383011214572209</v>
      </c>
      <c r="Y650" s="182">
        <f t="shared" si="153"/>
        <v>3.236521579516459E-2</v>
      </c>
      <c r="AJ650" s="127">
        <v>639</v>
      </c>
      <c r="AK650" s="54">
        <v>-4.2287981620619304</v>
      </c>
      <c r="AL650" s="54"/>
      <c r="AM650" s="54">
        <f t="shared" si="146"/>
        <v>-3.324728471819002</v>
      </c>
      <c r="AN650" s="180">
        <f t="shared" si="154"/>
        <v>0.61031518624641834</v>
      </c>
      <c r="AO650" s="181">
        <f t="shared" si="155"/>
        <v>0.16214559296865888</v>
      </c>
      <c r="AP650" s="182">
        <f t="shared" si="156"/>
        <v>-0.23570784232384312</v>
      </c>
      <c r="BB650" s="127">
        <v>639</v>
      </c>
      <c r="BC650" s="12">
        <v>2.0224658791132151</v>
      </c>
      <c r="BD650" s="54"/>
      <c r="BE650" s="54">
        <f t="shared" si="147"/>
        <v>1.8113238299821812</v>
      </c>
      <c r="BF650" s="180">
        <f t="shared" si="157"/>
        <v>0.61031518624641834</v>
      </c>
      <c r="BG650" s="181">
        <f t="shared" si="158"/>
        <v>0.61284042729578903</v>
      </c>
      <c r="BH650" s="182">
        <f t="shared" si="159"/>
        <v>7.9525548184438369E-2</v>
      </c>
    </row>
    <row r="651" spans="1:60" ht="14.65" thickBot="1" x14ac:dyDescent="0.5">
      <c r="A651" s="127">
        <v>640</v>
      </c>
      <c r="B651" s="54">
        <v>-2.2932224166570472</v>
      </c>
      <c r="C651" s="54"/>
      <c r="D651" s="54">
        <f t="shared" si="144"/>
        <v>-0.97314255862666077</v>
      </c>
      <c r="E651" s="183">
        <f t="shared" si="148"/>
        <v>0.6112702960840497</v>
      </c>
      <c r="F651" s="184">
        <f t="shared" si="149"/>
        <v>0.39736354372590937</v>
      </c>
      <c r="G651" s="185">
        <f t="shared" si="150"/>
        <v>-6.9269938109786391E-2</v>
      </c>
      <c r="S651" s="127">
        <v>640</v>
      </c>
      <c r="T651" s="54">
        <v>-0.90657792600716958</v>
      </c>
      <c r="U651" s="54"/>
      <c r="V651" s="54">
        <f t="shared" si="145"/>
        <v>0.45652089209195229</v>
      </c>
      <c r="W651" s="180">
        <f t="shared" si="151"/>
        <v>0.6112702960840497</v>
      </c>
      <c r="X651" s="181">
        <f t="shared" si="152"/>
        <v>0.55383011214572209</v>
      </c>
      <c r="Y651" s="182">
        <f t="shared" si="153"/>
        <v>3.236521579516459E-2</v>
      </c>
      <c r="AJ651" s="127">
        <v>640</v>
      </c>
      <c r="AK651" s="54">
        <v>-5.3284968594416515</v>
      </c>
      <c r="AL651" s="54"/>
      <c r="AM651" s="54">
        <f t="shared" si="146"/>
        <v>-3.324728471819002</v>
      </c>
      <c r="AN651" s="180">
        <f t="shared" si="154"/>
        <v>0.6112702960840497</v>
      </c>
      <c r="AO651" s="181">
        <f t="shared" si="155"/>
        <v>0.16214559296865888</v>
      </c>
      <c r="AP651" s="182">
        <f t="shared" si="156"/>
        <v>-0.23570784232384312</v>
      </c>
      <c r="BB651" s="127">
        <v>640</v>
      </c>
      <c r="BC651" s="12">
        <v>0.92207944020917876</v>
      </c>
      <c r="BD651" s="54"/>
      <c r="BE651" s="54">
        <f t="shared" si="147"/>
        <v>1.8113238299821812</v>
      </c>
      <c r="BF651" s="180">
        <f t="shared" si="157"/>
        <v>0.6112702960840497</v>
      </c>
      <c r="BG651" s="181">
        <f t="shared" si="158"/>
        <v>0.61284042729578903</v>
      </c>
      <c r="BH651" s="182">
        <f t="shared" si="159"/>
        <v>7.9525548184438369E-2</v>
      </c>
    </row>
    <row r="652" spans="1:60" ht="14.65" thickBot="1" x14ac:dyDescent="0.5">
      <c r="A652" s="127">
        <v>641</v>
      </c>
      <c r="B652" s="54">
        <v>-2.2932224166570472</v>
      </c>
      <c r="C652" s="54"/>
      <c r="D652" s="54">
        <f t="shared" ref="D652:D715" si="160">SMALL(B$12:B$1058,A652)</f>
        <v>-0.96861880560468883</v>
      </c>
      <c r="E652" s="183">
        <f t="shared" si="148"/>
        <v>0.61222540592168095</v>
      </c>
      <c r="F652" s="184">
        <f t="shared" si="149"/>
        <v>0.39783006428260753</v>
      </c>
      <c r="G652" s="185">
        <f t="shared" si="150"/>
        <v>-6.8947929695830898E-2</v>
      </c>
      <c r="S652" s="127">
        <v>641</v>
      </c>
      <c r="T652" s="54">
        <v>-0.90657792600716958</v>
      </c>
      <c r="U652" s="54"/>
      <c r="V652" s="54">
        <f t="shared" ref="V652:V715" si="161">SMALL(T$12:T$1058,S652)</f>
        <v>0.4667319455370012</v>
      </c>
      <c r="W652" s="180">
        <f t="shared" si="151"/>
        <v>0.61222540592168095</v>
      </c>
      <c r="X652" s="181">
        <f t="shared" si="152"/>
        <v>0.55502655544101664</v>
      </c>
      <c r="Y652" s="182">
        <f t="shared" si="153"/>
        <v>3.3089132167820764E-2</v>
      </c>
      <c r="AJ652" s="127">
        <v>641</v>
      </c>
      <c r="AK652" s="54">
        <v>-5.3284968594416515</v>
      </c>
      <c r="AL652" s="54"/>
      <c r="AM652" s="54">
        <f t="shared" ref="AM652:AM715" si="162">SMALL(AK$12:AK$1058,AJ652)</f>
        <v>-3.3077060499438078</v>
      </c>
      <c r="AN652" s="180">
        <f t="shared" si="154"/>
        <v>0.61222540592168095</v>
      </c>
      <c r="AO652" s="181">
        <f t="shared" si="155"/>
        <v>0.16338729457905352</v>
      </c>
      <c r="AP652" s="182">
        <f t="shared" si="156"/>
        <v>-0.23450103149242113</v>
      </c>
      <c r="BB652" s="127">
        <v>641</v>
      </c>
      <c r="BC652" s="12">
        <v>0.92207944020917876</v>
      </c>
      <c r="BD652" s="54"/>
      <c r="BE652" s="54">
        <f t="shared" ref="BE652:BE715" si="163">SMALL(BC$12:BC$1058,BB652)</f>
        <v>1.8113238299821812</v>
      </c>
      <c r="BF652" s="180">
        <f t="shared" si="157"/>
        <v>0.61222540592168095</v>
      </c>
      <c r="BG652" s="181">
        <f t="shared" si="158"/>
        <v>0.61284042729578903</v>
      </c>
      <c r="BH652" s="182">
        <f t="shared" si="159"/>
        <v>7.9525548184438369E-2</v>
      </c>
    </row>
    <row r="653" spans="1:60" ht="14.65" thickBot="1" x14ac:dyDescent="0.5">
      <c r="A653" s="127">
        <v>642</v>
      </c>
      <c r="B653" s="54">
        <v>-1.3858896724755758</v>
      </c>
      <c r="C653" s="54"/>
      <c r="D653" s="54">
        <f t="shared" si="160"/>
        <v>-0.96861880560468883</v>
      </c>
      <c r="E653" s="183">
        <f t="shared" ref="E653:E716" si="164">A653/$B$6</f>
        <v>0.61318051575931232</v>
      </c>
      <c r="F653" s="184">
        <f t="shared" ref="F653:F716" si="165">NORMDIST(D653,$F$2,$F$3,TRUE)</f>
        <v>0.39783006428260753</v>
      </c>
      <c r="G653" s="185">
        <f t="shared" ref="G653:G716" si="166">(D653-$G$4)/($G$5-$G$4)</f>
        <v>-6.8947929695830898E-2</v>
      </c>
      <c r="S653" s="127">
        <v>642</v>
      </c>
      <c r="T653" s="54">
        <v>8.8066182814081951E-4</v>
      </c>
      <c r="U653" s="54"/>
      <c r="V653" s="54">
        <f t="shared" si="161"/>
        <v>0.48251904066693452</v>
      </c>
      <c r="W653" s="180">
        <f t="shared" ref="W653:W716" si="167">S653/$T$6</f>
        <v>0.61318051575931232</v>
      </c>
      <c r="X653" s="181">
        <f t="shared" ref="X653:X716" si="168">NORMDIST(V653,$X$2,$X$3,TRUE)</f>
        <v>0.55687536121268977</v>
      </c>
      <c r="Y653" s="182">
        <f t="shared" ref="Y653:Y716" si="169">(V653-$Y$4)/($Y$5-$Y$4)</f>
        <v>3.4208364057335627E-2</v>
      </c>
      <c r="AJ653" s="127">
        <v>642</v>
      </c>
      <c r="AK653" s="54">
        <v>-5.3063190880605866</v>
      </c>
      <c r="AL653" s="54"/>
      <c r="AM653" s="54">
        <f t="shared" si="162"/>
        <v>-3.29371056067346</v>
      </c>
      <c r="AN653" s="180">
        <f t="shared" ref="AN653:AN716" si="170">AJ653/$AK$6</f>
        <v>0.61318051575931232</v>
      </c>
      <c r="AO653" s="181">
        <f t="shared" ref="AO653:AO716" si="171">NORMDIST(AM653,$AO$2,$AO$3,TRUE)</f>
        <v>0.16441281096814656</v>
      </c>
      <c r="AP653" s="182">
        <f t="shared" ref="AP653:AP716" si="172">(AM653-$AP$4)/($AP$5-$AP$4)</f>
        <v>-0.23350881615629918</v>
      </c>
      <c r="BB653" s="127">
        <v>642</v>
      </c>
      <c r="BC653" s="12">
        <v>0.94427108136596605</v>
      </c>
      <c r="BD653" s="54"/>
      <c r="BE653" s="54">
        <f t="shared" si="163"/>
        <v>1.8367584378038655</v>
      </c>
      <c r="BF653" s="180">
        <f t="shared" ref="BF653:BF716" si="173">BB653/$BC$6</f>
        <v>0.61318051575931232</v>
      </c>
      <c r="BG653" s="181">
        <f t="shared" ref="BG653:BG716" si="174">NORMDIST(BE653,$BG$2,$BG$3,TRUE)</f>
        <v>0.6143810901134823</v>
      </c>
      <c r="BH653" s="182">
        <f t="shared" ref="BH653:BH716" si="175">(BE653-$BH$4)/($BH$5-$BH$4)</f>
        <v>8.0642245870624921E-2</v>
      </c>
    </row>
    <row r="654" spans="1:60" ht="14.65" thickBot="1" x14ac:dyDescent="0.5">
      <c r="A654" s="127">
        <v>643</v>
      </c>
      <c r="B654" s="54">
        <v>-1.3858896724755758</v>
      </c>
      <c r="C654" s="54"/>
      <c r="D654" s="54">
        <f t="shared" si="160"/>
        <v>-0.96861880560468883</v>
      </c>
      <c r="E654" s="183">
        <f t="shared" si="164"/>
        <v>0.61413562559694368</v>
      </c>
      <c r="F654" s="184">
        <f t="shared" si="165"/>
        <v>0.39783006428260753</v>
      </c>
      <c r="G654" s="185">
        <f t="shared" si="166"/>
        <v>-6.8947929695830898E-2</v>
      </c>
      <c r="S654" s="127">
        <v>643</v>
      </c>
      <c r="T654" s="54">
        <v>8.8066182814081951E-4</v>
      </c>
      <c r="U654" s="54"/>
      <c r="V654" s="54">
        <f t="shared" si="161"/>
        <v>0.50423844865013012</v>
      </c>
      <c r="W654" s="180">
        <f t="shared" si="167"/>
        <v>0.61413562559694368</v>
      </c>
      <c r="X654" s="181">
        <f t="shared" si="168"/>
        <v>0.55941686188993978</v>
      </c>
      <c r="Y654" s="182">
        <f t="shared" si="169"/>
        <v>3.5748169438636242E-2</v>
      </c>
      <c r="AJ654" s="127">
        <v>643</v>
      </c>
      <c r="AK654" s="54">
        <v>-5.3063190880605866</v>
      </c>
      <c r="AL654" s="54"/>
      <c r="AM654" s="54">
        <f t="shared" si="162"/>
        <v>-3.2898799144496906</v>
      </c>
      <c r="AN654" s="180">
        <f t="shared" si="170"/>
        <v>0.61413562559694368</v>
      </c>
      <c r="AO654" s="181">
        <f t="shared" si="171"/>
        <v>0.16469422649250873</v>
      </c>
      <c r="AP654" s="182">
        <f t="shared" si="172"/>
        <v>-0.23323724108971436</v>
      </c>
      <c r="BB654" s="127">
        <v>643</v>
      </c>
      <c r="BC654" s="12">
        <v>0.94427108136596605</v>
      </c>
      <c r="BD654" s="54"/>
      <c r="BE654" s="54">
        <f t="shared" si="163"/>
        <v>1.8473405659871471</v>
      </c>
      <c r="BF654" s="180">
        <f t="shared" si="173"/>
        <v>0.61413562559694368</v>
      </c>
      <c r="BG654" s="181">
        <f t="shared" si="174"/>
        <v>0.61502155681521153</v>
      </c>
      <c r="BH654" s="182">
        <f t="shared" si="175"/>
        <v>8.110685055963944E-2</v>
      </c>
    </row>
    <row r="655" spans="1:60" ht="14.65" thickBot="1" x14ac:dyDescent="0.5">
      <c r="A655" s="127">
        <v>644</v>
      </c>
      <c r="B655" s="54">
        <v>-1.2397286699667198</v>
      </c>
      <c r="C655" s="54"/>
      <c r="D655" s="54">
        <f t="shared" si="160"/>
        <v>-0.96690310735077245</v>
      </c>
      <c r="E655" s="183">
        <f t="shared" si="164"/>
        <v>0.61509073543457493</v>
      </c>
      <c r="F655" s="184">
        <f t="shared" si="165"/>
        <v>0.39800703715718555</v>
      </c>
      <c r="G655" s="185">
        <f t="shared" si="166"/>
        <v>-6.8825803383698814E-2</v>
      </c>
      <c r="S655" s="127">
        <v>644</v>
      </c>
      <c r="T655" s="54">
        <v>0.14686962033036882</v>
      </c>
      <c r="U655" s="54"/>
      <c r="V655" s="54">
        <f t="shared" si="161"/>
        <v>0.50423844865013012</v>
      </c>
      <c r="W655" s="180">
        <f t="shared" si="167"/>
        <v>0.61509073543457493</v>
      </c>
      <c r="X655" s="181">
        <f t="shared" si="168"/>
        <v>0.55941686188993978</v>
      </c>
      <c r="Y655" s="182">
        <f t="shared" si="169"/>
        <v>3.5748169438636242E-2</v>
      </c>
      <c r="AJ655" s="127">
        <v>644</v>
      </c>
      <c r="AK655" s="54">
        <v>-6.242447792374799</v>
      </c>
      <c r="AL655" s="54"/>
      <c r="AM655" s="54">
        <f t="shared" si="162"/>
        <v>-3.2725069806431555</v>
      </c>
      <c r="AN655" s="180">
        <f t="shared" si="170"/>
        <v>0.61509073543457493</v>
      </c>
      <c r="AO655" s="181">
        <f t="shared" si="171"/>
        <v>0.16597443041809867</v>
      </c>
      <c r="AP655" s="182">
        <f t="shared" si="172"/>
        <v>-0.23200558058658372</v>
      </c>
      <c r="BB655" s="127">
        <v>644</v>
      </c>
      <c r="BC655" s="12">
        <v>7.5569307075924021E-3</v>
      </c>
      <c r="BD655" s="54"/>
      <c r="BE655" s="54">
        <f t="shared" si="163"/>
        <v>1.8473405659871471</v>
      </c>
      <c r="BF655" s="180">
        <f t="shared" si="173"/>
        <v>0.61509073543457493</v>
      </c>
      <c r="BG655" s="181">
        <f t="shared" si="174"/>
        <v>0.61502155681521153</v>
      </c>
      <c r="BH655" s="182">
        <f t="shared" si="175"/>
        <v>8.110685055963944E-2</v>
      </c>
    </row>
    <row r="656" spans="1:60" ht="14.65" thickBot="1" x14ac:dyDescent="0.5">
      <c r="A656" s="127">
        <v>645</v>
      </c>
      <c r="B656" s="54">
        <v>-0.96861880560468883</v>
      </c>
      <c r="C656" s="54"/>
      <c r="D656" s="54">
        <f t="shared" si="160"/>
        <v>-0.96690310735077245</v>
      </c>
      <c r="E656" s="183">
        <f t="shared" si="164"/>
        <v>0.61604584527220629</v>
      </c>
      <c r="F656" s="184">
        <f t="shared" si="165"/>
        <v>0.39800703715718555</v>
      </c>
      <c r="G656" s="185">
        <f t="shared" si="166"/>
        <v>-6.8825803383698814E-2</v>
      </c>
      <c r="S656" s="127">
        <v>645</v>
      </c>
      <c r="T656" s="54">
        <v>0.41801708140081234</v>
      </c>
      <c r="U656" s="54"/>
      <c r="V656" s="54">
        <f t="shared" si="161"/>
        <v>0.50423844865013012</v>
      </c>
      <c r="W656" s="180">
        <f t="shared" si="167"/>
        <v>0.61604584527220629</v>
      </c>
      <c r="X656" s="181">
        <f t="shared" si="168"/>
        <v>0.55941686188993978</v>
      </c>
      <c r="Y656" s="182">
        <f t="shared" si="169"/>
        <v>3.5748169438636242E-2</v>
      </c>
      <c r="AJ656" s="127">
        <v>645</v>
      </c>
      <c r="AK656" s="54">
        <v>-5.1489679099461405</v>
      </c>
      <c r="AL656" s="54"/>
      <c r="AM656" s="54">
        <f t="shared" si="162"/>
        <v>-3.2723776372050821</v>
      </c>
      <c r="AN656" s="180">
        <f t="shared" si="170"/>
        <v>0.61604584527220629</v>
      </c>
      <c r="AO656" s="181">
        <f t="shared" si="171"/>
        <v>0.16598398573345619</v>
      </c>
      <c r="AP656" s="182">
        <f t="shared" si="172"/>
        <v>-0.23199641073618377</v>
      </c>
      <c r="BB656" s="127">
        <v>645</v>
      </c>
      <c r="BC656" s="12">
        <v>1.1017206654704774</v>
      </c>
      <c r="BD656" s="54"/>
      <c r="BE656" s="54">
        <f t="shared" si="163"/>
        <v>1.9320284262805534</v>
      </c>
      <c r="BF656" s="180">
        <f t="shared" si="173"/>
        <v>0.61604584527220629</v>
      </c>
      <c r="BG656" s="181">
        <f t="shared" si="174"/>
        <v>0.62013571926817379</v>
      </c>
      <c r="BH656" s="182">
        <f t="shared" si="175"/>
        <v>8.4825041864209486E-2</v>
      </c>
    </row>
    <row r="657" spans="1:60" ht="14.65" thickBot="1" x14ac:dyDescent="0.5">
      <c r="A657" s="127">
        <v>646</v>
      </c>
      <c r="B657" s="54">
        <v>-0.96861880560468883</v>
      </c>
      <c r="C657" s="54"/>
      <c r="D657" s="54">
        <f t="shared" si="160"/>
        <v>-0.94785184193735961</v>
      </c>
      <c r="E657" s="183">
        <f t="shared" si="164"/>
        <v>0.61700095510983766</v>
      </c>
      <c r="F657" s="184">
        <f t="shared" si="165"/>
        <v>0.39997356211175511</v>
      </c>
      <c r="G657" s="185">
        <f t="shared" si="166"/>
        <v>-6.7469701994029241E-2</v>
      </c>
      <c r="S657" s="127">
        <v>646</v>
      </c>
      <c r="T657" s="54">
        <v>0.41801708140081234</v>
      </c>
      <c r="U657" s="54"/>
      <c r="V657" s="54">
        <f t="shared" si="161"/>
        <v>0.50423844865013012</v>
      </c>
      <c r="W657" s="180">
        <f t="shared" si="167"/>
        <v>0.61700095510983766</v>
      </c>
      <c r="X657" s="181">
        <f t="shared" si="168"/>
        <v>0.55941686188993978</v>
      </c>
      <c r="Y657" s="182">
        <f t="shared" si="169"/>
        <v>3.5748169438636242E-2</v>
      </c>
      <c r="AJ657" s="127">
        <v>646</v>
      </c>
      <c r="AK657" s="54">
        <v>-5.1489679099461405</v>
      </c>
      <c r="AL657" s="54"/>
      <c r="AM657" s="54">
        <f t="shared" si="162"/>
        <v>-3.2723776372050821</v>
      </c>
      <c r="AN657" s="180">
        <f t="shared" si="170"/>
        <v>0.61700095510983766</v>
      </c>
      <c r="AO657" s="181">
        <f t="shared" si="171"/>
        <v>0.16598398573345619</v>
      </c>
      <c r="AP657" s="182">
        <f t="shared" si="172"/>
        <v>-0.23199641073618377</v>
      </c>
      <c r="BB657" s="127">
        <v>646</v>
      </c>
      <c r="BC657" s="12">
        <v>1.1017206654704774</v>
      </c>
      <c r="BD657" s="54"/>
      <c r="BE657" s="54">
        <f t="shared" si="163"/>
        <v>1.9398948212043368</v>
      </c>
      <c r="BF657" s="180">
        <f t="shared" si="173"/>
        <v>0.61700095510983766</v>
      </c>
      <c r="BG657" s="181">
        <f t="shared" si="174"/>
        <v>0.62060970874682297</v>
      </c>
      <c r="BH657" s="182">
        <f t="shared" si="175"/>
        <v>8.5170413220890265E-2</v>
      </c>
    </row>
    <row r="658" spans="1:60" ht="14.65" thickBot="1" x14ac:dyDescent="0.5">
      <c r="A658" s="127">
        <v>647</v>
      </c>
      <c r="B658" s="54">
        <v>-0.96861880560468883</v>
      </c>
      <c r="C658" s="54"/>
      <c r="D658" s="54">
        <f t="shared" si="160"/>
        <v>-0.92705084571698482</v>
      </c>
      <c r="E658" s="183">
        <f t="shared" si="164"/>
        <v>0.61795606494746891</v>
      </c>
      <c r="F658" s="184">
        <f t="shared" si="165"/>
        <v>0.40212359810891379</v>
      </c>
      <c r="G658" s="185">
        <f t="shared" si="166"/>
        <v>-6.5989051797370801E-2</v>
      </c>
      <c r="S658" s="127">
        <v>647</v>
      </c>
      <c r="T658" s="54">
        <v>0.41801708140081234</v>
      </c>
      <c r="U658" s="54"/>
      <c r="V658" s="54">
        <f t="shared" si="161"/>
        <v>0.52584458060915173</v>
      </c>
      <c r="W658" s="180">
        <f t="shared" si="167"/>
        <v>0.61795606494746891</v>
      </c>
      <c r="X658" s="181">
        <f t="shared" si="168"/>
        <v>0.56194268158600136</v>
      </c>
      <c r="Y658" s="182">
        <f t="shared" si="169"/>
        <v>3.7279944074728219E-2</v>
      </c>
      <c r="AJ658" s="127">
        <v>647</v>
      </c>
      <c r="AK658" s="54">
        <v>-5.1489679099461405</v>
      </c>
      <c r="AL658" s="54"/>
      <c r="AM658" s="54">
        <f t="shared" si="162"/>
        <v>-3.2708840995598996</v>
      </c>
      <c r="AN658" s="180">
        <f t="shared" si="170"/>
        <v>0.61795606494746891</v>
      </c>
      <c r="AO658" s="181">
        <f t="shared" si="171"/>
        <v>0.16609434737353676</v>
      </c>
      <c r="AP658" s="182">
        <f t="shared" si="172"/>
        <v>-0.2318905258379855</v>
      </c>
      <c r="BB658" s="127">
        <v>647</v>
      </c>
      <c r="BC658" s="12">
        <v>1.1017206654704774</v>
      </c>
      <c r="BD658" s="54"/>
      <c r="BE658" s="54">
        <f t="shared" si="163"/>
        <v>2.0190388581112138</v>
      </c>
      <c r="BF658" s="180">
        <f t="shared" si="173"/>
        <v>0.61795606494746891</v>
      </c>
      <c r="BG658" s="181">
        <f t="shared" si="174"/>
        <v>0.62536833643493206</v>
      </c>
      <c r="BH658" s="182">
        <f t="shared" si="175"/>
        <v>8.8645204871266065E-2</v>
      </c>
    </row>
    <row r="659" spans="1:60" ht="14.65" thickBot="1" x14ac:dyDescent="0.5">
      <c r="A659" s="127">
        <v>648</v>
      </c>
      <c r="B659" s="54">
        <v>-2.0510571619055082</v>
      </c>
      <c r="C659" s="54"/>
      <c r="D659" s="54">
        <f t="shared" si="160"/>
        <v>-0.92705084571698482</v>
      </c>
      <c r="E659" s="183">
        <f t="shared" si="164"/>
        <v>0.61891117478510027</v>
      </c>
      <c r="F659" s="184">
        <f t="shared" si="165"/>
        <v>0.40212359810891379</v>
      </c>
      <c r="G659" s="185">
        <f t="shared" si="166"/>
        <v>-6.5989051797370801E-2</v>
      </c>
      <c r="S659" s="127">
        <v>648</v>
      </c>
      <c r="T659" s="54">
        <v>-0.66457138422691076</v>
      </c>
      <c r="U659" s="54"/>
      <c r="V659" s="54">
        <f t="shared" si="161"/>
        <v>0.53033699399482259</v>
      </c>
      <c r="W659" s="180">
        <f t="shared" si="167"/>
        <v>0.61891117478510027</v>
      </c>
      <c r="X659" s="181">
        <f t="shared" si="168"/>
        <v>0.56246754454996628</v>
      </c>
      <c r="Y659" s="182">
        <f t="shared" si="169"/>
        <v>3.7598435366555098E-2</v>
      </c>
      <c r="AJ659" s="127">
        <v>648</v>
      </c>
      <c r="AK659" s="54">
        <v>-6.4827109173807003</v>
      </c>
      <c r="AL659" s="54"/>
      <c r="AM659" s="54">
        <f t="shared" si="162"/>
        <v>-3.2708840995598996</v>
      </c>
      <c r="AN659" s="180">
        <f t="shared" si="170"/>
        <v>0.61891117478510027</v>
      </c>
      <c r="AO659" s="181">
        <f t="shared" si="171"/>
        <v>0.16609434737353676</v>
      </c>
      <c r="AP659" s="182">
        <f t="shared" si="172"/>
        <v>-0.2318905258379855</v>
      </c>
      <c r="BB659" s="127">
        <v>648</v>
      </c>
      <c r="BC659" s="12">
        <v>-0.23285645266291555</v>
      </c>
      <c r="BD659" s="54"/>
      <c r="BE659" s="54">
        <f t="shared" si="163"/>
        <v>2.0190388581112138</v>
      </c>
      <c r="BF659" s="180">
        <f t="shared" si="173"/>
        <v>0.61891117478510027</v>
      </c>
      <c r="BG659" s="181">
        <f t="shared" si="174"/>
        <v>0.62536833643493206</v>
      </c>
      <c r="BH659" s="182">
        <f t="shared" si="175"/>
        <v>8.8645204871266065E-2</v>
      </c>
    </row>
    <row r="660" spans="1:60" ht="14.65" thickBot="1" x14ac:dyDescent="0.5">
      <c r="A660" s="127">
        <v>649</v>
      </c>
      <c r="B660" s="54">
        <v>-2.0510571619055082</v>
      </c>
      <c r="C660" s="54"/>
      <c r="D660" s="54">
        <f t="shared" si="160"/>
        <v>-0.92705084571698482</v>
      </c>
      <c r="E660" s="183">
        <f t="shared" si="164"/>
        <v>0.61986628462273163</v>
      </c>
      <c r="F660" s="184">
        <f t="shared" si="165"/>
        <v>0.40212359810891379</v>
      </c>
      <c r="G660" s="185">
        <f t="shared" si="166"/>
        <v>-6.5989051797370801E-2</v>
      </c>
      <c r="S660" s="127">
        <v>649</v>
      </c>
      <c r="T660" s="54">
        <v>-0.66457138422691076</v>
      </c>
      <c r="U660" s="54"/>
      <c r="V660" s="54">
        <f t="shared" si="161"/>
        <v>0.53033699399482259</v>
      </c>
      <c r="W660" s="180">
        <f t="shared" si="167"/>
        <v>0.61986628462273163</v>
      </c>
      <c r="X660" s="181">
        <f t="shared" si="168"/>
        <v>0.56246754454996628</v>
      </c>
      <c r="Y660" s="182">
        <f t="shared" si="169"/>
        <v>3.7598435366555098E-2</v>
      </c>
      <c r="AJ660" s="127">
        <v>649</v>
      </c>
      <c r="AK660" s="54">
        <v>-6.4827109173807003</v>
      </c>
      <c r="AL660" s="54"/>
      <c r="AM660" s="54">
        <f t="shared" si="162"/>
        <v>-3.2645856985453245</v>
      </c>
      <c r="AN660" s="180">
        <f t="shared" si="170"/>
        <v>0.61986628462273163</v>
      </c>
      <c r="AO660" s="181">
        <f t="shared" si="171"/>
        <v>0.16656027507394353</v>
      </c>
      <c r="AP660" s="182">
        <f t="shared" si="172"/>
        <v>-0.23144399839196417</v>
      </c>
      <c r="BB660" s="127">
        <v>649</v>
      </c>
      <c r="BC660" s="12">
        <v>-0.23285645266291555</v>
      </c>
      <c r="BD660" s="54"/>
      <c r="BE660" s="54">
        <f t="shared" si="163"/>
        <v>2.0224658791132151</v>
      </c>
      <c r="BF660" s="180">
        <f t="shared" si="173"/>
        <v>0.61986628462273163</v>
      </c>
      <c r="BG660" s="181">
        <f t="shared" si="174"/>
        <v>0.6255739653589415</v>
      </c>
      <c r="BH660" s="182">
        <f t="shared" si="175"/>
        <v>8.8795667046672008E-2</v>
      </c>
    </row>
    <row r="661" spans="1:60" ht="14.65" thickBot="1" x14ac:dyDescent="0.5">
      <c r="A661" s="127">
        <v>650</v>
      </c>
      <c r="B661" s="54">
        <v>-2.0510571619055082</v>
      </c>
      <c r="C661" s="54"/>
      <c r="D661" s="54">
        <f t="shared" si="160"/>
        <v>-0.92029534044743866</v>
      </c>
      <c r="E661" s="183">
        <f t="shared" si="164"/>
        <v>0.620821394460363</v>
      </c>
      <c r="F661" s="184">
        <f t="shared" si="165"/>
        <v>0.40282250275310805</v>
      </c>
      <c r="G661" s="185">
        <f t="shared" si="166"/>
        <v>-6.5508183472608394E-2</v>
      </c>
      <c r="S661" s="127">
        <v>650</v>
      </c>
      <c r="T661" s="54">
        <v>-0.66457138422691076</v>
      </c>
      <c r="U661" s="54"/>
      <c r="V661" s="54">
        <f t="shared" si="161"/>
        <v>0.55266010704778967</v>
      </c>
      <c r="W661" s="180">
        <f t="shared" si="167"/>
        <v>0.620821394460363</v>
      </c>
      <c r="X661" s="181">
        <f t="shared" si="168"/>
        <v>0.56507397731949705</v>
      </c>
      <c r="Y661" s="182">
        <f t="shared" si="169"/>
        <v>3.9181040639817401E-2</v>
      </c>
      <c r="AJ661" s="127">
        <v>650</v>
      </c>
      <c r="AK661" s="54">
        <v>-6.4827109173807003</v>
      </c>
      <c r="AL661" s="54"/>
      <c r="AM661" s="54">
        <f t="shared" si="162"/>
        <v>-3.2604406459926096</v>
      </c>
      <c r="AN661" s="180">
        <f t="shared" si="170"/>
        <v>0.620821394460363</v>
      </c>
      <c r="AO661" s="181">
        <f t="shared" si="171"/>
        <v>0.16686736748076603</v>
      </c>
      <c r="AP661" s="182">
        <f t="shared" si="172"/>
        <v>-0.23115013337357221</v>
      </c>
      <c r="BB661" s="127">
        <v>650</v>
      </c>
      <c r="BC661" s="12">
        <v>-0.23285645266291555</v>
      </c>
      <c r="BD661" s="54"/>
      <c r="BE661" s="54">
        <f t="shared" si="163"/>
        <v>2.0224658791132151</v>
      </c>
      <c r="BF661" s="180">
        <f t="shared" si="173"/>
        <v>0.620821394460363</v>
      </c>
      <c r="BG661" s="181">
        <f t="shared" si="174"/>
        <v>0.6255739653589415</v>
      </c>
      <c r="BH661" s="182">
        <f t="shared" si="175"/>
        <v>8.8795667046672008E-2</v>
      </c>
    </row>
    <row r="662" spans="1:60" ht="14.65" thickBot="1" x14ac:dyDescent="0.5">
      <c r="A662" s="127">
        <v>651</v>
      </c>
      <c r="B662" s="54">
        <v>-2.0510571619055082</v>
      </c>
      <c r="C662" s="54"/>
      <c r="D662" s="54">
        <f t="shared" si="160"/>
        <v>-0.90374135842413028</v>
      </c>
      <c r="E662" s="183">
        <f t="shared" si="164"/>
        <v>0.62177650429799425</v>
      </c>
      <c r="F662" s="184">
        <f t="shared" si="165"/>
        <v>0.40453643784265703</v>
      </c>
      <c r="G662" s="185">
        <f t="shared" si="166"/>
        <v>-6.4329842950903798E-2</v>
      </c>
      <c r="S662" s="127">
        <v>651</v>
      </c>
      <c r="T662" s="54">
        <v>-0.66457138422691076</v>
      </c>
      <c r="U662" s="54"/>
      <c r="V662" s="54">
        <f t="shared" si="161"/>
        <v>0.55266010704778967</v>
      </c>
      <c r="W662" s="180">
        <f t="shared" si="167"/>
        <v>0.62177650429799425</v>
      </c>
      <c r="X662" s="181">
        <f t="shared" si="168"/>
        <v>0.56507397731949705</v>
      </c>
      <c r="Y662" s="182">
        <f t="shared" si="169"/>
        <v>3.9181040639817401E-2</v>
      </c>
      <c r="AJ662" s="127">
        <v>651</v>
      </c>
      <c r="AK662" s="54">
        <v>-6.3525265783210507</v>
      </c>
      <c r="AL662" s="54"/>
      <c r="AM662" s="54">
        <f t="shared" si="162"/>
        <v>-3.2539910335940929</v>
      </c>
      <c r="AN662" s="180">
        <f t="shared" si="170"/>
        <v>0.62177650429799425</v>
      </c>
      <c r="AO662" s="181">
        <f t="shared" si="171"/>
        <v>0.16734592244108451</v>
      </c>
      <c r="AP662" s="182">
        <f t="shared" si="172"/>
        <v>-0.23069288574112187</v>
      </c>
      <c r="BB662" s="127">
        <v>651</v>
      </c>
      <c r="BC662" s="12">
        <v>-0.1025906975062931</v>
      </c>
      <c r="BD662" s="54"/>
      <c r="BE662" s="54">
        <f t="shared" si="163"/>
        <v>2.0624210703569297</v>
      </c>
      <c r="BF662" s="180">
        <f t="shared" si="173"/>
        <v>0.62177650429799425</v>
      </c>
      <c r="BG662" s="181">
        <f t="shared" si="174"/>
        <v>0.62796871673378252</v>
      </c>
      <c r="BH662" s="182">
        <f t="shared" si="175"/>
        <v>9.0549885941093408E-2</v>
      </c>
    </row>
    <row r="663" spans="1:60" ht="14.65" thickBot="1" x14ac:dyDescent="0.5">
      <c r="A663" s="127">
        <v>652</v>
      </c>
      <c r="B663" s="54">
        <v>-2.0510571619055082</v>
      </c>
      <c r="C663" s="54"/>
      <c r="D663" s="54">
        <f t="shared" si="160"/>
        <v>-0.88183282487044157</v>
      </c>
      <c r="E663" s="183">
        <f t="shared" si="164"/>
        <v>0.62273161413562561</v>
      </c>
      <c r="F663" s="184">
        <f t="shared" si="165"/>
        <v>0.40680757669260936</v>
      </c>
      <c r="G663" s="185">
        <f t="shared" si="166"/>
        <v>-6.2770356368093264E-2</v>
      </c>
      <c r="S663" s="127">
        <v>652</v>
      </c>
      <c r="T663" s="54">
        <v>-0.66457138422691076</v>
      </c>
      <c r="U663" s="54"/>
      <c r="V663" s="54">
        <f t="shared" si="161"/>
        <v>0.55897923961665452</v>
      </c>
      <c r="W663" s="180">
        <f t="shared" si="167"/>
        <v>0.62273161413562561</v>
      </c>
      <c r="X663" s="181">
        <f t="shared" si="168"/>
        <v>0.56581128713265538</v>
      </c>
      <c r="Y663" s="182">
        <f t="shared" si="169"/>
        <v>3.9629037856970757E-2</v>
      </c>
      <c r="AJ663" s="127">
        <v>652</v>
      </c>
      <c r="AK663" s="54">
        <v>-6.3525265783210507</v>
      </c>
      <c r="AL663" s="54"/>
      <c r="AM663" s="54">
        <f t="shared" si="162"/>
        <v>-3.2539910335940929</v>
      </c>
      <c r="AN663" s="180">
        <f t="shared" si="170"/>
        <v>0.62273161413562561</v>
      </c>
      <c r="AO663" s="181">
        <f t="shared" si="171"/>
        <v>0.16734592244108451</v>
      </c>
      <c r="AP663" s="182">
        <f t="shared" si="172"/>
        <v>-0.23069288574112187</v>
      </c>
      <c r="BB663" s="127">
        <v>652</v>
      </c>
      <c r="BC663" s="12">
        <v>-0.1025906975062931</v>
      </c>
      <c r="BD663" s="54"/>
      <c r="BE663" s="54">
        <f t="shared" si="163"/>
        <v>2.0624210703569297</v>
      </c>
      <c r="BF663" s="180">
        <f t="shared" si="173"/>
        <v>0.62273161413562561</v>
      </c>
      <c r="BG663" s="181">
        <f t="shared" si="174"/>
        <v>0.62796871673378252</v>
      </c>
      <c r="BH663" s="182">
        <f t="shared" si="175"/>
        <v>9.0549885941093408E-2</v>
      </c>
    </row>
    <row r="664" spans="1:60" ht="14.65" thickBot="1" x14ac:dyDescent="0.5">
      <c r="A664" s="127">
        <v>653</v>
      </c>
      <c r="B664" s="54">
        <v>-2.0510571619055082</v>
      </c>
      <c r="C664" s="54"/>
      <c r="D664" s="54">
        <f t="shared" si="160"/>
        <v>-0.88183282487044157</v>
      </c>
      <c r="E664" s="183">
        <f t="shared" si="164"/>
        <v>0.62368672397325697</v>
      </c>
      <c r="F664" s="184">
        <f t="shared" si="165"/>
        <v>0.40680757669260936</v>
      </c>
      <c r="G664" s="185">
        <f t="shared" si="166"/>
        <v>-6.2770356368093264E-2</v>
      </c>
      <c r="S664" s="127">
        <v>653</v>
      </c>
      <c r="T664" s="54">
        <v>-0.66457138422691076</v>
      </c>
      <c r="U664" s="54"/>
      <c r="V664" s="54">
        <f t="shared" si="161"/>
        <v>0.57050100219538658</v>
      </c>
      <c r="W664" s="180">
        <f t="shared" si="167"/>
        <v>0.62368672397325697</v>
      </c>
      <c r="X664" s="181">
        <f t="shared" si="168"/>
        <v>0.56715504353230783</v>
      </c>
      <c r="Y664" s="182">
        <f t="shared" si="169"/>
        <v>4.0445877433561712E-2</v>
      </c>
      <c r="AJ664" s="127">
        <v>653</v>
      </c>
      <c r="AK664" s="54">
        <v>-6.3525265783210507</v>
      </c>
      <c r="AL664" s="54"/>
      <c r="AM664" s="54">
        <f t="shared" si="162"/>
        <v>-3.239010764956658</v>
      </c>
      <c r="AN664" s="180">
        <f t="shared" si="170"/>
        <v>0.62368672397325697</v>
      </c>
      <c r="AO664" s="181">
        <f t="shared" si="171"/>
        <v>0.16846085300781835</v>
      </c>
      <c r="AP664" s="182">
        <f t="shared" si="172"/>
        <v>-0.22963085411120368</v>
      </c>
      <c r="BB664" s="127">
        <v>653</v>
      </c>
      <c r="BC664" s="12">
        <v>-0.1025906975062931</v>
      </c>
      <c r="BD664" s="54"/>
      <c r="BE664" s="54">
        <f t="shared" si="163"/>
        <v>2.0624210703569297</v>
      </c>
      <c r="BF664" s="180">
        <f t="shared" si="173"/>
        <v>0.62368672397325697</v>
      </c>
      <c r="BG664" s="181">
        <f t="shared" si="174"/>
        <v>0.62796871673378252</v>
      </c>
      <c r="BH664" s="182">
        <f t="shared" si="175"/>
        <v>9.0549885941093408E-2</v>
      </c>
    </row>
    <row r="665" spans="1:60" ht="14.65" thickBot="1" x14ac:dyDescent="0.5">
      <c r="A665" s="127">
        <v>654</v>
      </c>
      <c r="B665" s="54">
        <v>-3.8997275144205634</v>
      </c>
      <c r="C665" s="54"/>
      <c r="D665" s="54">
        <f t="shared" si="160"/>
        <v>-0.88183282487044157</v>
      </c>
      <c r="E665" s="183">
        <f t="shared" si="164"/>
        <v>0.62464183381088823</v>
      </c>
      <c r="F665" s="184">
        <f t="shared" si="165"/>
        <v>0.40680757669260936</v>
      </c>
      <c r="G665" s="185">
        <f t="shared" si="166"/>
        <v>-6.2770356368093264E-2</v>
      </c>
      <c r="S665" s="127">
        <v>654</v>
      </c>
      <c r="T665" s="54">
        <v>-2.5136903163511666</v>
      </c>
      <c r="U665" s="54"/>
      <c r="V665" s="54">
        <f t="shared" si="161"/>
        <v>0.57050100219538658</v>
      </c>
      <c r="W665" s="180">
        <f t="shared" si="167"/>
        <v>0.62464183381088823</v>
      </c>
      <c r="X665" s="181">
        <f t="shared" si="168"/>
        <v>0.56715504353230783</v>
      </c>
      <c r="Y665" s="182">
        <f t="shared" si="169"/>
        <v>4.0445877433561712E-2</v>
      </c>
      <c r="AJ665" s="127">
        <v>654</v>
      </c>
      <c r="AK665" s="54">
        <v>-8.698897124872687</v>
      </c>
      <c r="AL665" s="54"/>
      <c r="AM665" s="54">
        <f t="shared" si="162"/>
        <v>-3.2367568433426497</v>
      </c>
      <c r="AN665" s="180">
        <f t="shared" si="170"/>
        <v>0.62464183381088823</v>
      </c>
      <c r="AO665" s="181">
        <f t="shared" si="171"/>
        <v>0.16862901719303577</v>
      </c>
      <c r="AP665" s="182">
        <f t="shared" si="172"/>
        <v>-0.22947106151312896</v>
      </c>
      <c r="BB665" s="127">
        <v>654</v>
      </c>
      <c r="BC665" s="12">
        <v>-2.4504286427737205</v>
      </c>
      <c r="BD665" s="54"/>
      <c r="BE665" s="54">
        <f t="shared" si="163"/>
        <v>2.1823509020719585</v>
      </c>
      <c r="BF665" s="180">
        <f t="shared" si="173"/>
        <v>0.62464183381088823</v>
      </c>
      <c r="BG665" s="181">
        <f t="shared" si="174"/>
        <v>0.63512681436595053</v>
      </c>
      <c r="BH665" s="182">
        <f t="shared" si="175"/>
        <v>9.5815363848982982E-2</v>
      </c>
    </row>
    <row r="666" spans="1:60" ht="14.65" thickBot="1" x14ac:dyDescent="0.5">
      <c r="A666" s="127">
        <v>655</v>
      </c>
      <c r="B666" s="54">
        <v>-3.8997275144205634</v>
      </c>
      <c r="C666" s="54"/>
      <c r="D666" s="54">
        <f t="shared" si="160"/>
        <v>-0.88183282487044157</v>
      </c>
      <c r="E666" s="183">
        <f t="shared" si="164"/>
        <v>0.62559694364851959</v>
      </c>
      <c r="F666" s="184">
        <f t="shared" si="165"/>
        <v>0.40680757669260936</v>
      </c>
      <c r="G666" s="185">
        <f t="shared" si="166"/>
        <v>-6.2770356368093264E-2</v>
      </c>
      <c r="S666" s="127">
        <v>655</v>
      </c>
      <c r="T666" s="54">
        <v>-2.5136903163511666</v>
      </c>
      <c r="U666" s="54"/>
      <c r="V666" s="54">
        <f t="shared" si="161"/>
        <v>0.57050100219538658</v>
      </c>
      <c r="W666" s="180">
        <f t="shared" si="167"/>
        <v>0.62559694364851959</v>
      </c>
      <c r="X666" s="181">
        <f t="shared" si="168"/>
        <v>0.56715504353230783</v>
      </c>
      <c r="Y666" s="182">
        <f t="shared" si="169"/>
        <v>4.0445877433561712E-2</v>
      </c>
      <c r="AJ666" s="127">
        <v>655</v>
      </c>
      <c r="AK666" s="54">
        <v>-8.698897124872687</v>
      </c>
      <c r="AL666" s="54"/>
      <c r="AM666" s="54">
        <f t="shared" si="162"/>
        <v>-3.2344780323844429</v>
      </c>
      <c r="AN666" s="180">
        <f t="shared" si="170"/>
        <v>0.62559694364851959</v>
      </c>
      <c r="AO666" s="181">
        <f t="shared" si="171"/>
        <v>0.16879914802013646</v>
      </c>
      <c r="AP666" s="182">
        <f t="shared" si="172"/>
        <v>-0.22930950437588429</v>
      </c>
      <c r="BB666" s="127">
        <v>655</v>
      </c>
      <c r="BC666" s="12">
        <v>-2.4504286427737205</v>
      </c>
      <c r="BD666" s="54"/>
      <c r="BE666" s="54">
        <f t="shared" si="163"/>
        <v>2.2173363630671994</v>
      </c>
      <c r="BF666" s="180">
        <f t="shared" si="173"/>
        <v>0.62559694364851959</v>
      </c>
      <c r="BG666" s="181">
        <f t="shared" si="174"/>
        <v>0.63720623130912524</v>
      </c>
      <c r="BH666" s="182">
        <f t="shared" si="175"/>
        <v>9.7351388450480761E-2</v>
      </c>
    </row>
    <row r="667" spans="1:60" ht="14.65" thickBot="1" x14ac:dyDescent="0.5">
      <c r="A667" s="127">
        <v>656</v>
      </c>
      <c r="B667" s="54">
        <v>-3.8997275144205634</v>
      </c>
      <c r="C667" s="54"/>
      <c r="D667" s="54">
        <f t="shared" si="160"/>
        <v>-0.86022968752430395</v>
      </c>
      <c r="E667" s="183">
        <f t="shared" si="164"/>
        <v>0.62655205348615095</v>
      </c>
      <c r="F667" s="184">
        <f t="shared" si="165"/>
        <v>0.40905013032805687</v>
      </c>
      <c r="G667" s="185">
        <f t="shared" si="166"/>
        <v>-6.1232608405393921E-2</v>
      </c>
      <c r="S667" s="127">
        <v>656</v>
      </c>
      <c r="T667" s="54">
        <v>-2.5136903163511666</v>
      </c>
      <c r="U667" s="54"/>
      <c r="V667" s="54">
        <f t="shared" si="161"/>
        <v>0.57917516537007629</v>
      </c>
      <c r="W667" s="180">
        <f t="shared" si="167"/>
        <v>0.62655205348615095</v>
      </c>
      <c r="X667" s="181">
        <f t="shared" si="168"/>
        <v>0.56816617976121231</v>
      </c>
      <c r="Y667" s="182">
        <f t="shared" si="169"/>
        <v>4.1060835407784622E-2</v>
      </c>
      <c r="AJ667" s="127">
        <v>656</v>
      </c>
      <c r="AK667" s="54">
        <v>-8.698897124872687</v>
      </c>
      <c r="AL667" s="54"/>
      <c r="AM667" s="54">
        <f t="shared" si="162"/>
        <v>-3.2344780323844429</v>
      </c>
      <c r="AN667" s="180">
        <f t="shared" si="170"/>
        <v>0.62655205348615095</v>
      </c>
      <c r="AO667" s="181">
        <f t="shared" si="171"/>
        <v>0.16879914802013646</v>
      </c>
      <c r="AP667" s="182">
        <f t="shared" si="172"/>
        <v>-0.22930950437588429</v>
      </c>
      <c r="BB667" s="127">
        <v>656</v>
      </c>
      <c r="BC667" s="12">
        <v>-2.4504286427737205</v>
      </c>
      <c r="BD667" s="54"/>
      <c r="BE667" s="54">
        <f t="shared" si="163"/>
        <v>2.2173363630671994</v>
      </c>
      <c r="BF667" s="180">
        <f t="shared" si="173"/>
        <v>0.62655205348615095</v>
      </c>
      <c r="BG667" s="181">
        <f t="shared" si="174"/>
        <v>0.63720623130912524</v>
      </c>
      <c r="BH667" s="182">
        <f t="shared" si="175"/>
        <v>9.7351388450480761E-2</v>
      </c>
    </row>
    <row r="668" spans="1:60" ht="14.65" thickBot="1" x14ac:dyDescent="0.5">
      <c r="A668" s="127">
        <v>657</v>
      </c>
      <c r="B668" s="54">
        <v>-3.5544128607021035</v>
      </c>
      <c r="C668" s="54"/>
      <c r="D668" s="54">
        <f t="shared" si="160"/>
        <v>-0.83514903257326523</v>
      </c>
      <c r="E668" s="183">
        <f t="shared" si="164"/>
        <v>0.6275071633237822</v>
      </c>
      <c r="F668" s="184">
        <f t="shared" si="165"/>
        <v>0.41165740861599692</v>
      </c>
      <c r="G668" s="185">
        <f t="shared" si="166"/>
        <v>-5.9447324840503739E-2</v>
      </c>
      <c r="S668" s="127">
        <v>657</v>
      </c>
      <c r="T668" s="54">
        <v>-2.1683277820650808</v>
      </c>
      <c r="U668" s="54"/>
      <c r="V668" s="54">
        <f t="shared" si="161"/>
        <v>0.57919855954659172</v>
      </c>
      <c r="W668" s="180">
        <f t="shared" si="167"/>
        <v>0.6275071633237822</v>
      </c>
      <c r="X668" s="181">
        <f t="shared" si="168"/>
        <v>0.56816890619012139</v>
      </c>
      <c r="Y668" s="182">
        <f t="shared" si="169"/>
        <v>4.1062493946494215E-2</v>
      </c>
      <c r="AJ668" s="127">
        <v>657</v>
      </c>
      <c r="AK668" s="54">
        <v>-8.4447367860857074</v>
      </c>
      <c r="AL668" s="54"/>
      <c r="AM668" s="54">
        <f t="shared" si="162"/>
        <v>-3.2043806851412824</v>
      </c>
      <c r="AN668" s="180">
        <f t="shared" si="170"/>
        <v>0.6275071633237822</v>
      </c>
      <c r="AO668" s="181">
        <f t="shared" si="171"/>
        <v>0.17105648907370166</v>
      </c>
      <c r="AP668" s="182">
        <f t="shared" si="172"/>
        <v>-0.22717574192325446</v>
      </c>
      <c r="BB668" s="127">
        <v>657</v>
      </c>
      <c r="BC668" s="12">
        <v>-2.1961093544315271</v>
      </c>
      <c r="BD668" s="54"/>
      <c r="BE668" s="54">
        <f t="shared" si="163"/>
        <v>2.2235906932539087</v>
      </c>
      <c r="BF668" s="180">
        <f t="shared" si="173"/>
        <v>0.6275071633237822</v>
      </c>
      <c r="BG668" s="181">
        <f t="shared" si="174"/>
        <v>0.63757754357386653</v>
      </c>
      <c r="BH668" s="182">
        <f t="shared" si="175"/>
        <v>9.7625982660743779E-2</v>
      </c>
    </row>
    <row r="669" spans="1:60" ht="14.65" thickBot="1" x14ac:dyDescent="0.5">
      <c r="A669" s="127">
        <v>658</v>
      </c>
      <c r="B669" s="54">
        <v>-3.5544128607021035</v>
      </c>
      <c r="C669" s="54"/>
      <c r="D669" s="54">
        <f t="shared" si="160"/>
        <v>-0.83514903257326523</v>
      </c>
      <c r="E669" s="183">
        <f t="shared" si="164"/>
        <v>0.62846227316141356</v>
      </c>
      <c r="F669" s="184">
        <f t="shared" si="165"/>
        <v>0.41165740861599692</v>
      </c>
      <c r="G669" s="185">
        <f t="shared" si="166"/>
        <v>-5.9447324840503739E-2</v>
      </c>
      <c r="S669" s="127">
        <v>658</v>
      </c>
      <c r="T669" s="54">
        <v>-2.1683277820650808</v>
      </c>
      <c r="U669" s="54"/>
      <c r="V669" s="54">
        <f t="shared" si="161"/>
        <v>0.58380030003267036</v>
      </c>
      <c r="W669" s="180">
        <f t="shared" si="167"/>
        <v>0.62846227316141356</v>
      </c>
      <c r="X669" s="181">
        <f t="shared" si="168"/>
        <v>0.56870514380707826</v>
      </c>
      <c r="Y669" s="182">
        <f t="shared" si="169"/>
        <v>4.1388736023133463E-2</v>
      </c>
      <c r="AJ669" s="127">
        <v>658</v>
      </c>
      <c r="AK669" s="54">
        <v>-8.4447367860857074</v>
      </c>
      <c r="AL669" s="54"/>
      <c r="AM669" s="54">
        <f t="shared" si="162"/>
        <v>-3.1891412953965053</v>
      </c>
      <c r="AN669" s="180">
        <f t="shared" si="170"/>
        <v>0.62846227316141356</v>
      </c>
      <c r="AO669" s="181">
        <f t="shared" si="171"/>
        <v>0.17220679289994961</v>
      </c>
      <c r="AP669" s="182">
        <f t="shared" si="172"/>
        <v>-0.22609533980755678</v>
      </c>
      <c r="BB669" s="127">
        <v>658</v>
      </c>
      <c r="BC669" s="12">
        <v>-2.1961093544315271</v>
      </c>
      <c r="BD669" s="54"/>
      <c r="BE669" s="54">
        <f t="shared" si="163"/>
        <v>2.2235906932539087</v>
      </c>
      <c r="BF669" s="180">
        <f t="shared" si="173"/>
        <v>0.62846227316141356</v>
      </c>
      <c r="BG669" s="181">
        <f t="shared" si="174"/>
        <v>0.63757754357386653</v>
      </c>
      <c r="BH669" s="182">
        <f t="shared" si="175"/>
        <v>9.7625982660743779E-2</v>
      </c>
    </row>
    <row r="670" spans="1:60" ht="14.65" thickBot="1" x14ac:dyDescent="0.5">
      <c r="A670" s="127">
        <v>659</v>
      </c>
      <c r="B670" s="54">
        <v>-3.5544128607021035</v>
      </c>
      <c r="C670" s="54"/>
      <c r="D670" s="54">
        <f t="shared" si="160"/>
        <v>-0.82422393870172594</v>
      </c>
      <c r="E670" s="183">
        <f t="shared" si="164"/>
        <v>0.62941738299904493</v>
      </c>
      <c r="F670" s="184">
        <f t="shared" si="165"/>
        <v>0.41279436298664857</v>
      </c>
      <c r="G670" s="185">
        <f t="shared" si="166"/>
        <v>-5.866965812598543E-2</v>
      </c>
      <c r="S670" s="127">
        <v>659</v>
      </c>
      <c r="T670" s="54">
        <v>-2.1683277820650808</v>
      </c>
      <c r="U670" s="54"/>
      <c r="V670" s="54">
        <f t="shared" si="161"/>
        <v>0.59756758472408145</v>
      </c>
      <c r="W670" s="180">
        <f t="shared" si="167"/>
        <v>0.62941738299904493</v>
      </c>
      <c r="X670" s="181">
        <f t="shared" si="168"/>
        <v>0.57030867609739799</v>
      </c>
      <c r="Y670" s="182">
        <f t="shared" si="169"/>
        <v>4.2364772712077017E-2</v>
      </c>
      <c r="AJ670" s="127">
        <v>659</v>
      </c>
      <c r="AK670" s="54">
        <v>-8.4447367860857074</v>
      </c>
      <c r="AL670" s="54"/>
      <c r="AM670" s="54">
        <f t="shared" si="162"/>
        <v>-3.1804985370927854</v>
      </c>
      <c r="AN670" s="180">
        <f t="shared" si="170"/>
        <v>0.62941738299904493</v>
      </c>
      <c r="AO670" s="181">
        <f t="shared" si="171"/>
        <v>0.17286135639384584</v>
      </c>
      <c r="AP670" s="182">
        <f t="shared" si="172"/>
        <v>-0.22548260829315983</v>
      </c>
      <c r="BB670" s="127">
        <v>659</v>
      </c>
      <c r="BC670" s="12">
        <v>-2.1961093544315271</v>
      </c>
      <c r="BD670" s="54"/>
      <c r="BE670" s="54">
        <f t="shared" si="163"/>
        <v>2.2548695669397705</v>
      </c>
      <c r="BF670" s="180">
        <f t="shared" si="173"/>
        <v>0.62941738299904493</v>
      </c>
      <c r="BG670" s="181">
        <f t="shared" si="174"/>
        <v>0.63943258587373097</v>
      </c>
      <c r="BH670" s="182">
        <f t="shared" si="175"/>
        <v>9.8999270824508753E-2</v>
      </c>
    </row>
    <row r="671" spans="1:60" ht="14.65" thickBot="1" x14ac:dyDescent="0.5">
      <c r="A671" s="127">
        <v>660</v>
      </c>
      <c r="B671" s="54">
        <v>-3.5435576941267204</v>
      </c>
      <c r="C671" s="54"/>
      <c r="D671" s="54">
        <f t="shared" si="160"/>
        <v>-0.815963783745706</v>
      </c>
      <c r="E671" s="183">
        <f t="shared" si="164"/>
        <v>0.63037249283667618</v>
      </c>
      <c r="F671" s="184">
        <f t="shared" si="165"/>
        <v>0.4136544685524679</v>
      </c>
      <c r="G671" s="185">
        <f t="shared" si="166"/>
        <v>-5.8081686284132961E-2</v>
      </c>
      <c r="S671" s="127">
        <v>660</v>
      </c>
      <c r="T671" s="54">
        <v>-2.1574711103362625</v>
      </c>
      <c r="U671" s="54"/>
      <c r="V671" s="54">
        <f t="shared" si="161"/>
        <v>0.6061655465632968</v>
      </c>
      <c r="W671" s="180">
        <f t="shared" si="167"/>
        <v>0.63037249283667618</v>
      </c>
      <c r="X671" s="181">
        <f t="shared" si="168"/>
        <v>0.57130952975802052</v>
      </c>
      <c r="Y671" s="182">
        <f t="shared" si="169"/>
        <v>4.2974328364721155E-2</v>
      </c>
      <c r="AJ671" s="127">
        <v>660</v>
      </c>
      <c r="AK671" s="54">
        <v>-3.7614772504461302</v>
      </c>
      <c r="AL671" s="54"/>
      <c r="AM671" s="54">
        <f t="shared" si="162"/>
        <v>-3.1739316451403554</v>
      </c>
      <c r="AN671" s="180">
        <f t="shared" si="170"/>
        <v>0.63037249283667618</v>
      </c>
      <c r="AO671" s="181">
        <f t="shared" si="171"/>
        <v>0.173359761753548</v>
      </c>
      <c r="AP671" s="182">
        <f t="shared" si="172"/>
        <v>-0.22501704608379414</v>
      </c>
      <c r="BB671" s="127">
        <v>660</v>
      </c>
      <c r="BC671" s="12">
        <v>-0.63667621176126188</v>
      </c>
      <c r="BD671" s="54"/>
      <c r="BE671" s="54">
        <f t="shared" si="163"/>
        <v>2.3108057339496759</v>
      </c>
      <c r="BF671" s="180">
        <f t="shared" si="173"/>
        <v>0.63037249283667618</v>
      </c>
      <c r="BG671" s="181">
        <f t="shared" si="174"/>
        <v>0.64274177471934668</v>
      </c>
      <c r="BH671" s="182">
        <f t="shared" si="175"/>
        <v>0.10145512894947076</v>
      </c>
    </row>
    <row r="672" spans="1:60" ht="14.65" thickBot="1" x14ac:dyDescent="0.5">
      <c r="A672" s="127">
        <v>661</v>
      </c>
      <c r="B672" s="54">
        <v>-3.5435576941267204</v>
      </c>
      <c r="C672" s="54"/>
      <c r="D672" s="54">
        <f t="shared" si="160"/>
        <v>-0.815963783745706</v>
      </c>
      <c r="E672" s="183">
        <f t="shared" si="164"/>
        <v>0.63132760267430754</v>
      </c>
      <c r="F672" s="184">
        <f t="shared" si="165"/>
        <v>0.4136544685524679</v>
      </c>
      <c r="G672" s="185">
        <f t="shared" si="166"/>
        <v>-5.8081686284132961E-2</v>
      </c>
      <c r="S672" s="127">
        <v>661</v>
      </c>
      <c r="T672" s="54">
        <v>-2.1574711103362625</v>
      </c>
      <c r="U672" s="54"/>
      <c r="V672" s="54">
        <f t="shared" si="161"/>
        <v>0.61252061539816738</v>
      </c>
      <c r="W672" s="180">
        <f t="shared" si="167"/>
        <v>0.63132760267430754</v>
      </c>
      <c r="X672" s="181">
        <f t="shared" si="168"/>
        <v>0.57204900313836948</v>
      </c>
      <c r="Y672" s="182">
        <f t="shared" si="169"/>
        <v>4.3424873296610676E-2</v>
      </c>
      <c r="AJ672" s="127">
        <v>661</v>
      </c>
      <c r="AK672" s="54">
        <v>-3.7614772504461302</v>
      </c>
      <c r="AL672" s="54"/>
      <c r="AM672" s="54">
        <f t="shared" si="162"/>
        <v>-3.1739316451403554</v>
      </c>
      <c r="AN672" s="180">
        <f t="shared" si="170"/>
        <v>0.63132760267430754</v>
      </c>
      <c r="AO672" s="181">
        <f t="shared" si="171"/>
        <v>0.173359761753548</v>
      </c>
      <c r="AP672" s="182">
        <f t="shared" si="172"/>
        <v>-0.22501704608379414</v>
      </c>
      <c r="BB672" s="127">
        <v>661</v>
      </c>
      <c r="BC672" s="12">
        <v>-0.63667621176126188</v>
      </c>
      <c r="BD672" s="54"/>
      <c r="BE672" s="54">
        <f t="shared" si="163"/>
        <v>2.4284057898618796</v>
      </c>
      <c r="BF672" s="180">
        <f t="shared" si="173"/>
        <v>0.63132760267430754</v>
      </c>
      <c r="BG672" s="181">
        <f t="shared" si="174"/>
        <v>0.64966383903122726</v>
      </c>
      <c r="BH672" s="182">
        <f t="shared" si="175"/>
        <v>0.10661831885407803</v>
      </c>
    </row>
    <row r="673" spans="1:60" ht="14.65" thickBot="1" x14ac:dyDescent="0.5">
      <c r="A673" s="127">
        <v>662</v>
      </c>
      <c r="B673" s="54">
        <v>-3.5435576941267204</v>
      </c>
      <c r="C673" s="54"/>
      <c r="D673" s="54">
        <f t="shared" si="160"/>
        <v>-0.815963783745706</v>
      </c>
      <c r="E673" s="183">
        <f t="shared" si="164"/>
        <v>0.6322827125119389</v>
      </c>
      <c r="F673" s="184">
        <f t="shared" si="165"/>
        <v>0.4136544685524679</v>
      </c>
      <c r="G673" s="185">
        <f t="shared" si="166"/>
        <v>-5.8081686284132961E-2</v>
      </c>
      <c r="S673" s="127">
        <v>662</v>
      </c>
      <c r="T673" s="54">
        <v>-2.1574711103362625</v>
      </c>
      <c r="U673" s="54"/>
      <c r="V673" s="54">
        <f t="shared" si="161"/>
        <v>0.61564429639900375</v>
      </c>
      <c r="W673" s="180">
        <f t="shared" si="167"/>
        <v>0.6322827125119389</v>
      </c>
      <c r="X673" s="181">
        <f t="shared" si="168"/>
        <v>0.57241238089883884</v>
      </c>
      <c r="Y673" s="182">
        <f t="shared" si="169"/>
        <v>4.3646327804867796E-2</v>
      </c>
      <c r="AJ673" s="127">
        <v>662</v>
      </c>
      <c r="AK673" s="54">
        <v>-3.7614772504461302</v>
      </c>
      <c r="AL673" s="54"/>
      <c r="AM673" s="54">
        <f t="shared" si="162"/>
        <v>-3.1674477256468876</v>
      </c>
      <c r="AN673" s="180">
        <f t="shared" si="170"/>
        <v>0.6322827125119389</v>
      </c>
      <c r="AO673" s="181">
        <f t="shared" si="171"/>
        <v>0.17385276642507708</v>
      </c>
      <c r="AP673" s="182">
        <f t="shared" si="172"/>
        <v>-0.22455736623728606</v>
      </c>
      <c r="BB673" s="127">
        <v>662</v>
      </c>
      <c r="BC673" s="12">
        <v>-0.63667621176126188</v>
      </c>
      <c r="BD673" s="54"/>
      <c r="BE673" s="54">
        <f t="shared" si="163"/>
        <v>2.4284057898618796</v>
      </c>
      <c r="BF673" s="180">
        <f t="shared" si="173"/>
        <v>0.6322827125119389</v>
      </c>
      <c r="BG673" s="181">
        <f t="shared" si="174"/>
        <v>0.64966383903122726</v>
      </c>
      <c r="BH673" s="182">
        <f t="shared" si="175"/>
        <v>0.10661831885407803</v>
      </c>
    </row>
    <row r="674" spans="1:60" ht="14.65" thickBot="1" x14ac:dyDescent="0.5">
      <c r="A674" s="127">
        <v>663</v>
      </c>
      <c r="B674" s="54">
        <v>-3.5435576941267204</v>
      </c>
      <c r="C674" s="54"/>
      <c r="D674" s="54">
        <f t="shared" si="160"/>
        <v>-0.80419875661910489</v>
      </c>
      <c r="E674" s="183">
        <f t="shared" si="164"/>
        <v>0.63323782234957016</v>
      </c>
      <c r="F674" s="184">
        <f t="shared" si="165"/>
        <v>0.41488024073005703</v>
      </c>
      <c r="G674" s="185">
        <f t="shared" si="166"/>
        <v>-5.7244231695701718E-2</v>
      </c>
      <c r="S674" s="127">
        <v>663</v>
      </c>
      <c r="T674" s="54">
        <v>-2.1574711103362625</v>
      </c>
      <c r="U674" s="54"/>
      <c r="V674" s="54">
        <f t="shared" si="161"/>
        <v>0.62872069476633918</v>
      </c>
      <c r="W674" s="180">
        <f t="shared" si="167"/>
        <v>0.63323782234957016</v>
      </c>
      <c r="X674" s="181">
        <f t="shared" si="168"/>
        <v>0.57393288795854136</v>
      </c>
      <c r="Y674" s="182">
        <f t="shared" si="169"/>
        <v>4.4573383854905273E-2</v>
      </c>
      <c r="AJ674" s="127">
        <v>663</v>
      </c>
      <c r="AK674" s="54">
        <v>-4.6795514490754444</v>
      </c>
      <c r="AL674" s="54"/>
      <c r="AM674" s="54">
        <f t="shared" si="162"/>
        <v>-3.1674477256468876</v>
      </c>
      <c r="AN674" s="180">
        <f t="shared" si="170"/>
        <v>0.63323782234957016</v>
      </c>
      <c r="AO674" s="181">
        <f t="shared" si="171"/>
        <v>0.17385276642507708</v>
      </c>
      <c r="AP674" s="182">
        <f t="shared" si="172"/>
        <v>-0.22455736623728606</v>
      </c>
      <c r="BB674" s="127">
        <v>663</v>
      </c>
      <c r="BC674" s="12">
        <v>-1.5550373982613577</v>
      </c>
      <c r="BD674" s="54"/>
      <c r="BE674" s="54">
        <f t="shared" si="163"/>
        <v>2.4375697347292662</v>
      </c>
      <c r="BF674" s="180">
        <f t="shared" si="173"/>
        <v>0.63323782234957016</v>
      </c>
      <c r="BG674" s="181">
        <f t="shared" si="174"/>
        <v>0.65020119191553127</v>
      </c>
      <c r="BH674" s="182">
        <f t="shared" si="175"/>
        <v>0.10702065869361853</v>
      </c>
    </row>
    <row r="675" spans="1:60" ht="14.65" thickBot="1" x14ac:dyDescent="0.5">
      <c r="A675" s="127">
        <v>664</v>
      </c>
      <c r="B675" s="54">
        <v>-3.5435576941267204</v>
      </c>
      <c r="C675" s="54"/>
      <c r="D675" s="54">
        <f t="shared" si="160"/>
        <v>-0.80305087183008195</v>
      </c>
      <c r="E675" s="183">
        <f t="shared" si="164"/>
        <v>0.63419293218720152</v>
      </c>
      <c r="F675" s="184">
        <f t="shared" si="165"/>
        <v>0.4149998808982005</v>
      </c>
      <c r="G675" s="185">
        <f t="shared" si="166"/>
        <v>-5.7162523309208992E-2</v>
      </c>
      <c r="S675" s="127">
        <v>664</v>
      </c>
      <c r="T675" s="54">
        <v>-2.1574711103362625</v>
      </c>
      <c r="U675" s="54"/>
      <c r="V675" s="54">
        <f t="shared" si="161"/>
        <v>0.63688849528766311</v>
      </c>
      <c r="W675" s="180">
        <f t="shared" si="167"/>
        <v>0.63419293218720152</v>
      </c>
      <c r="X675" s="181">
        <f t="shared" si="168"/>
        <v>0.57488207358937482</v>
      </c>
      <c r="Y675" s="182">
        <f t="shared" si="169"/>
        <v>4.5152443063418472E-2</v>
      </c>
      <c r="AJ675" s="127">
        <v>664</v>
      </c>
      <c r="AK675" s="54">
        <v>-4.6795514490754444</v>
      </c>
      <c r="AL675" s="54"/>
      <c r="AM675" s="54">
        <f t="shared" si="162"/>
        <v>-3.1512301161712268</v>
      </c>
      <c r="AN675" s="180">
        <f t="shared" si="170"/>
        <v>0.63419293218720152</v>
      </c>
      <c r="AO675" s="181">
        <f t="shared" si="171"/>
        <v>0.17508977168971074</v>
      </c>
      <c r="AP675" s="182">
        <f t="shared" si="172"/>
        <v>-0.22340761287560257</v>
      </c>
      <c r="BB675" s="127">
        <v>664</v>
      </c>
      <c r="BC675" s="12">
        <v>-1.5550373982613577</v>
      </c>
      <c r="BD675" s="54"/>
      <c r="BE675" s="54">
        <f t="shared" si="163"/>
        <v>2.4375697347292662</v>
      </c>
      <c r="BF675" s="180">
        <f t="shared" si="173"/>
        <v>0.63419293218720152</v>
      </c>
      <c r="BG675" s="181">
        <f t="shared" si="174"/>
        <v>0.65020119191553127</v>
      </c>
      <c r="BH675" s="182">
        <f t="shared" si="175"/>
        <v>0.10702065869361853</v>
      </c>
    </row>
    <row r="676" spans="1:60" ht="14.65" thickBot="1" x14ac:dyDescent="0.5">
      <c r="A676" s="127">
        <v>665</v>
      </c>
      <c r="B676" s="54">
        <v>-3.5435576941267204</v>
      </c>
      <c r="C676" s="54"/>
      <c r="D676" s="54">
        <f t="shared" si="160"/>
        <v>-0.80231111383528975</v>
      </c>
      <c r="E676" s="183">
        <f t="shared" si="164"/>
        <v>0.63514804202483288</v>
      </c>
      <c r="F676" s="184">
        <f t="shared" si="165"/>
        <v>0.41507698756223427</v>
      </c>
      <c r="G676" s="185">
        <f t="shared" si="166"/>
        <v>-5.7109866080253979E-2</v>
      </c>
      <c r="S676" s="127">
        <v>665</v>
      </c>
      <c r="T676" s="54">
        <v>-2.1574711103362625</v>
      </c>
      <c r="U676" s="54"/>
      <c r="V676" s="54">
        <f t="shared" si="161"/>
        <v>0.63688849528766311</v>
      </c>
      <c r="W676" s="180">
        <f t="shared" si="167"/>
        <v>0.63514804202483288</v>
      </c>
      <c r="X676" s="181">
        <f t="shared" si="168"/>
        <v>0.57488207358937482</v>
      </c>
      <c r="Y676" s="182">
        <f t="shared" si="169"/>
        <v>4.5152443063418472E-2</v>
      </c>
      <c r="AJ676" s="127">
        <v>665</v>
      </c>
      <c r="AK676" s="54">
        <v>-4.6795514490754444</v>
      </c>
      <c r="AL676" s="54"/>
      <c r="AM676" s="54">
        <f t="shared" si="162"/>
        <v>-3.1512301161712268</v>
      </c>
      <c r="AN676" s="180">
        <f t="shared" si="170"/>
        <v>0.63514804202483288</v>
      </c>
      <c r="AO676" s="181">
        <f t="shared" si="171"/>
        <v>0.17508977168971074</v>
      </c>
      <c r="AP676" s="182">
        <f t="shared" si="172"/>
        <v>-0.22340761287560257</v>
      </c>
      <c r="BB676" s="127">
        <v>665</v>
      </c>
      <c r="BC676" s="12">
        <v>-1.5550373982613577</v>
      </c>
      <c r="BD676" s="54"/>
      <c r="BE676" s="54">
        <f t="shared" si="163"/>
        <v>2.4639968127943543</v>
      </c>
      <c r="BF676" s="180">
        <f t="shared" si="173"/>
        <v>0.63514804202483288</v>
      </c>
      <c r="BG676" s="181">
        <f t="shared" si="174"/>
        <v>0.65174912835069798</v>
      </c>
      <c r="BH676" s="182">
        <f t="shared" si="175"/>
        <v>0.10818093044362347</v>
      </c>
    </row>
    <row r="677" spans="1:60" ht="14.65" thickBot="1" x14ac:dyDescent="0.5">
      <c r="A677" s="127">
        <v>666</v>
      </c>
      <c r="B677" s="54">
        <v>7.8062316186574096E-2</v>
      </c>
      <c r="C677" s="54"/>
      <c r="D677" s="54">
        <f t="shared" si="160"/>
        <v>-0.78468501618635367</v>
      </c>
      <c r="E677" s="183">
        <f t="shared" si="164"/>
        <v>0.63610315186246413</v>
      </c>
      <c r="F677" s="184">
        <f t="shared" si="165"/>
        <v>0.4169151570230516</v>
      </c>
      <c r="G677" s="185">
        <f t="shared" si="166"/>
        <v>-5.5855210549637865E-2</v>
      </c>
      <c r="S677" s="127">
        <v>666</v>
      </c>
      <c r="T677" s="54">
        <v>2.8512398154413647</v>
      </c>
      <c r="U677" s="54"/>
      <c r="V677" s="54">
        <f t="shared" si="161"/>
        <v>0.65310871614380672</v>
      </c>
      <c r="W677" s="180">
        <f t="shared" si="167"/>
        <v>0.63610315186246413</v>
      </c>
      <c r="X677" s="181">
        <f t="shared" si="168"/>
        <v>0.57676574483193255</v>
      </c>
      <c r="Y677" s="182">
        <f t="shared" si="169"/>
        <v>4.6302381559877419E-2</v>
      </c>
      <c r="AJ677" s="127">
        <v>666</v>
      </c>
      <c r="AK677" s="54">
        <v>-2.4295732500852494</v>
      </c>
      <c r="AL677" s="54"/>
      <c r="AM677" s="54">
        <f t="shared" si="162"/>
        <v>-3.1344760906196072</v>
      </c>
      <c r="AN677" s="180">
        <f t="shared" si="170"/>
        <v>0.63610315186246413</v>
      </c>
      <c r="AO677" s="181">
        <f t="shared" si="171"/>
        <v>0.17637354054820528</v>
      </c>
      <c r="AP677" s="182">
        <f t="shared" si="172"/>
        <v>-0.22221983009981089</v>
      </c>
      <c r="BB677" s="127">
        <v>666</v>
      </c>
      <c r="BC677" s="12">
        <v>0.69564413870914077</v>
      </c>
      <c r="BD677" s="54"/>
      <c r="BE677" s="54">
        <f t="shared" si="163"/>
        <v>2.4639968127943543</v>
      </c>
      <c r="BF677" s="180">
        <f t="shared" si="173"/>
        <v>0.63610315186246413</v>
      </c>
      <c r="BG677" s="181">
        <f t="shared" si="174"/>
        <v>0.65174912835069798</v>
      </c>
      <c r="BH677" s="182">
        <f t="shared" si="175"/>
        <v>0.10818093044362347</v>
      </c>
    </row>
    <row r="678" spans="1:60" ht="14.65" thickBot="1" x14ac:dyDescent="0.5">
      <c r="A678" s="127">
        <v>667</v>
      </c>
      <c r="B678" s="54">
        <v>7.8062316186574096E-2</v>
      </c>
      <c r="C678" s="54"/>
      <c r="D678" s="54">
        <f t="shared" si="160"/>
        <v>-0.77704415821524231</v>
      </c>
      <c r="E678" s="183">
        <f t="shared" si="164"/>
        <v>0.6370582617000955</v>
      </c>
      <c r="F678" s="184">
        <f t="shared" si="165"/>
        <v>0.41771256492553593</v>
      </c>
      <c r="G678" s="185">
        <f t="shared" si="166"/>
        <v>-5.5311321317713311E-2</v>
      </c>
      <c r="S678" s="127">
        <v>667</v>
      </c>
      <c r="T678" s="54">
        <v>2.8512398154413647</v>
      </c>
      <c r="U678" s="54"/>
      <c r="V678" s="54">
        <f t="shared" si="161"/>
        <v>0.65310871614380672</v>
      </c>
      <c r="W678" s="180">
        <f t="shared" si="167"/>
        <v>0.6370582617000955</v>
      </c>
      <c r="X678" s="181">
        <f t="shared" si="168"/>
        <v>0.57676574483193255</v>
      </c>
      <c r="Y678" s="182">
        <f t="shared" si="169"/>
        <v>4.6302381559877419E-2</v>
      </c>
      <c r="AJ678" s="127">
        <v>667</v>
      </c>
      <c r="AK678" s="54">
        <v>-2.4295732500852494</v>
      </c>
      <c r="AL678" s="54"/>
      <c r="AM678" s="54">
        <f t="shared" si="162"/>
        <v>-3.1176087300289805</v>
      </c>
      <c r="AN678" s="180">
        <f t="shared" si="170"/>
        <v>0.6370582617000955</v>
      </c>
      <c r="AO678" s="181">
        <f t="shared" si="171"/>
        <v>0.17767199327286898</v>
      </c>
      <c r="AP678" s="182">
        <f t="shared" si="172"/>
        <v>-0.22102401239493238</v>
      </c>
      <c r="BB678" s="127">
        <v>667</v>
      </c>
      <c r="BC678" s="12">
        <v>0.69564413870914077</v>
      </c>
      <c r="BD678" s="54"/>
      <c r="BE678" s="54">
        <f t="shared" si="163"/>
        <v>2.4758431807919301</v>
      </c>
      <c r="BF678" s="180">
        <f t="shared" si="173"/>
        <v>0.6370582617000955</v>
      </c>
      <c r="BG678" s="181">
        <f t="shared" si="174"/>
        <v>0.65244219821772276</v>
      </c>
      <c r="BH678" s="182">
        <f t="shared" si="175"/>
        <v>0.10870104114575621</v>
      </c>
    </row>
    <row r="679" spans="1:60" ht="14.65" thickBot="1" x14ac:dyDescent="0.5">
      <c r="A679" s="127">
        <v>668</v>
      </c>
      <c r="B679" s="54">
        <v>7.8062316186574096E-2</v>
      </c>
      <c r="C679" s="54"/>
      <c r="D679" s="54">
        <f t="shared" si="160"/>
        <v>-0.77394999608198001</v>
      </c>
      <c r="E679" s="183">
        <f t="shared" si="164"/>
        <v>0.63801337153772686</v>
      </c>
      <c r="F679" s="184">
        <f t="shared" si="165"/>
        <v>0.41803557137996078</v>
      </c>
      <c r="G679" s="185">
        <f t="shared" si="166"/>
        <v>-5.5091073608297333E-2</v>
      </c>
      <c r="S679" s="127">
        <v>668</v>
      </c>
      <c r="T679" s="54">
        <v>2.8512398154413647</v>
      </c>
      <c r="U679" s="54"/>
      <c r="V679" s="54">
        <f t="shared" si="161"/>
        <v>0.65310871614380672</v>
      </c>
      <c r="W679" s="180">
        <f t="shared" si="167"/>
        <v>0.63801337153772686</v>
      </c>
      <c r="X679" s="181">
        <f t="shared" si="168"/>
        <v>0.57676574483193255</v>
      </c>
      <c r="Y679" s="182">
        <f t="shared" si="169"/>
        <v>4.6302381559877419E-2</v>
      </c>
      <c r="AJ679" s="127">
        <v>668</v>
      </c>
      <c r="AK679" s="54">
        <v>-2.4295732500852494</v>
      </c>
      <c r="AL679" s="54"/>
      <c r="AM679" s="54">
        <f t="shared" si="162"/>
        <v>-3.0669815003836578</v>
      </c>
      <c r="AN679" s="180">
        <f t="shared" si="170"/>
        <v>0.63801337153772686</v>
      </c>
      <c r="AO679" s="181">
        <f t="shared" si="171"/>
        <v>0.18160539042573479</v>
      </c>
      <c r="AP679" s="182">
        <f t="shared" si="172"/>
        <v>-0.2174347764126015</v>
      </c>
      <c r="BB679" s="127">
        <v>668</v>
      </c>
      <c r="BC679" s="12">
        <v>0.69564413870914077</v>
      </c>
      <c r="BD679" s="54"/>
      <c r="BE679" s="54">
        <f t="shared" si="163"/>
        <v>2.4944644923204393</v>
      </c>
      <c r="BF679" s="180">
        <f t="shared" si="173"/>
        <v>0.63801337153772686</v>
      </c>
      <c r="BG679" s="181">
        <f t="shared" si="174"/>
        <v>0.65353060501139937</v>
      </c>
      <c r="BH679" s="182">
        <f t="shared" si="175"/>
        <v>0.10951860340751504</v>
      </c>
    </row>
    <row r="680" spans="1:60" ht="14.65" thickBot="1" x14ac:dyDescent="0.5">
      <c r="A680" s="127">
        <v>669</v>
      </c>
      <c r="B680" s="54">
        <v>-0.73336752241255654</v>
      </c>
      <c r="C680" s="54"/>
      <c r="D680" s="54">
        <f t="shared" si="160"/>
        <v>-0.77101899315988032</v>
      </c>
      <c r="E680" s="183">
        <f t="shared" si="164"/>
        <v>0.63896848137535822</v>
      </c>
      <c r="F680" s="184">
        <f t="shared" si="165"/>
        <v>0.41834159628421452</v>
      </c>
      <c r="G680" s="185">
        <f t="shared" si="166"/>
        <v>-5.488243984830643E-2</v>
      </c>
      <c r="S680" s="127">
        <v>669</v>
      </c>
      <c r="T680" s="54">
        <v>0.65310871614380672</v>
      </c>
      <c r="U680" s="54"/>
      <c r="V680" s="54">
        <f t="shared" si="161"/>
        <v>0.65310871614380672</v>
      </c>
      <c r="W680" s="180">
        <f t="shared" si="167"/>
        <v>0.63896848137535822</v>
      </c>
      <c r="X680" s="181">
        <f t="shared" si="168"/>
        <v>0.57676574483193255</v>
      </c>
      <c r="Y680" s="182">
        <f t="shared" si="169"/>
        <v>4.6302381559877419E-2</v>
      </c>
      <c r="AJ680" s="127">
        <v>669</v>
      </c>
      <c r="AK680" s="54">
        <v>-2.4295732500852494</v>
      </c>
      <c r="AL680" s="54"/>
      <c r="AM680" s="54">
        <f t="shared" si="162"/>
        <v>-3.0669815003836578</v>
      </c>
      <c r="AN680" s="180">
        <f t="shared" si="170"/>
        <v>0.63896848137535822</v>
      </c>
      <c r="AO680" s="181">
        <f t="shared" si="171"/>
        <v>0.18160539042573479</v>
      </c>
      <c r="AP680" s="182">
        <f t="shared" si="172"/>
        <v>-0.2174347764126015</v>
      </c>
      <c r="BB680" s="127">
        <v>669</v>
      </c>
      <c r="BC680" s="12">
        <v>0.69564413870914077</v>
      </c>
      <c r="BD680" s="54"/>
      <c r="BE680" s="54">
        <f t="shared" si="163"/>
        <v>2.5247402377704948</v>
      </c>
      <c r="BF680" s="180">
        <f t="shared" si="173"/>
        <v>0.63896848137535822</v>
      </c>
      <c r="BG680" s="181">
        <f t="shared" si="174"/>
        <v>0.65529750161778066</v>
      </c>
      <c r="BH680" s="182">
        <f t="shared" si="175"/>
        <v>0.11084784957198021</v>
      </c>
    </row>
    <row r="681" spans="1:60" ht="14.65" thickBot="1" x14ac:dyDescent="0.5">
      <c r="A681" s="127">
        <v>670</v>
      </c>
      <c r="B681" s="54">
        <v>-0.73336752241255654</v>
      </c>
      <c r="C681" s="54"/>
      <c r="D681" s="54">
        <f t="shared" si="160"/>
        <v>-0.75832905845100329</v>
      </c>
      <c r="E681" s="183">
        <f t="shared" si="164"/>
        <v>0.63992359121298947</v>
      </c>
      <c r="F681" s="184">
        <f t="shared" si="165"/>
        <v>0.41966711563017711</v>
      </c>
      <c r="G681" s="185">
        <f t="shared" si="166"/>
        <v>-5.3979148769205267E-2</v>
      </c>
      <c r="S681" s="127">
        <v>670</v>
      </c>
      <c r="T681" s="54">
        <v>0.65310871614380672</v>
      </c>
      <c r="U681" s="54"/>
      <c r="V681" s="54">
        <f t="shared" si="161"/>
        <v>0.65310871614380672</v>
      </c>
      <c r="W681" s="180">
        <f t="shared" si="167"/>
        <v>0.63992359121298947</v>
      </c>
      <c r="X681" s="181">
        <f t="shared" si="168"/>
        <v>0.57676574483193255</v>
      </c>
      <c r="Y681" s="182">
        <f t="shared" si="169"/>
        <v>4.6302381559877419E-2</v>
      </c>
      <c r="AJ681" s="127">
        <v>670</v>
      </c>
      <c r="AK681" s="54">
        <v>-2.4295732500852494</v>
      </c>
      <c r="AL681" s="54"/>
      <c r="AM681" s="54">
        <f t="shared" si="162"/>
        <v>-3.060077406710819</v>
      </c>
      <c r="AN681" s="180">
        <f t="shared" si="170"/>
        <v>0.63992359121298947</v>
      </c>
      <c r="AO681" s="181">
        <f t="shared" si="171"/>
        <v>0.18214598365879078</v>
      </c>
      <c r="AP681" s="182">
        <f t="shared" si="172"/>
        <v>-0.21694530816380458</v>
      </c>
      <c r="BB681" s="127">
        <v>670</v>
      </c>
      <c r="BC681" s="12">
        <v>0.69564413870914077</v>
      </c>
      <c r="BD681" s="54"/>
      <c r="BE681" s="54">
        <f t="shared" si="163"/>
        <v>2.5288671514061174</v>
      </c>
      <c r="BF681" s="180">
        <f t="shared" si="173"/>
        <v>0.63992359121298947</v>
      </c>
      <c r="BG681" s="181">
        <f t="shared" si="174"/>
        <v>0.65553808776320066</v>
      </c>
      <c r="BH681" s="182">
        <f t="shared" si="175"/>
        <v>0.11102904029213208</v>
      </c>
    </row>
    <row r="682" spans="1:60" ht="14.65" thickBot="1" x14ac:dyDescent="0.5">
      <c r="A682" s="127">
        <v>671</v>
      </c>
      <c r="B682" s="54">
        <v>-0.73336752241255654</v>
      </c>
      <c r="C682" s="54"/>
      <c r="D682" s="54">
        <f t="shared" si="160"/>
        <v>-0.7513176247147747</v>
      </c>
      <c r="E682" s="183">
        <f t="shared" si="164"/>
        <v>0.64087870105062084</v>
      </c>
      <c r="F682" s="184">
        <f t="shared" si="165"/>
        <v>0.42039988277078155</v>
      </c>
      <c r="G682" s="185">
        <f t="shared" si="166"/>
        <v>-5.3480063022041113E-2</v>
      </c>
      <c r="S682" s="127">
        <v>671</v>
      </c>
      <c r="T682" s="54">
        <v>0.65310871614380672</v>
      </c>
      <c r="U682" s="54"/>
      <c r="V682" s="54">
        <f t="shared" si="161"/>
        <v>0.65310871614380672</v>
      </c>
      <c r="W682" s="180">
        <f t="shared" si="167"/>
        <v>0.64087870105062084</v>
      </c>
      <c r="X682" s="181">
        <f t="shared" si="168"/>
        <v>0.57676574483193255</v>
      </c>
      <c r="Y682" s="182">
        <f t="shared" si="169"/>
        <v>4.6302381559877419E-2</v>
      </c>
      <c r="AJ682" s="127">
        <v>671</v>
      </c>
      <c r="AK682" s="54">
        <v>-2.4295732500852494</v>
      </c>
      <c r="AL682" s="54"/>
      <c r="AM682" s="54">
        <f t="shared" si="162"/>
        <v>-3.0549911691720335</v>
      </c>
      <c r="AN682" s="180">
        <f t="shared" si="170"/>
        <v>0.64087870105062084</v>
      </c>
      <c r="AO682" s="181">
        <f t="shared" si="171"/>
        <v>0.18254488083776935</v>
      </c>
      <c r="AP682" s="182">
        <f t="shared" si="172"/>
        <v>-0.21658471749122019</v>
      </c>
      <c r="BB682" s="127">
        <v>671</v>
      </c>
      <c r="BC682" s="12">
        <v>0.69564413870914077</v>
      </c>
      <c r="BD682" s="54"/>
      <c r="BE682" s="54">
        <f t="shared" si="163"/>
        <v>2.5288671514061174</v>
      </c>
      <c r="BF682" s="180">
        <f t="shared" si="173"/>
        <v>0.64087870105062084</v>
      </c>
      <c r="BG682" s="181">
        <f t="shared" si="174"/>
        <v>0.65553808776320066</v>
      </c>
      <c r="BH682" s="182">
        <f t="shared" si="175"/>
        <v>0.11102904029213208</v>
      </c>
    </row>
    <row r="683" spans="1:60" ht="14.65" thickBot="1" x14ac:dyDescent="0.5">
      <c r="A683" s="127">
        <v>672</v>
      </c>
      <c r="B683" s="54">
        <v>-0.73336752241255654</v>
      </c>
      <c r="C683" s="54"/>
      <c r="D683" s="54">
        <f t="shared" si="160"/>
        <v>-0.7513176247147747</v>
      </c>
      <c r="E683" s="183">
        <f t="shared" si="164"/>
        <v>0.6418338108882522</v>
      </c>
      <c r="F683" s="184">
        <f t="shared" si="165"/>
        <v>0.42039988277078155</v>
      </c>
      <c r="G683" s="185">
        <f t="shared" si="166"/>
        <v>-5.3480063022041113E-2</v>
      </c>
      <c r="S683" s="127">
        <v>672</v>
      </c>
      <c r="T683" s="54">
        <v>0.65310871614380672</v>
      </c>
      <c r="U683" s="54"/>
      <c r="V683" s="54">
        <f t="shared" si="161"/>
        <v>0.65540409550079615</v>
      </c>
      <c r="W683" s="180">
        <f t="shared" si="167"/>
        <v>0.6418338108882522</v>
      </c>
      <c r="X683" s="181">
        <f t="shared" si="168"/>
        <v>0.5770321690141732</v>
      </c>
      <c r="Y683" s="182">
        <f t="shared" si="169"/>
        <v>4.646511331982011E-2</v>
      </c>
      <c r="AJ683" s="127">
        <v>672</v>
      </c>
      <c r="AK683" s="54">
        <v>-2.4295732500852494</v>
      </c>
      <c r="AL683" s="54"/>
      <c r="AM683" s="54">
        <f t="shared" si="162"/>
        <v>-3.032490519429853</v>
      </c>
      <c r="AN683" s="180">
        <f t="shared" si="170"/>
        <v>0.6418338108882522</v>
      </c>
      <c r="AO683" s="181">
        <f t="shared" si="171"/>
        <v>0.18431607211301987</v>
      </c>
      <c r="AP683" s="182">
        <f t="shared" si="172"/>
        <v>-0.21498952568937293</v>
      </c>
      <c r="BB683" s="127">
        <v>672</v>
      </c>
      <c r="BC683" s="12">
        <v>0.69564413870914077</v>
      </c>
      <c r="BD683" s="54"/>
      <c r="BE683" s="54">
        <f t="shared" si="163"/>
        <v>2.571574214717621</v>
      </c>
      <c r="BF683" s="180">
        <f t="shared" si="173"/>
        <v>0.6418338108882522</v>
      </c>
      <c r="BG683" s="181">
        <f t="shared" si="174"/>
        <v>0.65802406610126596</v>
      </c>
      <c r="BH683" s="182">
        <f t="shared" si="175"/>
        <v>0.11290407918080406</v>
      </c>
    </row>
    <row r="684" spans="1:60" ht="14.65" thickBot="1" x14ac:dyDescent="0.5">
      <c r="A684" s="127">
        <v>673</v>
      </c>
      <c r="B684" s="54">
        <v>-0.73336752241255654</v>
      </c>
      <c r="C684" s="54"/>
      <c r="D684" s="54">
        <f t="shared" si="160"/>
        <v>-0.73336752241255654</v>
      </c>
      <c r="E684" s="183">
        <f t="shared" si="164"/>
        <v>0.64278892072588345</v>
      </c>
      <c r="F684" s="184">
        <f t="shared" si="165"/>
        <v>0.42227710538049362</v>
      </c>
      <c r="G684" s="185">
        <f t="shared" si="166"/>
        <v>-5.2202344290580301E-2</v>
      </c>
      <c r="S684" s="127">
        <v>673</v>
      </c>
      <c r="T684" s="54">
        <v>0.65310871614380672</v>
      </c>
      <c r="U684" s="54"/>
      <c r="V684" s="54">
        <f t="shared" si="161"/>
        <v>0.65864161007214994</v>
      </c>
      <c r="W684" s="180">
        <f t="shared" si="167"/>
        <v>0.64278892072588345</v>
      </c>
      <c r="X684" s="181">
        <f t="shared" si="168"/>
        <v>0.57740788671670784</v>
      </c>
      <c r="Y684" s="182">
        <f t="shared" si="169"/>
        <v>4.6694638100738019E-2</v>
      </c>
      <c r="AJ684" s="127">
        <v>673</v>
      </c>
      <c r="AK684" s="54">
        <v>-2.4295732500852494</v>
      </c>
      <c r="AL684" s="54"/>
      <c r="AM684" s="54">
        <f t="shared" si="162"/>
        <v>-3.0280668759349529</v>
      </c>
      <c r="AN684" s="180">
        <f t="shared" si="170"/>
        <v>0.64278892072588345</v>
      </c>
      <c r="AO684" s="181">
        <f t="shared" si="171"/>
        <v>0.18466554324546541</v>
      </c>
      <c r="AP684" s="182">
        <f t="shared" si="172"/>
        <v>-0.2146759098641316</v>
      </c>
      <c r="BB684" s="127">
        <v>673</v>
      </c>
      <c r="BC684" s="12">
        <v>0.69564413870914077</v>
      </c>
      <c r="BD684" s="54"/>
      <c r="BE684" s="54">
        <f t="shared" si="163"/>
        <v>2.571574214717621</v>
      </c>
      <c r="BF684" s="180">
        <f t="shared" si="173"/>
        <v>0.64278892072588345</v>
      </c>
      <c r="BG684" s="181">
        <f t="shared" si="174"/>
        <v>0.65802406610126596</v>
      </c>
      <c r="BH684" s="182">
        <f t="shared" si="175"/>
        <v>0.11290407918080406</v>
      </c>
    </row>
    <row r="685" spans="1:60" ht="14.65" thickBot="1" x14ac:dyDescent="0.5">
      <c r="A685" s="127">
        <v>674</v>
      </c>
      <c r="B685" s="54">
        <v>-0.73336752241255654</v>
      </c>
      <c r="C685" s="54"/>
      <c r="D685" s="54">
        <f t="shared" si="160"/>
        <v>-0.73336752241255654</v>
      </c>
      <c r="E685" s="183">
        <f t="shared" si="164"/>
        <v>0.64374403056351481</v>
      </c>
      <c r="F685" s="184">
        <f t="shared" si="165"/>
        <v>0.42227710538049362</v>
      </c>
      <c r="G685" s="185">
        <f t="shared" si="166"/>
        <v>-5.2202344290580301E-2</v>
      </c>
      <c r="S685" s="127">
        <v>674</v>
      </c>
      <c r="T685" s="54">
        <v>0.65310871614380672</v>
      </c>
      <c r="U685" s="54"/>
      <c r="V685" s="54">
        <f t="shared" si="161"/>
        <v>0.65864161007214994</v>
      </c>
      <c r="W685" s="180">
        <f t="shared" si="167"/>
        <v>0.64374403056351481</v>
      </c>
      <c r="X685" s="181">
        <f t="shared" si="168"/>
        <v>0.57740788671670784</v>
      </c>
      <c r="Y685" s="182">
        <f t="shared" si="169"/>
        <v>4.6694638100738019E-2</v>
      </c>
      <c r="AJ685" s="127">
        <v>674</v>
      </c>
      <c r="AK685" s="54">
        <v>-2.4295732500852494</v>
      </c>
      <c r="AL685" s="54"/>
      <c r="AM685" s="54">
        <f t="shared" si="162"/>
        <v>-3.0112623847003568</v>
      </c>
      <c r="AN685" s="180">
        <f t="shared" si="170"/>
        <v>0.64374403056351481</v>
      </c>
      <c r="AO685" s="181">
        <f t="shared" si="171"/>
        <v>0.18599686203948945</v>
      </c>
      <c r="AP685" s="182">
        <f t="shared" si="172"/>
        <v>-0.21348454930526783</v>
      </c>
      <c r="BB685" s="127">
        <v>674</v>
      </c>
      <c r="BC685" s="12">
        <v>0.69564413870914077</v>
      </c>
      <c r="BD685" s="54"/>
      <c r="BE685" s="54">
        <f t="shared" si="163"/>
        <v>2.6012967173008059</v>
      </c>
      <c r="BF685" s="180">
        <f t="shared" si="173"/>
        <v>0.64374403056351481</v>
      </c>
      <c r="BG685" s="181">
        <f t="shared" si="174"/>
        <v>0.65975018673705943</v>
      </c>
      <c r="BH685" s="182">
        <f t="shared" si="175"/>
        <v>0.1142090354079655</v>
      </c>
    </row>
    <row r="686" spans="1:60" ht="14.65" thickBot="1" x14ac:dyDescent="0.5">
      <c r="A686" s="127">
        <v>675</v>
      </c>
      <c r="B686" s="54">
        <v>3.9372818480936393</v>
      </c>
      <c r="C686" s="54"/>
      <c r="D686" s="54">
        <f t="shared" si="160"/>
        <v>-0.73336752241255654</v>
      </c>
      <c r="E686" s="183">
        <f t="shared" si="164"/>
        <v>0.64469914040114618</v>
      </c>
      <c r="F686" s="184">
        <f t="shared" si="165"/>
        <v>0.42227710538049362</v>
      </c>
      <c r="G686" s="185">
        <f t="shared" si="166"/>
        <v>-5.2202344290580301E-2</v>
      </c>
      <c r="S686" s="127">
        <v>675</v>
      </c>
      <c r="T686" s="54">
        <v>5.3244057085815752</v>
      </c>
      <c r="U686" s="54"/>
      <c r="V686" s="54">
        <f t="shared" si="161"/>
        <v>0.65864161007214994</v>
      </c>
      <c r="W686" s="180">
        <f t="shared" si="167"/>
        <v>0.64469914040114618</v>
      </c>
      <c r="X686" s="181">
        <f t="shared" si="168"/>
        <v>0.57740788671670784</v>
      </c>
      <c r="Y686" s="182">
        <f t="shared" si="169"/>
        <v>4.6694638100738019E-2</v>
      </c>
      <c r="AJ686" s="127">
        <v>675</v>
      </c>
      <c r="AK686" s="54">
        <v>1.0588512106863419</v>
      </c>
      <c r="AL686" s="54"/>
      <c r="AM686" s="54">
        <f t="shared" si="162"/>
        <v>-3.0112623847003568</v>
      </c>
      <c r="AN686" s="180">
        <f t="shared" si="170"/>
        <v>0.64469914040114618</v>
      </c>
      <c r="AO686" s="181">
        <f t="shared" si="171"/>
        <v>0.18599686203948945</v>
      </c>
      <c r="AP686" s="182">
        <f t="shared" si="172"/>
        <v>-0.21348454930526783</v>
      </c>
      <c r="BB686" s="127">
        <v>675</v>
      </c>
      <c r="BC686" s="12">
        <v>4.1851590728976662</v>
      </c>
      <c r="BD686" s="54"/>
      <c r="BE686" s="54">
        <f t="shared" si="163"/>
        <v>2.6012967173008059</v>
      </c>
      <c r="BF686" s="180">
        <f t="shared" si="173"/>
        <v>0.64469914040114618</v>
      </c>
      <c r="BG686" s="181">
        <f t="shared" si="174"/>
        <v>0.65975018673705943</v>
      </c>
      <c r="BH686" s="182">
        <f t="shared" si="175"/>
        <v>0.1142090354079655</v>
      </c>
    </row>
    <row r="687" spans="1:60" ht="14.65" thickBot="1" x14ac:dyDescent="0.5">
      <c r="A687" s="127">
        <v>676</v>
      </c>
      <c r="B687" s="54">
        <v>3.9372818480936393</v>
      </c>
      <c r="C687" s="54"/>
      <c r="D687" s="54">
        <f t="shared" si="160"/>
        <v>-0.73336752241255654</v>
      </c>
      <c r="E687" s="183">
        <f t="shared" si="164"/>
        <v>0.64565425023877743</v>
      </c>
      <c r="F687" s="184">
        <f t="shared" si="165"/>
        <v>0.42227710538049362</v>
      </c>
      <c r="G687" s="185">
        <f t="shared" si="166"/>
        <v>-5.2202344290580301E-2</v>
      </c>
      <c r="S687" s="127">
        <v>676</v>
      </c>
      <c r="T687" s="54">
        <v>5.3244057085815752</v>
      </c>
      <c r="U687" s="54"/>
      <c r="V687" s="54">
        <f t="shared" si="161"/>
        <v>0.6745633208466062</v>
      </c>
      <c r="W687" s="180">
        <f t="shared" si="167"/>
        <v>0.64565425023877743</v>
      </c>
      <c r="X687" s="181">
        <f t="shared" si="168"/>
        <v>0.57925459067451146</v>
      </c>
      <c r="Y687" s="182">
        <f t="shared" si="169"/>
        <v>4.7823413615659428E-2</v>
      </c>
      <c r="AJ687" s="127">
        <v>676</v>
      </c>
      <c r="AK687" s="54">
        <v>1.0588512106863419</v>
      </c>
      <c r="AL687" s="54"/>
      <c r="AM687" s="54">
        <f t="shared" si="162"/>
        <v>-2.9971045700302046</v>
      </c>
      <c r="AN687" s="180">
        <f t="shared" si="170"/>
        <v>0.64565425023877743</v>
      </c>
      <c r="AO687" s="181">
        <f t="shared" si="171"/>
        <v>0.18712310688134834</v>
      </c>
      <c r="AP687" s="182">
        <f t="shared" si="172"/>
        <v>-0.21248082585049299</v>
      </c>
      <c r="BB687" s="127">
        <v>676</v>
      </c>
      <c r="BC687" s="12">
        <v>4.1851590728976662</v>
      </c>
      <c r="BD687" s="54"/>
      <c r="BE687" s="54">
        <f t="shared" si="163"/>
        <v>2.6743681987253112</v>
      </c>
      <c r="BF687" s="180">
        <f t="shared" si="173"/>
        <v>0.64565425023877743</v>
      </c>
      <c r="BG687" s="181">
        <f t="shared" si="174"/>
        <v>0.66397951064200533</v>
      </c>
      <c r="BH687" s="182">
        <f t="shared" si="175"/>
        <v>0.11741721360379365</v>
      </c>
    </row>
    <row r="688" spans="1:60" ht="14.65" thickBot="1" x14ac:dyDescent="0.5">
      <c r="A688" s="127">
        <v>677</v>
      </c>
      <c r="B688" s="54">
        <v>3.9372818480936393</v>
      </c>
      <c r="C688" s="54"/>
      <c r="D688" s="54">
        <f t="shared" si="160"/>
        <v>-0.73336752241255654</v>
      </c>
      <c r="E688" s="183">
        <f t="shared" si="164"/>
        <v>0.64660936007640879</v>
      </c>
      <c r="F688" s="184">
        <f t="shared" si="165"/>
        <v>0.42227710538049362</v>
      </c>
      <c r="G688" s="185">
        <f t="shared" si="166"/>
        <v>-5.2202344290580301E-2</v>
      </c>
      <c r="S688" s="127">
        <v>677</v>
      </c>
      <c r="T688" s="54">
        <v>5.3244057085815752</v>
      </c>
      <c r="U688" s="54"/>
      <c r="V688" s="54">
        <f t="shared" si="161"/>
        <v>0.6745633208466062</v>
      </c>
      <c r="W688" s="180">
        <f t="shared" si="167"/>
        <v>0.64660936007640879</v>
      </c>
      <c r="X688" s="181">
        <f t="shared" si="168"/>
        <v>0.57925459067451146</v>
      </c>
      <c r="Y688" s="182">
        <f t="shared" si="169"/>
        <v>4.7823413615659428E-2</v>
      </c>
      <c r="AJ688" s="127">
        <v>677</v>
      </c>
      <c r="AK688" s="54">
        <v>1.0588512106863419</v>
      </c>
      <c r="AL688" s="54"/>
      <c r="AM688" s="54">
        <f t="shared" si="162"/>
        <v>-2.9971045700302046</v>
      </c>
      <c r="AN688" s="180">
        <f t="shared" si="170"/>
        <v>0.64660936007640879</v>
      </c>
      <c r="AO688" s="181">
        <f t="shared" si="171"/>
        <v>0.18712310688134834</v>
      </c>
      <c r="AP688" s="182">
        <f t="shared" si="172"/>
        <v>-0.21248082585049299</v>
      </c>
      <c r="BB688" s="127">
        <v>677</v>
      </c>
      <c r="BC688" s="12">
        <v>4.1851590728976662</v>
      </c>
      <c r="BD688" s="54"/>
      <c r="BE688" s="54">
        <f t="shared" si="163"/>
        <v>2.7045138988571926</v>
      </c>
      <c r="BF688" s="180">
        <f t="shared" si="173"/>
        <v>0.64660936007640879</v>
      </c>
      <c r="BG688" s="181">
        <f t="shared" si="174"/>
        <v>0.66571832837005118</v>
      </c>
      <c r="BH688" s="182">
        <f t="shared" si="175"/>
        <v>0.11874075017340592</v>
      </c>
    </row>
    <row r="689" spans="1:60" ht="14.65" thickBot="1" x14ac:dyDescent="0.5">
      <c r="A689" s="127">
        <v>678</v>
      </c>
      <c r="B689" s="54">
        <v>1.7208763161515419</v>
      </c>
      <c r="C689" s="54"/>
      <c r="D689" s="54">
        <f t="shared" si="160"/>
        <v>-0.73336752241255654</v>
      </c>
      <c r="E689" s="183">
        <f t="shared" si="164"/>
        <v>0.64756446991404015</v>
      </c>
      <c r="F689" s="184">
        <f t="shared" si="165"/>
        <v>0.42227710538049362</v>
      </c>
      <c r="G689" s="185">
        <f t="shared" si="166"/>
        <v>-5.2202344290580301E-2</v>
      </c>
      <c r="S689" s="127">
        <v>678</v>
      </c>
      <c r="T689" s="54">
        <v>3.1076928547409839</v>
      </c>
      <c r="U689" s="54"/>
      <c r="V689" s="54">
        <f t="shared" si="161"/>
        <v>0.68365337113504121</v>
      </c>
      <c r="W689" s="180">
        <f t="shared" si="167"/>
        <v>0.64756446991404015</v>
      </c>
      <c r="X689" s="181">
        <f t="shared" si="168"/>
        <v>0.58030813520025382</v>
      </c>
      <c r="Y689" s="182">
        <f t="shared" si="169"/>
        <v>4.8467856059083991E-2</v>
      </c>
      <c r="AJ689" s="127">
        <v>678</v>
      </c>
      <c r="AK689" s="54">
        <v>-2.1167176700912065</v>
      </c>
      <c r="AL689" s="54"/>
      <c r="AM689" s="54">
        <f t="shared" si="162"/>
        <v>-2.9826025583080273</v>
      </c>
      <c r="AN689" s="180">
        <f t="shared" si="170"/>
        <v>0.64756446991404015</v>
      </c>
      <c r="AO689" s="181">
        <f t="shared" si="171"/>
        <v>0.18828109525890704</v>
      </c>
      <c r="AP689" s="182">
        <f t="shared" si="172"/>
        <v>-0.21145270041969072</v>
      </c>
      <c r="BB689" s="127">
        <v>678</v>
      </c>
      <c r="BC689" s="12">
        <v>1.0085975166337853</v>
      </c>
      <c r="BD689" s="54"/>
      <c r="BE689" s="54">
        <f t="shared" si="163"/>
        <v>2.7045138988571926</v>
      </c>
      <c r="BF689" s="180">
        <f t="shared" si="173"/>
        <v>0.64756446991404015</v>
      </c>
      <c r="BG689" s="181">
        <f t="shared" si="174"/>
        <v>0.66571832837005118</v>
      </c>
      <c r="BH689" s="182">
        <f t="shared" si="175"/>
        <v>0.11874075017340592</v>
      </c>
    </row>
    <row r="690" spans="1:60" ht="14.65" thickBot="1" x14ac:dyDescent="0.5">
      <c r="A690" s="127">
        <v>679</v>
      </c>
      <c r="B690" s="54">
        <v>1.7208763161515419</v>
      </c>
      <c r="C690" s="54"/>
      <c r="D690" s="54">
        <f t="shared" si="160"/>
        <v>-0.72800376230772168</v>
      </c>
      <c r="E690" s="183">
        <f t="shared" si="164"/>
        <v>0.6485195797516714</v>
      </c>
      <c r="F690" s="184">
        <f t="shared" si="165"/>
        <v>0.42283839250738714</v>
      </c>
      <c r="G690" s="185">
        <f t="shared" si="166"/>
        <v>-5.1820542747523755E-2</v>
      </c>
      <c r="S690" s="127">
        <v>679</v>
      </c>
      <c r="T690" s="54">
        <v>3.1076928547409839</v>
      </c>
      <c r="U690" s="54"/>
      <c r="V690" s="54">
        <f t="shared" si="161"/>
        <v>0.68365337113504121</v>
      </c>
      <c r="W690" s="180">
        <f t="shared" si="167"/>
        <v>0.6485195797516714</v>
      </c>
      <c r="X690" s="181">
        <f t="shared" si="168"/>
        <v>0.58030813520025382</v>
      </c>
      <c r="Y690" s="182">
        <f t="shared" si="169"/>
        <v>4.8467856059083991E-2</v>
      </c>
      <c r="AJ690" s="127">
        <v>679</v>
      </c>
      <c r="AK690" s="54">
        <v>-2.1167176700912065</v>
      </c>
      <c r="AL690" s="54"/>
      <c r="AM690" s="54">
        <f t="shared" si="162"/>
        <v>-2.9826025583080273</v>
      </c>
      <c r="AN690" s="180">
        <f t="shared" si="170"/>
        <v>0.6485195797516714</v>
      </c>
      <c r="AO690" s="181">
        <f t="shared" si="171"/>
        <v>0.18828109525890704</v>
      </c>
      <c r="AP690" s="182">
        <f t="shared" si="172"/>
        <v>-0.21145270041969072</v>
      </c>
      <c r="BB690" s="127">
        <v>679</v>
      </c>
      <c r="BC690" s="12">
        <v>1.0085975166337853</v>
      </c>
      <c r="BD690" s="54"/>
      <c r="BE690" s="54">
        <f t="shared" si="163"/>
        <v>2.7317803807359082</v>
      </c>
      <c r="BF690" s="180">
        <f t="shared" si="173"/>
        <v>0.6485195797516714</v>
      </c>
      <c r="BG690" s="181">
        <f t="shared" si="174"/>
        <v>0.66728801581849317</v>
      </c>
      <c r="BH690" s="182">
        <f t="shared" si="175"/>
        <v>0.11993787565840948</v>
      </c>
    </row>
    <row r="691" spans="1:60" ht="14.65" thickBot="1" x14ac:dyDescent="0.5">
      <c r="A691" s="127">
        <v>680</v>
      </c>
      <c r="B691" s="54">
        <v>1.7208763161515419</v>
      </c>
      <c r="C691" s="54"/>
      <c r="D691" s="54">
        <f t="shared" si="160"/>
        <v>-0.7278353955567114</v>
      </c>
      <c r="E691" s="183">
        <f t="shared" si="164"/>
        <v>0.64947468958930277</v>
      </c>
      <c r="F691" s="184">
        <f t="shared" si="165"/>
        <v>0.42285601367681863</v>
      </c>
      <c r="G691" s="185">
        <f t="shared" si="166"/>
        <v>-5.1808558116578536E-2</v>
      </c>
      <c r="S691" s="127">
        <v>680</v>
      </c>
      <c r="T691" s="54">
        <v>3.1076928547409839</v>
      </c>
      <c r="U691" s="54"/>
      <c r="V691" s="54">
        <f t="shared" si="161"/>
        <v>0.69168706994616058</v>
      </c>
      <c r="W691" s="180">
        <f t="shared" si="167"/>
        <v>0.64947468958930277</v>
      </c>
      <c r="X691" s="181">
        <f t="shared" si="168"/>
        <v>0.58123876903064575</v>
      </c>
      <c r="Y691" s="182">
        <f t="shared" si="169"/>
        <v>4.9037408077752316E-2</v>
      </c>
      <c r="AJ691" s="127">
        <v>680</v>
      </c>
      <c r="AK691" s="54">
        <v>-2.1167176700912065</v>
      </c>
      <c r="AL691" s="54"/>
      <c r="AM691" s="54">
        <f t="shared" si="162"/>
        <v>-2.9824498025656609</v>
      </c>
      <c r="AN691" s="180">
        <f t="shared" si="170"/>
        <v>0.64947468958930277</v>
      </c>
      <c r="AO691" s="181">
        <f t="shared" si="171"/>
        <v>0.18829331631675611</v>
      </c>
      <c r="AP691" s="182">
        <f t="shared" si="172"/>
        <v>-0.21144187074540577</v>
      </c>
      <c r="BB691" s="127">
        <v>680</v>
      </c>
      <c r="BC691" s="12">
        <v>1.0085975166337853</v>
      </c>
      <c r="BD691" s="54"/>
      <c r="BE691" s="54">
        <f t="shared" si="163"/>
        <v>2.8863889449778637</v>
      </c>
      <c r="BF691" s="180">
        <f t="shared" si="173"/>
        <v>0.64947468958930277</v>
      </c>
      <c r="BG691" s="181">
        <f t="shared" si="174"/>
        <v>0.6761325343512461</v>
      </c>
      <c r="BH691" s="182">
        <f t="shared" si="175"/>
        <v>0.12672591136015995</v>
      </c>
    </row>
    <row r="692" spans="1:60" ht="14.65" thickBot="1" x14ac:dyDescent="0.5">
      <c r="A692" s="127">
        <v>681</v>
      </c>
      <c r="B692" s="54">
        <v>2.4119736299374721</v>
      </c>
      <c r="C692" s="54"/>
      <c r="D692" s="54">
        <f t="shared" si="160"/>
        <v>-0.7278353955567114</v>
      </c>
      <c r="E692" s="183">
        <f t="shared" si="164"/>
        <v>0.65042979942693413</v>
      </c>
      <c r="F692" s="184">
        <f t="shared" si="165"/>
        <v>0.42285601367681863</v>
      </c>
      <c r="G692" s="185">
        <f t="shared" si="166"/>
        <v>-5.1808558116578536E-2</v>
      </c>
      <c r="S692" s="127">
        <v>681</v>
      </c>
      <c r="T692" s="54">
        <v>3.798885994554893</v>
      </c>
      <c r="U692" s="54"/>
      <c r="V692" s="54">
        <f t="shared" si="161"/>
        <v>0.71723225058766127</v>
      </c>
      <c r="W692" s="180">
        <f t="shared" si="167"/>
        <v>0.65042979942693413</v>
      </c>
      <c r="X692" s="181">
        <f t="shared" si="168"/>
        <v>0.58419491094012688</v>
      </c>
      <c r="Y692" s="182">
        <f t="shared" si="169"/>
        <v>5.0848443012429745E-2</v>
      </c>
      <c r="AJ692" s="127">
        <v>681</v>
      </c>
      <c r="AK692" s="54">
        <v>-1.0632234362286004</v>
      </c>
      <c r="AL692" s="54"/>
      <c r="AM692" s="54">
        <f t="shared" si="162"/>
        <v>-2.944990233875818</v>
      </c>
      <c r="AN692" s="180">
        <f t="shared" si="170"/>
        <v>0.65042979942693413</v>
      </c>
      <c r="AO692" s="181">
        <f t="shared" si="171"/>
        <v>0.19130498932465959</v>
      </c>
      <c r="AP692" s="182">
        <f t="shared" si="172"/>
        <v>-0.20878616090771368</v>
      </c>
      <c r="BB692" s="127">
        <v>681</v>
      </c>
      <c r="BC692" s="12">
        <v>2.0624210703569297</v>
      </c>
      <c r="BD692" s="54"/>
      <c r="BE692" s="54">
        <f t="shared" si="163"/>
        <v>2.8863889449778637</v>
      </c>
      <c r="BF692" s="180">
        <f t="shared" si="173"/>
        <v>0.65042979942693413</v>
      </c>
      <c r="BG692" s="181">
        <f t="shared" si="174"/>
        <v>0.6761325343512461</v>
      </c>
      <c r="BH692" s="182">
        <f t="shared" si="175"/>
        <v>0.12672591136015995</v>
      </c>
    </row>
    <row r="693" spans="1:60" ht="14.65" thickBot="1" x14ac:dyDescent="0.5">
      <c r="A693" s="127">
        <v>682</v>
      </c>
      <c r="B693" s="54">
        <v>2.4119736299374721</v>
      </c>
      <c r="C693" s="54"/>
      <c r="D693" s="54">
        <f t="shared" si="160"/>
        <v>-0.7278353955567114</v>
      </c>
      <c r="E693" s="183">
        <f t="shared" si="164"/>
        <v>0.65138490926456538</v>
      </c>
      <c r="F693" s="184">
        <f t="shared" si="165"/>
        <v>0.42285601367681863</v>
      </c>
      <c r="G693" s="185">
        <f t="shared" si="166"/>
        <v>-5.1808558116578536E-2</v>
      </c>
      <c r="S693" s="127">
        <v>682</v>
      </c>
      <c r="T693" s="54">
        <v>3.798885994554893</v>
      </c>
      <c r="U693" s="54"/>
      <c r="V693" s="54">
        <f t="shared" si="161"/>
        <v>0.71723225058766127</v>
      </c>
      <c r="W693" s="180">
        <f t="shared" si="167"/>
        <v>0.65138490926456538</v>
      </c>
      <c r="X693" s="181">
        <f t="shared" si="168"/>
        <v>0.58419491094012688</v>
      </c>
      <c r="Y693" s="182">
        <f t="shared" si="169"/>
        <v>5.0848443012429745E-2</v>
      </c>
      <c r="AJ693" s="127">
        <v>682</v>
      </c>
      <c r="AK693" s="54">
        <v>-1.0632234362286004</v>
      </c>
      <c r="AL693" s="54"/>
      <c r="AM693" s="54">
        <f t="shared" si="162"/>
        <v>-2.9018796799231681</v>
      </c>
      <c r="AN693" s="180">
        <f t="shared" si="170"/>
        <v>0.65138490926456538</v>
      </c>
      <c r="AO693" s="181">
        <f t="shared" si="171"/>
        <v>0.19480730195314985</v>
      </c>
      <c r="AP693" s="182">
        <f t="shared" si="172"/>
        <v>-0.20572982240076629</v>
      </c>
      <c r="BB693" s="127">
        <v>682</v>
      </c>
      <c r="BC693" s="12">
        <v>2.0624210703569297</v>
      </c>
      <c r="BD693" s="54"/>
      <c r="BE693" s="54">
        <f t="shared" si="163"/>
        <v>2.911076092483051</v>
      </c>
      <c r="BF693" s="180">
        <f t="shared" si="173"/>
        <v>0.65138490926456538</v>
      </c>
      <c r="BG693" s="181">
        <f t="shared" si="174"/>
        <v>0.67753578653223201</v>
      </c>
      <c r="BH693" s="182">
        <f t="shared" si="175"/>
        <v>0.12780979205888593</v>
      </c>
    </row>
    <row r="694" spans="1:60" ht="14.65" thickBot="1" x14ac:dyDescent="0.5">
      <c r="A694" s="127">
        <v>683</v>
      </c>
      <c r="B694" s="54">
        <v>2.4119736299374721</v>
      </c>
      <c r="C694" s="54"/>
      <c r="D694" s="54">
        <f t="shared" si="160"/>
        <v>-0.71907211186291298</v>
      </c>
      <c r="E694" s="183">
        <f t="shared" si="164"/>
        <v>0.65234001910219674</v>
      </c>
      <c r="F694" s="184">
        <f t="shared" si="165"/>
        <v>0.42377338630258704</v>
      </c>
      <c r="G694" s="185">
        <f t="shared" si="166"/>
        <v>-5.1184772717690438E-2</v>
      </c>
      <c r="S694" s="127">
        <v>683</v>
      </c>
      <c r="T694" s="54">
        <v>3.798885994554893</v>
      </c>
      <c r="U694" s="54"/>
      <c r="V694" s="54">
        <f t="shared" si="161"/>
        <v>0.7173928186282903</v>
      </c>
      <c r="W694" s="180">
        <f t="shared" si="167"/>
        <v>0.65234001910219674</v>
      </c>
      <c r="X694" s="181">
        <f t="shared" si="168"/>
        <v>0.58421347733693996</v>
      </c>
      <c r="Y694" s="182">
        <f t="shared" si="169"/>
        <v>5.0859826542460428E-2</v>
      </c>
      <c r="AJ694" s="127">
        <v>683</v>
      </c>
      <c r="AK694" s="54">
        <v>-1.0632234362286004</v>
      </c>
      <c r="AL694" s="54"/>
      <c r="AM694" s="54">
        <f t="shared" si="162"/>
        <v>-2.8893192385957991</v>
      </c>
      <c r="AN694" s="180">
        <f t="shared" si="170"/>
        <v>0.65234001910219674</v>
      </c>
      <c r="AO694" s="181">
        <f t="shared" si="171"/>
        <v>0.19583500660710051</v>
      </c>
      <c r="AP694" s="182">
        <f t="shared" si="172"/>
        <v>-0.20483934531398948</v>
      </c>
      <c r="BB694" s="127">
        <v>683</v>
      </c>
      <c r="BC694" s="12">
        <v>2.0624210703569297</v>
      </c>
      <c r="BD694" s="54"/>
      <c r="BE694" s="54">
        <f t="shared" si="163"/>
        <v>2.927100966285626</v>
      </c>
      <c r="BF694" s="180">
        <f t="shared" si="173"/>
        <v>0.65234001910219674</v>
      </c>
      <c r="BG694" s="181">
        <f t="shared" si="174"/>
        <v>0.67844531259905472</v>
      </c>
      <c r="BH694" s="182">
        <f t="shared" si="175"/>
        <v>0.12851335861757729</v>
      </c>
    </row>
    <row r="695" spans="1:60" ht="14.65" thickBot="1" x14ac:dyDescent="0.5">
      <c r="A695" s="127">
        <v>684</v>
      </c>
      <c r="B695" s="54">
        <v>1.9594088558134806</v>
      </c>
      <c r="C695" s="54"/>
      <c r="D695" s="54">
        <f t="shared" si="160"/>
        <v>-0.71326273567894471</v>
      </c>
      <c r="E695" s="183">
        <f t="shared" si="164"/>
        <v>0.65329512893982811</v>
      </c>
      <c r="F695" s="184">
        <f t="shared" si="165"/>
        <v>0.42438176118435877</v>
      </c>
      <c r="G695" s="185">
        <f t="shared" si="166"/>
        <v>-5.0771251466202011E-2</v>
      </c>
      <c r="S695" s="127">
        <v>684</v>
      </c>
      <c r="T695" s="54">
        <v>3.3462584687983279</v>
      </c>
      <c r="U695" s="54"/>
      <c r="V695" s="54">
        <f t="shared" si="161"/>
        <v>0.72992097935243971</v>
      </c>
      <c r="W695" s="180">
        <f t="shared" si="167"/>
        <v>0.65329512893982811</v>
      </c>
      <c r="X695" s="181">
        <f t="shared" si="168"/>
        <v>0.58566151919126974</v>
      </c>
      <c r="Y695" s="182">
        <f t="shared" si="169"/>
        <v>5.1748015084052808E-2</v>
      </c>
      <c r="AJ695" s="127">
        <v>684</v>
      </c>
      <c r="AK695" s="54">
        <v>-1.3142422087157317</v>
      </c>
      <c r="AL695" s="54"/>
      <c r="AM695" s="54">
        <f t="shared" si="162"/>
        <v>-2.8893192385957991</v>
      </c>
      <c r="AN695" s="180">
        <f t="shared" si="170"/>
        <v>0.65329512893982811</v>
      </c>
      <c r="AO695" s="181">
        <f t="shared" si="171"/>
        <v>0.19583500660710051</v>
      </c>
      <c r="AP695" s="182">
        <f t="shared" si="172"/>
        <v>-0.20483934531398948</v>
      </c>
      <c r="BB695" s="127">
        <v>684</v>
      </c>
      <c r="BC695" s="12">
        <v>1.8113238299821812</v>
      </c>
      <c r="BD695" s="54"/>
      <c r="BE695" s="54">
        <f t="shared" si="163"/>
        <v>2.927100966285626</v>
      </c>
      <c r="BF695" s="180">
        <f t="shared" si="173"/>
        <v>0.65329512893982811</v>
      </c>
      <c r="BG695" s="181">
        <f t="shared" si="174"/>
        <v>0.67844531259905472</v>
      </c>
      <c r="BH695" s="182">
        <f t="shared" si="175"/>
        <v>0.12851335861757729</v>
      </c>
    </row>
    <row r="696" spans="1:60" ht="14.65" thickBot="1" x14ac:dyDescent="0.5">
      <c r="A696" s="127">
        <v>685</v>
      </c>
      <c r="B696" s="54">
        <v>1.9594088558134806</v>
      </c>
      <c r="C696" s="54"/>
      <c r="D696" s="54">
        <f t="shared" si="160"/>
        <v>-0.71326273567894471</v>
      </c>
      <c r="E696" s="183">
        <f t="shared" si="164"/>
        <v>0.65425023877745936</v>
      </c>
      <c r="F696" s="184">
        <f t="shared" si="165"/>
        <v>0.42438176118435877</v>
      </c>
      <c r="G696" s="185">
        <f t="shared" si="166"/>
        <v>-5.0771251466202011E-2</v>
      </c>
      <c r="S696" s="127">
        <v>685</v>
      </c>
      <c r="T696" s="54">
        <v>3.3462584687983279</v>
      </c>
      <c r="U696" s="54"/>
      <c r="V696" s="54">
        <f t="shared" si="161"/>
        <v>0.73337355069829524</v>
      </c>
      <c r="W696" s="180">
        <f t="shared" si="167"/>
        <v>0.65425023877745936</v>
      </c>
      <c r="X696" s="181">
        <f t="shared" si="168"/>
        <v>0.58606037391706967</v>
      </c>
      <c r="Y696" s="182">
        <f t="shared" si="169"/>
        <v>5.199278639373979E-2</v>
      </c>
      <c r="AJ696" s="127">
        <v>685</v>
      </c>
      <c r="AK696" s="54">
        <v>-1.3142422087157317</v>
      </c>
      <c r="AL696" s="54"/>
      <c r="AM696" s="54">
        <f t="shared" si="162"/>
        <v>-2.8844325207966395</v>
      </c>
      <c r="AN696" s="180">
        <f t="shared" si="170"/>
        <v>0.65425023877745936</v>
      </c>
      <c r="AO696" s="181">
        <f t="shared" si="171"/>
        <v>0.19623572890149174</v>
      </c>
      <c r="AP696" s="182">
        <f t="shared" si="172"/>
        <v>-0.20449289966639791</v>
      </c>
      <c r="BB696" s="127">
        <v>685</v>
      </c>
      <c r="BC696" s="12">
        <v>1.8113238299821812</v>
      </c>
      <c r="BD696" s="54"/>
      <c r="BE696" s="54">
        <f t="shared" si="163"/>
        <v>2.9667594386943481</v>
      </c>
      <c r="BF696" s="180">
        <f t="shared" si="173"/>
        <v>0.65425023877745936</v>
      </c>
      <c r="BG696" s="181">
        <f t="shared" si="174"/>
        <v>0.68069161056932714</v>
      </c>
      <c r="BH696" s="182">
        <f t="shared" si="175"/>
        <v>0.13025455017386134</v>
      </c>
    </row>
    <row r="697" spans="1:60" ht="14.65" thickBot="1" x14ac:dyDescent="0.5">
      <c r="A697" s="127">
        <v>686</v>
      </c>
      <c r="B697" s="54">
        <v>1.9594088558134806</v>
      </c>
      <c r="C697" s="54"/>
      <c r="D697" s="54">
        <f t="shared" si="160"/>
        <v>-0.70053664705433738</v>
      </c>
      <c r="E697" s="183">
        <f t="shared" si="164"/>
        <v>0.65520534861509072</v>
      </c>
      <c r="F697" s="184">
        <f t="shared" si="165"/>
        <v>0.42571510228978415</v>
      </c>
      <c r="G697" s="185">
        <f t="shared" si="166"/>
        <v>-4.9865386890049608E-2</v>
      </c>
      <c r="S697" s="127">
        <v>686</v>
      </c>
      <c r="T697" s="54">
        <v>3.3462584687983279</v>
      </c>
      <c r="U697" s="54"/>
      <c r="V697" s="54">
        <f t="shared" si="161"/>
        <v>0.73337355069829524</v>
      </c>
      <c r="W697" s="180">
        <f t="shared" si="167"/>
        <v>0.65520534861509072</v>
      </c>
      <c r="X697" s="181">
        <f t="shared" si="168"/>
        <v>0.58606037391706967</v>
      </c>
      <c r="Y697" s="182">
        <f t="shared" si="169"/>
        <v>5.199278639373979E-2</v>
      </c>
      <c r="AJ697" s="127">
        <v>686</v>
      </c>
      <c r="AK697" s="54">
        <v>-1.3142422087157317</v>
      </c>
      <c r="AL697" s="54"/>
      <c r="AM697" s="54">
        <f t="shared" si="162"/>
        <v>-2.8844325207966395</v>
      </c>
      <c r="AN697" s="180">
        <f t="shared" si="170"/>
        <v>0.65520534861509072</v>
      </c>
      <c r="AO697" s="181">
        <f t="shared" si="171"/>
        <v>0.19623572890149174</v>
      </c>
      <c r="AP697" s="182">
        <f t="shared" si="172"/>
        <v>-0.20449289966639791</v>
      </c>
      <c r="BB697" s="127">
        <v>686</v>
      </c>
      <c r="BC697" s="12">
        <v>1.8113238299821812</v>
      </c>
      <c r="BD697" s="54"/>
      <c r="BE697" s="54">
        <f t="shared" si="163"/>
        <v>2.9667594386943481</v>
      </c>
      <c r="BF697" s="180">
        <f t="shared" si="173"/>
        <v>0.65520534861509072</v>
      </c>
      <c r="BG697" s="181">
        <f t="shared" si="174"/>
        <v>0.68069161056932714</v>
      </c>
      <c r="BH697" s="182">
        <f t="shared" si="175"/>
        <v>0.13025455017386134</v>
      </c>
    </row>
    <row r="698" spans="1:60" ht="14.65" thickBot="1" x14ac:dyDescent="0.5">
      <c r="A698" s="127">
        <v>687</v>
      </c>
      <c r="B698" s="54">
        <v>4.2840657016900234</v>
      </c>
      <c r="C698" s="54"/>
      <c r="D698" s="54">
        <f t="shared" si="160"/>
        <v>-0.7001412398201835</v>
      </c>
      <c r="E698" s="183">
        <f t="shared" si="164"/>
        <v>0.65616045845272208</v>
      </c>
      <c r="F698" s="184">
        <f t="shared" si="165"/>
        <v>0.42575654369203009</v>
      </c>
      <c r="G698" s="185">
        <f t="shared" si="166"/>
        <v>-4.9837241132374949E-2</v>
      </c>
      <c r="S698" s="127">
        <v>687</v>
      </c>
      <c r="T698" s="54">
        <v>5.6712376464615977</v>
      </c>
      <c r="U698" s="54"/>
      <c r="V698" s="54">
        <f t="shared" si="161"/>
        <v>0.74145883800452417</v>
      </c>
      <c r="W698" s="180">
        <f t="shared" si="167"/>
        <v>0.65616045845272208</v>
      </c>
      <c r="X698" s="181">
        <f t="shared" si="168"/>
        <v>0.58699407036145268</v>
      </c>
      <c r="Y698" s="182">
        <f t="shared" si="169"/>
        <v>5.2565995797657486E-2</v>
      </c>
      <c r="AJ698" s="127">
        <v>687</v>
      </c>
      <c r="AK698" s="54">
        <v>0.45484612050442363</v>
      </c>
      <c r="AL698" s="54"/>
      <c r="AM698" s="54">
        <f t="shared" si="162"/>
        <v>-2.8826314181420361</v>
      </c>
      <c r="AN698" s="180">
        <f t="shared" si="170"/>
        <v>0.65616045845272208</v>
      </c>
      <c r="AO698" s="181">
        <f t="shared" si="171"/>
        <v>0.19638354883284964</v>
      </c>
      <c r="AP698" s="182">
        <f t="shared" si="172"/>
        <v>-0.20436520983424508</v>
      </c>
      <c r="BB698" s="127">
        <v>687</v>
      </c>
      <c r="BC698" s="12">
        <v>3.5809651721217555</v>
      </c>
      <c r="BD698" s="54"/>
      <c r="BE698" s="54">
        <f t="shared" si="163"/>
        <v>2.9793551163052343</v>
      </c>
      <c r="BF698" s="180">
        <f t="shared" si="173"/>
        <v>0.65616045845272208</v>
      </c>
      <c r="BG698" s="181">
        <f t="shared" si="174"/>
        <v>0.68140366270634112</v>
      </c>
      <c r="BH698" s="182">
        <f t="shared" si="175"/>
        <v>0.13080755905619357</v>
      </c>
    </row>
    <row r="699" spans="1:60" ht="14.65" thickBot="1" x14ac:dyDescent="0.5">
      <c r="A699" s="127">
        <v>688</v>
      </c>
      <c r="B699" s="54">
        <v>4.2840657016900234</v>
      </c>
      <c r="C699" s="54"/>
      <c r="D699" s="54">
        <f t="shared" si="160"/>
        <v>-0.7001412398201835</v>
      </c>
      <c r="E699" s="183">
        <f t="shared" si="164"/>
        <v>0.65711556829035334</v>
      </c>
      <c r="F699" s="184">
        <f t="shared" si="165"/>
        <v>0.42575654369203009</v>
      </c>
      <c r="G699" s="185">
        <f t="shared" si="166"/>
        <v>-4.9837241132374949E-2</v>
      </c>
      <c r="S699" s="127">
        <v>688</v>
      </c>
      <c r="T699" s="54">
        <v>5.6712376464615977</v>
      </c>
      <c r="U699" s="54"/>
      <c r="V699" s="54">
        <f t="shared" si="161"/>
        <v>0.75455302485177278</v>
      </c>
      <c r="W699" s="180">
        <f t="shared" si="167"/>
        <v>0.65711556829035334</v>
      </c>
      <c r="X699" s="181">
        <f t="shared" si="168"/>
        <v>0.58850515362826317</v>
      </c>
      <c r="Y699" s="182">
        <f t="shared" si="169"/>
        <v>5.349431296849147E-2</v>
      </c>
      <c r="AJ699" s="127">
        <v>688</v>
      </c>
      <c r="AK699" s="54">
        <v>0.45484612050442363</v>
      </c>
      <c r="AL699" s="54"/>
      <c r="AM699" s="54">
        <f t="shared" si="162"/>
        <v>-2.8826314181420361</v>
      </c>
      <c r="AN699" s="180">
        <f t="shared" si="170"/>
        <v>0.65711556829035334</v>
      </c>
      <c r="AO699" s="181">
        <f t="shared" si="171"/>
        <v>0.19638354883284964</v>
      </c>
      <c r="AP699" s="182">
        <f t="shared" si="172"/>
        <v>-0.20436520983424508</v>
      </c>
      <c r="BB699" s="127">
        <v>688</v>
      </c>
      <c r="BC699" s="12">
        <v>3.5809651721217555</v>
      </c>
      <c r="BD699" s="54"/>
      <c r="BE699" s="54">
        <f t="shared" si="163"/>
        <v>2.9798141117065846</v>
      </c>
      <c r="BF699" s="180">
        <f t="shared" si="173"/>
        <v>0.65711556829035334</v>
      </c>
      <c r="BG699" s="181">
        <f t="shared" si="174"/>
        <v>0.6814295977643956</v>
      </c>
      <c r="BH699" s="182">
        <f t="shared" si="175"/>
        <v>0.13082771109102154</v>
      </c>
    </row>
    <row r="700" spans="1:60" ht="14.65" thickBot="1" x14ac:dyDescent="0.5">
      <c r="A700" s="127">
        <v>689</v>
      </c>
      <c r="B700" s="54">
        <v>4.2840657016900234</v>
      </c>
      <c r="C700" s="54"/>
      <c r="D700" s="54">
        <f t="shared" si="160"/>
        <v>-0.6707923479207164</v>
      </c>
      <c r="E700" s="183">
        <f t="shared" si="164"/>
        <v>0.6580706781279847</v>
      </c>
      <c r="F700" s="184">
        <f t="shared" si="165"/>
        <v>0.42883476871912773</v>
      </c>
      <c r="G700" s="185">
        <f t="shared" si="166"/>
        <v>-4.7748137221087845E-2</v>
      </c>
      <c r="S700" s="127">
        <v>689</v>
      </c>
      <c r="T700" s="54">
        <v>5.6712376464615977</v>
      </c>
      <c r="U700" s="54"/>
      <c r="V700" s="54">
        <f t="shared" si="161"/>
        <v>0.75908929287554006</v>
      </c>
      <c r="W700" s="180">
        <f t="shared" si="167"/>
        <v>0.6580706781279847</v>
      </c>
      <c r="X700" s="181">
        <f t="shared" si="168"/>
        <v>0.58902833902815999</v>
      </c>
      <c r="Y700" s="182">
        <f t="shared" si="169"/>
        <v>5.3815913350943101E-2</v>
      </c>
      <c r="AJ700" s="127">
        <v>689</v>
      </c>
      <c r="AK700" s="54">
        <v>0.45484612050442363</v>
      </c>
      <c r="AL700" s="54"/>
      <c r="AM700" s="54">
        <f t="shared" si="162"/>
        <v>-2.8634072721757993</v>
      </c>
      <c r="AN700" s="180">
        <f t="shared" si="170"/>
        <v>0.6580706781279847</v>
      </c>
      <c r="AO700" s="181">
        <f t="shared" si="171"/>
        <v>0.19796551224469067</v>
      </c>
      <c r="AP700" s="182">
        <f t="shared" si="172"/>
        <v>-0.20300230696725061</v>
      </c>
      <c r="BB700" s="127">
        <v>689</v>
      </c>
      <c r="BC700" s="12">
        <v>3.5809651721217555</v>
      </c>
      <c r="BD700" s="54"/>
      <c r="BE700" s="54">
        <f t="shared" si="163"/>
        <v>2.9814400808816828</v>
      </c>
      <c r="BF700" s="180">
        <f t="shared" si="173"/>
        <v>0.6580706781279847</v>
      </c>
      <c r="BG700" s="181">
        <f t="shared" si="174"/>
        <v>0.68152146431033844</v>
      </c>
      <c r="BH700" s="182">
        <f t="shared" si="175"/>
        <v>0.13089909870699629</v>
      </c>
    </row>
    <row r="701" spans="1:60" ht="14.65" thickBot="1" x14ac:dyDescent="0.5">
      <c r="A701" s="127">
        <v>690</v>
      </c>
      <c r="B701" s="54">
        <v>-0.815963783745706</v>
      </c>
      <c r="C701" s="54"/>
      <c r="D701" s="54">
        <f t="shared" si="160"/>
        <v>-0.6707923479207164</v>
      </c>
      <c r="E701" s="183">
        <f t="shared" si="164"/>
        <v>0.65902578796561606</v>
      </c>
      <c r="F701" s="184">
        <f t="shared" si="165"/>
        <v>0.42883476871912773</v>
      </c>
      <c r="G701" s="185">
        <f t="shared" si="166"/>
        <v>-4.7748137221087845E-2</v>
      </c>
      <c r="S701" s="127">
        <v>690</v>
      </c>
      <c r="T701" s="54">
        <v>0.57050100219538658</v>
      </c>
      <c r="U701" s="54"/>
      <c r="V701" s="54">
        <f t="shared" si="161"/>
        <v>0.77915517511268118</v>
      </c>
      <c r="W701" s="180">
        <f t="shared" si="167"/>
        <v>0.65902578796561606</v>
      </c>
      <c r="X701" s="181">
        <f t="shared" si="168"/>
        <v>0.59134070375678027</v>
      </c>
      <c r="Y701" s="182">
        <f t="shared" si="169"/>
        <v>5.5238491419056186E-2</v>
      </c>
      <c r="AJ701" s="127">
        <v>690</v>
      </c>
      <c r="AK701" s="54">
        <v>-3.9694188816761522</v>
      </c>
      <c r="AL701" s="54"/>
      <c r="AM701" s="54">
        <f t="shared" si="162"/>
        <v>-2.8634072721757993</v>
      </c>
      <c r="AN701" s="180">
        <f t="shared" si="170"/>
        <v>0.65902578796561606</v>
      </c>
      <c r="AO701" s="181">
        <f t="shared" si="171"/>
        <v>0.19796551224469067</v>
      </c>
      <c r="AP701" s="182">
        <f t="shared" si="172"/>
        <v>-0.20300230696725061</v>
      </c>
      <c r="BB701" s="127">
        <v>690</v>
      </c>
      <c r="BC701" s="12">
        <v>-0.84468284506419178</v>
      </c>
      <c r="BD701" s="54"/>
      <c r="BE701" s="54">
        <f t="shared" si="163"/>
        <v>2.9814400808816828</v>
      </c>
      <c r="BF701" s="180">
        <f t="shared" si="173"/>
        <v>0.65902578796561606</v>
      </c>
      <c r="BG701" s="181">
        <f t="shared" si="174"/>
        <v>0.68152146431033844</v>
      </c>
      <c r="BH701" s="182">
        <f t="shared" si="175"/>
        <v>0.13089909870699629</v>
      </c>
    </row>
    <row r="702" spans="1:60" ht="14.65" thickBot="1" x14ac:dyDescent="0.5">
      <c r="A702" s="127">
        <v>691</v>
      </c>
      <c r="B702" s="54">
        <v>-0.815963783745706</v>
      </c>
      <c r="C702" s="54"/>
      <c r="D702" s="54">
        <f t="shared" si="160"/>
        <v>-0.66564097930019839</v>
      </c>
      <c r="E702" s="183">
        <f t="shared" si="164"/>
        <v>0.65998089780324742</v>
      </c>
      <c r="F702" s="184">
        <f t="shared" si="165"/>
        <v>0.42937551654116213</v>
      </c>
      <c r="G702" s="185">
        <f t="shared" si="166"/>
        <v>-4.7381454064174475E-2</v>
      </c>
      <c r="S702" s="127">
        <v>691</v>
      </c>
      <c r="T702" s="54">
        <v>0.57050100219538658</v>
      </c>
      <c r="U702" s="54"/>
      <c r="V702" s="54">
        <f t="shared" si="161"/>
        <v>0.79693506930893776</v>
      </c>
      <c r="W702" s="180">
        <f t="shared" si="167"/>
        <v>0.65998089780324742</v>
      </c>
      <c r="X702" s="181">
        <f t="shared" si="168"/>
        <v>0.59338698345212437</v>
      </c>
      <c r="Y702" s="182">
        <f t="shared" si="169"/>
        <v>5.6499003528020376E-2</v>
      </c>
      <c r="AJ702" s="127">
        <v>691</v>
      </c>
      <c r="AK702" s="54">
        <v>-3.9694188816761522</v>
      </c>
      <c r="AL702" s="54"/>
      <c r="AM702" s="54">
        <f t="shared" si="162"/>
        <v>-2.8358995942811327</v>
      </c>
      <c r="AN702" s="180">
        <f t="shared" si="170"/>
        <v>0.65998089780324742</v>
      </c>
      <c r="AO702" s="181">
        <f t="shared" si="171"/>
        <v>0.2002424712042874</v>
      </c>
      <c r="AP702" s="182">
        <f t="shared" si="172"/>
        <v>-0.20105214007126232</v>
      </c>
      <c r="BB702" s="127">
        <v>691</v>
      </c>
      <c r="BC702" s="12">
        <v>-0.84468284506419178</v>
      </c>
      <c r="BD702" s="54"/>
      <c r="BE702" s="54">
        <f t="shared" si="163"/>
        <v>2.9848913171480715</v>
      </c>
      <c r="BF702" s="180">
        <f t="shared" si="173"/>
        <v>0.65998089780324742</v>
      </c>
      <c r="BG702" s="181">
        <f t="shared" si="174"/>
        <v>0.6817164206612083</v>
      </c>
      <c r="BH702" s="182">
        <f t="shared" si="175"/>
        <v>0.13105062404523538</v>
      </c>
    </row>
    <row r="703" spans="1:60" ht="14.65" thickBot="1" x14ac:dyDescent="0.5">
      <c r="A703" s="127">
        <v>692</v>
      </c>
      <c r="B703" s="54">
        <v>-0.815963783745706</v>
      </c>
      <c r="C703" s="54"/>
      <c r="D703" s="54">
        <f t="shared" si="160"/>
        <v>-0.65311455113872696</v>
      </c>
      <c r="E703" s="183">
        <f t="shared" si="164"/>
        <v>0.66093600764087868</v>
      </c>
      <c r="F703" s="184">
        <f t="shared" si="165"/>
        <v>0.43069098784488763</v>
      </c>
      <c r="G703" s="185">
        <f t="shared" si="166"/>
        <v>-4.6489801658481364E-2</v>
      </c>
      <c r="S703" s="127">
        <v>692</v>
      </c>
      <c r="T703" s="54">
        <v>0.57050100219538658</v>
      </c>
      <c r="U703" s="54"/>
      <c r="V703" s="54">
        <f t="shared" si="161"/>
        <v>0.8281637417142188</v>
      </c>
      <c r="W703" s="180">
        <f t="shared" si="167"/>
        <v>0.66093600764087868</v>
      </c>
      <c r="X703" s="181">
        <f t="shared" si="168"/>
        <v>0.59697487893816115</v>
      </c>
      <c r="Y703" s="182">
        <f t="shared" si="169"/>
        <v>5.8712971692241531E-2</v>
      </c>
      <c r="AJ703" s="127">
        <v>692</v>
      </c>
      <c r="AK703" s="54">
        <v>-3.9694188816761522</v>
      </c>
      <c r="AL703" s="54"/>
      <c r="AM703" s="54">
        <f t="shared" si="162"/>
        <v>-2.8358995942811327</v>
      </c>
      <c r="AN703" s="180">
        <f t="shared" si="170"/>
        <v>0.66093600764087868</v>
      </c>
      <c r="AO703" s="181">
        <f t="shared" si="171"/>
        <v>0.2002424712042874</v>
      </c>
      <c r="AP703" s="182">
        <f t="shared" si="172"/>
        <v>-0.20105214007126232</v>
      </c>
      <c r="BB703" s="127">
        <v>692</v>
      </c>
      <c r="BC703" s="12">
        <v>-0.84468284506419178</v>
      </c>
      <c r="BD703" s="54"/>
      <c r="BE703" s="54">
        <f t="shared" si="163"/>
        <v>2.9848913171480715</v>
      </c>
      <c r="BF703" s="180">
        <f t="shared" si="173"/>
        <v>0.66093600764087868</v>
      </c>
      <c r="BG703" s="181">
        <f t="shared" si="174"/>
        <v>0.6817164206612083</v>
      </c>
      <c r="BH703" s="182">
        <f t="shared" si="175"/>
        <v>0.13105062404523538</v>
      </c>
    </row>
    <row r="704" spans="1:60" ht="14.65" thickBot="1" x14ac:dyDescent="0.5">
      <c r="A704" s="127">
        <v>693</v>
      </c>
      <c r="B704" s="54">
        <v>-2.1528325136323216</v>
      </c>
      <c r="C704" s="54"/>
      <c r="D704" s="54">
        <f t="shared" si="160"/>
        <v>-0.65217628136943651</v>
      </c>
      <c r="E704" s="183">
        <f t="shared" si="164"/>
        <v>0.66189111747851004</v>
      </c>
      <c r="F704" s="184">
        <f t="shared" si="165"/>
        <v>0.4307895520330568</v>
      </c>
      <c r="G704" s="185">
        <f t="shared" si="166"/>
        <v>-4.6423014024672853E-2</v>
      </c>
      <c r="S704" s="127">
        <v>693</v>
      </c>
      <c r="T704" s="54">
        <v>-0.76655309495826796</v>
      </c>
      <c r="U704" s="54"/>
      <c r="V704" s="54">
        <f t="shared" si="161"/>
        <v>0.83515335159638393</v>
      </c>
      <c r="W704" s="180">
        <f t="shared" si="167"/>
        <v>0.66189111747851004</v>
      </c>
      <c r="X704" s="181">
        <f t="shared" si="168"/>
        <v>0.59777681717248021</v>
      </c>
      <c r="Y704" s="182">
        <f t="shared" si="169"/>
        <v>5.9208502644009502E-2</v>
      </c>
      <c r="AJ704" s="127">
        <v>693</v>
      </c>
      <c r="AK704" s="54">
        <v>-5.0460968065370855</v>
      </c>
      <c r="AL704" s="54"/>
      <c r="AM704" s="54">
        <f t="shared" si="162"/>
        <v>-2.825776277830188</v>
      </c>
      <c r="AN704" s="180">
        <f t="shared" si="170"/>
        <v>0.66189111747851004</v>
      </c>
      <c r="AO704" s="181">
        <f t="shared" si="171"/>
        <v>0.20108437856028669</v>
      </c>
      <c r="AP704" s="182">
        <f t="shared" si="172"/>
        <v>-0.20033444384492713</v>
      </c>
      <c r="BB704" s="127">
        <v>693</v>
      </c>
      <c r="BC704" s="12">
        <v>-1.921697336953841</v>
      </c>
      <c r="BD704" s="54"/>
      <c r="BE704" s="54">
        <f t="shared" si="163"/>
        <v>2.9892368940729761</v>
      </c>
      <c r="BF704" s="180">
        <f t="shared" si="173"/>
        <v>0.66189111747851004</v>
      </c>
      <c r="BG704" s="181">
        <f t="shared" si="174"/>
        <v>0.68196182570869912</v>
      </c>
      <c r="BH704" s="182">
        <f t="shared" si="175"/>
        <v>0.13124141510170489</v>
      </c>
    </row>
    <row r="705" spans="1:60" ht="14.65" thickBot="1" x14ac:dyDescent="0.5">
      <c r="A705" s="127">
        <v>694</v>
      </c>
      <c r="B705" s="54">
        <v>-2.1528325136323216</v>
      </c>
      <c r="C705" s="54"/>
      <c r="D705" s="54">
        <f t="shared" si="160"/>
        <v>-0.65061944315071818</v>
      </c>
      <c r="E705" s="183">
        <f t="shared" si="164"/>
        <v>0.6628462273161414</v>
      </c>
      <c r="F705" s="184">
        <f t="shared" si="165"/>
        <v>0.43095310565258838</v>
      </c>
      <c r="G705" s="185">
        <f t="shared" si="166"/>
        <v>-4.6312195639327793E-2</v>
      </c>
      <c r="S705" s="127">
        <v>694</v>
      </c>
      <c r="T705" s="54">
        <v>-0.76655309495826796</v>
      </c>
      <c r="U705" s="54"/>
      <c r="V705" s="54">
        <f t="shared" si="161"/>
        <v>0.84008522138988606</v>
      </c>
      <c r="W705" s="180">
        <f t="shared" si="167"/>
        <v>0.6628462273161414</v>
      </c>
      <c r="X705" s="181">
        <f t="shared" si="168"/>
        <v>0.59834241758204465</v>
      </c>
      <c r="Y705" s="182">
        <f t="shared" si="169"/>
        <v>5.9558149358771899E-2</v>
      </c>
      <c r="AJ705" s="127">
        <v>694</v>
      </c>
      <c r="AK705" s="54">
        <v>-5.0460968065370855</v>
      </c>
      <c r="AL705" s="54"/>
      <c r="AM705" s="54">
        <f t="shared" si="162"/>
        <v>-2.825776277830188</v>
      </c>
      <c r="AN705" s="180">
        <f t="shared" si="170"/>
        <v>0.6628462273161414</v>
      </c>
      <c r="AO705" s="181">
        <f t="shared" si="171"/>
        <v>0.20108437856028669</v>
      </c>
      <c r="AP705" s="182">
        <f t="shared" si="172"/>
        <v>-0.20033444384492713</v>
      </c>
      <c r="BB705" s="127">
        <v>694</v>
      </c>
      <c r="BC705" s="12">
        <v>-1.921697336953841</v>
      </c>
      <c r="BD705" s="54"/>
      <c r="BE705" s="54">
        <f t="shared" si="163"/>
        <v>3.0444435556181579</v>
      </c>
      <c r="BF705" s="180">
        <f t="shared" si="173"/>
        <v>0.6628462273161414</v>
      </c>
      <c r="BG705" s="181">
        <f t="shared" si="174"/>
        <v>0.6850724940167976</v>
      </c>
      <c r="BH705" s="182">
        <f t="shared" si="175"/>
        <v>0.13366524454078232</v>
      </c>
    </row>
    <row r="706" spans="1:60" ht="14.65" thickBot="1" x14ac:dyDescent="0.5">
      <c r="A706" s="127">
        <v>695</v>
      </c>
      <c r="B706" s="54">
        <v>-2.1528325136323216</v>
      </c>
      <c r="C706" s="54"/>
      <c r="D706" s="54">
        <f t="shared" si="160"/>
        <v>-0.65061944315071818</v>
      </c>
      <c r="E706" s="183">
        <f t="shared" si="164"/>
        <v>0.66380133715377265</v>
      </c>
      <c r="F706" s="184">
        <f t="shared" si="165"/>
        <v>0.43095310565258838</v>
      </c>
      <c r="G706" s="185">
        <f t="shared" si="166"/>
        <v>-4.6312195639327793E-2</v>
      </c>
      <c r="S706" s="127">
        <v>695</v>
      </c>
      <c r="T706" s="54">
        <v>-0.76655309495826796</v>
      </c>
      <c r="U706" s="54"/>
      <c r="V706" s="54">
        <f t="shared" si="161"/>
        <v>0.84268031663041643</v>
      </c>
      <c r="W706" s="180">
        <f t="shared" si="167"/>
        <v>0.66380133715377265</v>
      </c>
      <c r="X706" s="181">
        <f t="shared" si="168"/>
        <v>0.59863994763450512</v>
      </c>
      <c r="Y706" s="182">
        <f t="shared" si="169"/>
        <v>5.9742129586016032E-2</v>
      </c>
      <c r="AJ706" s="127">
        <v>695</v>
      </c>
      <c r="AK706" s="54">
        <v>-5.0460968065370855</v>
      </c>
      <c r="AL706" s="54"/>
      <c r="AM706" s="54">
        <f t="shared" si="162"/>
        <v>-2.825776277830188</v>
      </c>
      <c r="AN706" s="180">
        <f t="shared" si="170"/>
        <v>0.66380133715377265</v>
      </c>
      <c r="AO706" s="181">
        <f t="shared" si="171"/>
        <v>0.20108437856028669</v>
      </c>
      <c r="AP706" s="182">
        <f t="shared" si="172"/>
        <v>-0.20033444384492713</v>
      </c>
      <c r="BB706" s="127">
        <v>695</v>
      </c>
      <c r="BC706" s="12">
        <v>-1.921697336953841</v>
      </c>
      <c r="BD706" s="54"/>
      <c r="BE706" s="54">
        <f t="shared" si="163"/>
        <v>3.0444435556181579</v>
      </c>
      <c r="BF706" s="180">
        <f t="shared" si="173"/>
        <v>0.66380133715377265</v>
      </c>
      <c r="BG706" s="181">
        <f t="shared" si="174"/>
        <v>0.6850724940167976</v>
      </c>
      <c r="BH706" s="182">
        <f t="shared" si="175"/>
        <v>0.13366524454078232</v>
      </c>
    </row>
    <row r="707" spans="1:60" ht="14.65" thickBot="1" x14ac:dyDescent="0.5">
      <c r="A707" s="127">
        <v>696</v>
      </c>
      <c r="B707" s="54">
        <v>-0.7278353955567114</v>
      </c>
      <c r="C707" s="54"/>
      <c r="D707" s="54">
        <f t="shared" si="160"/>
        <v>-0.64176957953908287</v>
      </c>
      <c r="E707" s="183">
        <f t="shared" si="164"/>
        <v>0.66475644699140402</v>
      </c>
      <c r="F707" s="184">
        <f t="shared" si="165"/>
        <v>0.4318830521385264</v>
      </c>
      <c r="G707" s="185">
        <f t="shared" si="166"/>
        <v>-4.5682247335018543E-2</v>
      </c>
      <c r="S707" s="127">
        <v>696</v>
      </c>
      <c r="T707" s="54">
        <v>0.65864161007214994</v>
      </c>
      <c r="U707" s="54"/>
      <c r="V707" s="54">
        <f t="shared" si="161"/>
        <v>0.84805816699014847</v>
      </c>
      <c r="W707" s="180">
        <f t="shared" si="167"/>
        <v>0.66475644699140402</v>
      </c>
      <c r="X707" s="181">
        <f t="shared" si="168"/>
        <v>0.59925634089447999</v>
      </c>
      <c r="Y707" s="182">
        <f t="shared" si="169"/>
        <v>6.0123394256312371E-2</v>
      </c>
      <c r="AJ707" s="127">
        <v>696</v>
      </c>
      <c r="AK707" s="54">
        <v>-2.825776277830188</v>
      </c>
      <c r="AL707" s="54"/>
      <c r="AM707" s="54">
        <f t="shared" si="162"/>
        <v>-2.7789652427013269</v>
      </c>
      <c r="AN707" s="180">
        <f t="shared" si="170"/>
        <v>0.66475644699140402</v>
      </c>
      <c r="AO707" s="181">
        <f t="shared" si="171"/>
        <v>0.20500494975254815</v>
      </c>
      <c r="AP707" s="182">
        <f t="shared" si="172"/>
        <v>-0.19701575837010013</v>
      </c>
      <c r="BB707" s="127">
        <v>696</v>
      </c>
      <c r="BC707" s="12">
        <v>0.2993172588142346</v>
      </c>
      <c r="BD707" s="54"/>
      <c r="BE707" s="54">
        <f t="shared" si="163"/>
        <v>3.0494795709198739</v>
      </c>
      <c r="BF707" s="180">
        <f t="shared" si="173"/>
        <v>0.66475644699140402</v>
      </c>
      <c r="BG707" s="181">
        <f t="shared" si="174"/>
        <v>0.68535560482753399</v>
      </c>
      <c r="BH707" s="182">
        <f t="shared" si="175"/>
        <v>0.13388634905611249</v>
      </c>
    </row>
    <row r="708" spans="1:60" ht="14.65" thickBot="1" x14ac:dyDescent="0.5">
      <c r="A708" s="127">
        <v>697</v>
      </c>
      <c r="B708" s="54">
        <v>-0.7278353955567114</v>
      </c>
      <c r="C708" s="54"/>
      <c r="D708" s="54">
        <f t="shared" si="160"/>
        <v>-0.62848591209016147</v>
      </c>
      <c r="E708" s="183">
        <f t="shared" si="164"/>
        <v>0.66571155682903538</v>
      </c>
      <c r="F708" s="184">
        <f t="shared" si="165"/>
        <v>0.43327961134045034</v>
      </c>
      <c r="G708" s="185">
        <f t="shared" si="166"/>
        <v>-4.4736693352304714E-2</v>
      </c>
      <c r="S708" s="127">
        <v>697</v>
      </c>
      <c r="T708" s="54">
        <v>0.65864161007214994</v>
      </c>
      <c r="U708" s="54"/>
      <c r="V708" s="54">
        <f t="shared" si="161"/>
        <v>0.85320909636916153</v>
      </c>
      <c r="W708" s="180">
        <f t="shared" si="167"/>
        <v>0.66571155682903538</v>
      </c>
      <c r="X708" s="181">
        <f t="shared" si="168"/>
        <v>0.59984649354236241</v>
      </c>
      <c r="Y708" s="182">
        <f t="shared" si="169"/>
        <v>6.0488571280595926E-2</v>
      </c>
      <c r="AJ708" s="127">
        <v>697</v>
      </c>
      <c r="AK708" s="54">
        <v>-2.825776277830188</v>
      </c>
      <c r="AL708" s="54"/>
      <c r="AM708" s="54">
        <f t="shared" si="162"/>
        <v>-2.7789652427013269</v>
      </c>
      <c r="AN708" s="180">
        <f t="shared" si="170"/>
        <v>0.66571155682903538</v>
      </c>
      <c r="AO708" s="181">
        <f t="shared" si="171"/>
        <v>0.20500494975254815</v>
      </c>
      <c r="AP708" s="182">
        <f t="shared" si="172"/>
        <v>-0.19701575837010013</v>
      </c>
      <c r="BB708" s="127">
        <v>697</v>
      </c>
      <c r="BC708" s="12">
        <v>0.2993172588142346</v>
      </c>
      <c r="BD708" s="54"/>
      <c r="BE708" s="54">
        <f t="shared" si="163"/>
        <v>3.0733766593174776</v>
      </c>
      <c r="BF708" s="180">
        <f t="shared" si="173"/>
        <v>0.66571155682903538</v>
      </c>
      <c r="BG708" s="181">
        <f t="shared" si="174"/>
        <v>0.68669754567934405</v>
      </c>
      <c r="BH708" s="182">
        <f t="shared" si="175"/>
        <v>0.13493554248214396</v>
      </c>
    </row>
    <row r="709" spans="1:60" ht="14.65" thickBot="1" x14ac:dyDescent="0.5">
      <c r="A709" s="127">
        <v>698</v>
      </c>
      <c r="B709" s="54">
        <v>-0.7278353955567114</v>
      </c>
      <c r="C709" s="54"/>
      <c r="D709" s="54">
        <f t="shared" si="160"/>
        <v>-0.62414156318188019</v>
      </c>
      <c r="E709" s="183">
        <f t="shared" si="164"/>
        <v>0.66666666666666663</v>
      </c>
      <c r="F709" s="184">
        <f t="shared" si="165"/>
        <v>0.43373652993000744</v>
      </c>
      <c r="G709" s="185">
        <f t="shared" si="166"/>
        <v>-4.4427455227493223E-2</v>
      </c>
      <c r="S709" s="127">
        <v>698</v>
      </c>
      <c r="T709" s="54">
        <v>0.65864161007214994</v>
      </c>
      <c r="U709" s="54"/>
      <c r="V709" s="54">
        <f t="shared" si="161"/>
        <v>0.85642431549568176</v>
      </c>
      <c r="W709" s="180">
        <f t="shared" si="167"/>
        <v>0.66666666666666663</v>
      </c>
      <c r="X709" s="181">
        <f t="shared" si="168"/>
        <v>0.60021475240387079</v>
      </c>
      <c r="Y709" s="182">
        <f t="shared" si="169"/>
        <v>6.0716515417789121E-2</v>
      </c>
      <c r="AJ709" s="127">
        <v>698</v>
      </c>
      <c r="AK709" s="54">
        <v>-2.825776277830188</v>
      </c>
      <c r="AL709" s="54"/>
      <c r="AM709" s="54">
        <f t="shared" si="162"/>
        <v>-2.761936597151168</v>
      </c>
      <c r="AN709" s="180">
        <f t="shared" si="170"/>
        <v>0.66666666666666663</v>
      </c>
      <c r="AO709" s="181">
        <f t="shared" si="171"/>
        <v>0.20644234828851576</v>
      </c>
      <c r="AP709" s="182">
        <f t="shared" si="172"/>
        <v>-0.19580850630896279</v>
      </c>
      <c r="BB709" s="127">
        <v>698</v>
      </c>
      <c r="BC709" s="12">
        <v>0.2993172588142346</v>
      </c>
      <c r="BD709" s="54"/>
      <c r="BE709" s="54">
        <f t="shared" si="163"/>
        <v>3.0735790468739332</v>
      </c>
      <c r="BF709" s="180">
        <f t="shared" si="173"/>
        <v>0.66666666666666663</v>
      </c>
      <c r="BG709" s="181">
        <f t="shared" si="174"/>
        <v>0.68670890023494513</v>
      </c>
      <c r="BH709" s="182">
        <f t="shared" si="175"/>
        <v>0.13494442823802394</v>
      </c>
    </row>
    <row r="710" spans="1:60" ht="14.65" thickBot="1" x14ac:dyDescent="0.5">
      <c r="A710" s="127">
        <v>699</v>
      </c>
      <c r="B710" s="54">
        <v>-2.9200318337772928</v>
      </c>
      <c r="C710" s="54"/>
      <c r="D710" s="54">
        <f t="shared" si="160"/>
        <v>-0.60484415441643402</v>
      </c>
      <c r="E710" s="183">
        <f t="shared" si="164"/>
        <v>0.66762177650429799</v>
      </c>
      <c r="F710" s="184">
        <f t="shared" si="165"/>
        <v>0.43576720456938489</v>
      </c>
      <c r="G710" s="185">
        <f t="shared" si="166"/>
        <v>-4.3053832936481559E-2</v>
      </c>
      <c r="S710" s="127">
        <v>699</v>
      </c>
      <c r="T710" s="54">
        <v>-1.5338587932674299</v>
      </c>
      <c r="U710" s="54"/>
      <c r="V710" s="54">
        <f t="shared" si="161"/>
        <v>0.8936503809508789</v>
      </c>
      <c r="W710" s="180">
        <f t="shared" si="167"/>
        <v>0.66762177650429799</v>
      </c>
      <c r="X710" s="181">
        <f t="shared" si="168"/>
        <v>0.60447191390106592</v>
      </c>
      <c r="Y710" s="182">
        <f t="shared" si="169"/>
        <v>6.335567095816623E-2</v>
      </c>
      <c r="AJ710" s="127">
        <v>699</v>
      </c>
      <c r="AK710" s="54">
        <v>-3.624737717503737</v>
      </c>
      <c r="AL710" s="54"/>
      <c r="AM710" s="54">
        <f t="shared" si="162"/>
        <v>-2.761936597151168</v>
      </c>
      <c r="AN710" s="180">
        <f t="shared" si="170"/>
        <v>0.66762177650429799</v>
      </c>
      <c r="AO710" s="181">
        <f t="shared" si="171"/>
        <v>0.20644234828851576</v>
      </c>
      <c r="AP710" s="182">
        <f t="shared" si="172"/>
        <v>-0.19580850630896279</v>
      </c>
      <c r="BB710" s="127">
        <v>699</v>
      </c>
      <c r="BC710" s="12">
        <v>-0.49989393435718044</v>
      </c>
      <c r="BD710" s="54"/>
      <c r="BE710" s="54">
        <f t="shared" si="163"/>
        <v>3.0735790468739332</v>
      </c>
      <c r="BF710" s="180">
        <f t="shared" si="173"/>
        <v>0.66762177650429799</v>
      </c>
      <c r="BG710" s="181">
        <f t="shared" si="174"/>
        <v>0.68670890023494513</v>
      </c>
      <c r="BH710" s="182">
        <f t="shared" si="175"/>
        <v>0.13494442823802394</v>
      </c>
    </row>
    <row r="711" spans="1:60" ht="14.65" thickBot="1" x14ac:dyDescent="0.5">
      <c r="A711" s="127">
        <v>700</v>
      </c>
      <c r="B711" s="54">
        <v>-2.9200318337772928</v>
      </c>
      <c r="C711" s="54"/>
      <c r="D711" s="54">
        <f t="shared" si="160"/>
        <v>-0.59013801461222504</v>
      </c>
      <c r="E711" s="183">
        <f t="shared" si="164"/>
        <v>0.66857688634192936</v>
      </c>
      <c r="F711" s="184">
        <f t="shared" si="165"/>
        <v>0.4373158788065391</v>
      </c>
      <c r="G711" s="185">
        <f t="shared" si="166"/>
        <v>-4.2007024958512697E-2</v>
      </c>
      <c r="S711" s="127">
        <v>700</v>
      </c>
      <c r="T711" s="54">
        <v>-1.5338587932674299</v>
      </c>
      <c r="U711" s="54"/>
      <c r="V711" s="54">
        <f t="shared" si="161"/>
        <v>0.89431795106451395</v>
      </c>
      <c r="W711" s="180">
        <f t="shared" si="167"/>
        <v>0.66857688634192936</v>
      </c>
      <c r="X711" s="181">
        <f t="shared" si="168"/>
        <v>0.60454814500731302</v>
      </c>
      <c r="Y711" s="182">
        <f t="shared" si="169"/>
        <v>6.3402998585796136E-2</v>
      </c>
      <c r="AJ711" s="127">
        <v>700</v>
      </c>
      <c r="AK711" s="54">
        <v>-3.624737717503737</v>
      </c>
      <c r="AL711" s="54"/>
      <c r="AM711" s="54">
        <f t="shared" si="162"/>
        <v>-2.7176513582534039</v>
      </c>
      <c r="AN711" s="180">
        <f t="shared" si="170"/>
        <v>0.66857688634192936</v>
      </c>
      <c r="AO711" s="181">
        <f t="shared" si="171"/>
        <v>0.21020833945604575</v>
      </c>
      <c r="AP711" s="182">
        <f t="shared" si="172"/>
        <v>-0.19266888808273305</v>
      </c>
      <c r="BB711" s="127">
        <v>700</v>
      </c>
      <c r="BC711" s="12">
        <v>-0.49989393435718044</v>
      </c>
      <c r="BD711" s="54"/>
      <c r="BE711" s="54">
        <f t="shared" si="163"/>
        <v>3.1038218714765984</v>
      </c>
      <c r="BF711" s="180">
        <f t="shared" si="173"/>
        <v>0.66857688634192936</v>
      </c>
      <c r="BG711" s="181">
        <f t="shared" si="174"/>
        <v>0.6884036201977517</v>
      </c>
      <c r="BH711" s="182">
        <f t="shared" si="175"/>
        <v>0.13627222902403605</v>
      </c>
    </row>
    <row r="712" spans="1:60" ht="14.65" thickBot="1" x14ac:dyDescent="0.5">
      <c r="A712" s="127">
        <v>701</v>
      </c>
      <c r="B712" s="54">
        <v>-2.9200318337772928</v>
      </c>
      <c r="C712" s="54"/>
      <c r="D712" s="54">
        <f t="shared" si="160"/>
        <v>-0.57476282494505504</v>
      </c>
      <c r="E712" s="183">
        <f t="shared" si="164"/>
        <v>0.66953199617956061</v>
      </c>
      <c r="F712" s="184">
        <f t="shared" si="165"/>
        <v>0.43893603656634239</v>
      </c>
      <c r="G712" s="185">
        <f t="shared" si="166"/>
        <v>-4.0912592876358032E-2</v>
      </c>
      <c r="S712" s="127">
        <v>701</v>
      </c>
      <c r="T712" s="54">
        <v>-1.5338587932674299</v>
      </c>
      <c r="U712" s="54"/>
      <c r="V712" s="54">
        <f t="shared" si="161"/>
        <v>0.96775865139511352</v>
      </c>
      <c r="W712" s="180">
        <f t="shared" si="167"/>
        <v>0.66953199617956061</v>
      </c>
      <c r="X712" s="181">
        <f t="shared" si="168"/>
        <v>0.61290944002386416</v>
      </c>
      <c r="Y712" s="182">
        <f t="shared" si="169"/>
        <v>6.8609603925271184E-2</v>
      </c>
      <c r="AJ712" s="127">
        <v>701</v>
      </c>
      <c r="AK712" s="54">
        <v>-3.624737717503737</v>
      </c>
      <c r="AL712" s="54"/>
      <c r="AM712" s="54">
        <f t="shared" si="162"/>
        <v>-2.7176513582534039</v>
      </c>
      <c r="AN712" s="180">
        <f t="shared" si="170"/>
        <v>0.66953199617956061</v>
      </c>
      <c r="AO712" s="181">
        <f t="shared" si="171"/>
        <v>0.21020833945604575</v>
      </c>
      <c r="AP712" s="182">
        <f t="shared" si="172"/>
        <v>-0.19266888808273305</v>
      </c>
      <c r="BB712" s="127">
        <v>701</v>
      </c>
      <c r="BC712" s="12">
        <v>-0.49989393435718044</v>
      </c>
      <c r="BD712" s="54"/>
      <c r="BE712" s="54">
        <f t="shared" si="163"/>
        <v>3.1194278968112843</v>
      </c>
      <c r="BF712" s="180">
        <f t="shared" si="173"/>
        <v>0.66953199617956061</v>
      </c>
      <c r="BG712" s="181">
        <f t="shared" si="174"/>
        <v>0.68927658092094757</v>
      </c>
      <c r="BH712" s="182">
        <f t="shared" si="175"/>
        <v>0.1369574061851698</v>
      </c>
    </row>
    <row r="713" spans="1:60" ht="14.65" thickBot="1" x14ac:dyDescent="0.5">
      <c r="A713" s="127">
        <v>702</v>
      </c>
      <c r="B713" s="54">
        <v>-4.5108503008695227</v>
      </c>
      <c r="C713" s="54"/>
      <c r="D713" s="54">
        <f t="shared" si="160"/>
        <v>-0.55469413490967334</v>
      </c>
      <c r="E713" s="183">
        <f t="shared" si="164"/>
        <v>0.67048710601719197</v>
      </c>
      <c r="F713" s="184">
        <f t="shared" si="165"/>
        <v>0.44105230716378019</v>
      </c>
      <c r="G713" s="185">
        <f t="shared" si="166"/>
        <v>-3.9484069476192256E-2</v>
      </c>
      <c r="S713" s="127">
        <v>702</v>
      </c>
      <c r="T713" s="54">
        <v>-3.1248978397366831</v>
      </c>
      <c r="U713" s="54"/>
      <c r="V713" s="54">
        <f t="shared" si="161"/>
        <v>0.96898701627822714</v>
      </c>
      <c r="W713" s="180">
        <f t="shared" si="167"/>
        <v>0.67048710601719197</v>
      </c>
      <c r="X713" s="181">
        <f t="shared" si="168"/>
        <v>0.61304885794537345</v>
      </c>
      <c r="Y713" s="182">
        <f t="shared" si="169"/>
        <v>6.8696689303412356E-2</v>
      </c>
      <c r="AJ713" s="127">
        <v>702</v>
      </c>
      <c r="AK713" s="54">
        <v>-4.8929284667876356</v>
      </c>
      <c r="AL713" s="54"/>
      <c r="AM713" s="54">
        <f t="shared" si="162"/>
        <v>-2.688863548539747</v>
      </c>
      <c r="AN713" s="180">
        <f t="shared" si="170"/>
        <v>0.67048710601719197</v>
      </c>
      <c r="AO713" s="181">
        <f t="shared" si="171"/>
        <v>0.21267793099902935</v>
      </c>
      <c r="AP713" s="182">
        <f t="shared" si="172"/>
        <v>-0.1906279657727307</v>
      </c>
      <c r="BB713" s="127">
        <v>702</v>
      </c>
      <c r="BC713" s="12">
        <v>-1.7684811171356969</v>
      </c>
      <c r="BD713" s="54"/>
      <c r="BE713" s="54">
        <f t="shared" si="163"/>
        <v>3.1421143666029154</v>
      </c>
      <c r="BF713" s="180">
        <f t="shared" si="173"/>
        <v>0.67048710601719197</v>
      </c>
      <c r="BG713" s="181">
        <f t="shared" si="174"/>
        <v>0.69054370423426548</v>
      </c>
      <c r="BH713" s="182">
        <f t="shared" si="175"/>
        <v>0.13795344781874502</v>
      </c>
    </row>
    <row r="714" spans="1:60" ht="14.65" thickBot="1" x14ac:dyDescent="0.5">
      <c r="A714" s="127">
        <v>703</v>
      </c>
      <c r="B714" s="54">
        <v>-4.5108503008695227</v>
      </c>
      <c r="C714" s="54"/>
      <c r="D714" s="54">
        <f t="shared" si="160"/>
        <v>-0.54675008261031355</v>
      </c>
      <c r="E714" s="183">
        <f t="shared" si="164"/>
        <v>0.67144221585482333</v>
      </c>
      <c r="F714" s="184">
        <f t="shared" si="165"/>
        <v>0.44189048698074185</v>
      </c>
      <c r="G714" s="185">
        <f t="shared" si="166"/>
        <v>-3.8918598357660414E-2</v>
      </c>
      <c r="S714" s="127">
        <v>703</v>
      </c>
      <c r="T714" s="54">
        <v>-3.1248978397366831</v>
      </c>
      <c r="U714" s="54"/>
      <c r="V714" s="54">
        <f t="shared" si="161"/>
        <v>0.9748359142261086</v>
      </c>
      <c r="W714" s="180">
        <f t="shared" si="167"/>
        <v>0.67144221585482333</v>
      </c>
      <c r="X714" s="181">
        <f t="shared" si="168"/>
        <v>0.61371250040628822</v>
      </c>
      <c r="Y714" s="182">
        <f t="shared" si="169"/>
        <v>6.9111349064939653E-2</v>
      </c>
      <c r="AJ714" s="127">
        <v>703</v>
      </c>
      <c r="AK714" s="54">
        <v>-4.8929284667876356</v>
      </c>
      <c r="AL714" s="54"/>
      <c r="AM714" s="54">
        <f t="shared" si="162"/>
        <v>-2.6658524877380101</v>
      </c>
      <c r="AN714" s="180">
        <f t="shared" si="170"/>
        <v>0.67144221585482333</v>
      </c>
      <c r="AO714" s="181">
        <f t="shared" si="171"/>
        <v>0.2146640854396859</v>
      </c>
      <c r="AP714" s="182">
        <f t="shared" si="172"/>
        <v>-0.18899658819193454</v>
      </c>
      <c r="BB714" s="127">
        <v>703</v>
      </c>
      <c r="BC714" s="12">
        <v>-1.7684811171356969</v>
      </c>
      <c r="BD714" s="54"/>
      <c r="BE714" s="54">
        <f t="shared" si="163"/>
        <v>3.1515871729369671</v>
      </c>
      <c r="BF714" s="180">
        <f t="shared" si="173"/>
        <v>0.67144221585482333</v>
      </c>
      <c r="BG714" s="181">
        <f t="shared" si="174"/>
        <v>0.69107212697863074</v>
      </c>
      <c r="BH714" s="182">
        <f t="shared" si="175"/>
        <v>0.13836934811447948</v>
      </c>
    </row>
    <row r="715" spans="1:60" ht="14.65" thickBot="1" x14ac:dyDescent="0.5">
      <c r="A715" s="127">
        <v>704</v>
      </c>
      <c r="B715" s="54">
        <v>-4.5108503008695227</v>
      </c>
      <c r="C715" s="54"/>
      <c r="D715" s="54">
        <f t="shared" si="160"/>
        <v>-0.54353958287302129</v>
      </c>
      <c r="E715" s="183">
        <f t="shared" si="164"/>
        <v>0.67239732569245458</v>
      </c>
      <c r="F715" s="184">
        <f t="shared" si="165"/>
        <v>0.44222930201875399</v>
      </c>
      <c r="G715" s="185">
        <f t="shared" si="166"/>
        <v>-3.8690069540240728E-2</v>
      </c>
      <c r="S715" s="127">
        <v>704</v>
      </c>
      <c r="T715" s="54">
        <v>-3.1248978397366831</v>
      </c>
      <c r="U715" s="54"/>
      <c r="V715" s="54">
        <f t="shared" si="161"/>
        <v>0.9748359142261086</v>
      </c>
      <c r="W715" s="180">
        <f t="shared" si="167"/>
        <v>0.67239732569245458</v>
      </c>
      <c r="X715" s="181">
        <f t="shared" si="168"/>
        <v>0.61371250040628822</v>
      </c>
      <c r="Y715" s="182">
        <f t="shared" si="169"/>
        <v>6.9111349064939653E-2</v>
      </c>
      <c r="AJ715" s="127">
        <v>704</v>
      </c>
      <c r="AK715" s="54">
        <v>-4.8929284667876356</v>
      </c>
      <c r="AL715" s="54"/>
      <c r="AM715" s="54">
        <f t="shared" si="162"/>
        <v>-2.6658524877380101</v>
      </c>
      <c r="AN715" s="180">
        <f t="shared" si="170"/>
        <v>0.67239732569245458</v>
      </c>
      <c r="AO715" s="181">
        <f t="shared" si="171"/>
        <v>0.2146640854396859</v>
      </c>
      <c r="AP715" s="182">
        <f t="shared" si="172"/>
        <v>-0.18899658819193454</v>
      </c>
      <c r="BB715" s="127">
        <v>704</v>
      </c>
      <c r="BC715" s="12">
        <v>-1.7684811171356969</v>
      </c>
      <c r="BD715" s="54"/>
      <c r="BE715" s="54">
        <f t="shared" si="163"/>
        <v>3.1515871729369671</v>
      </c>
      <c r="BF715" s="180">
        <f t="shared" si="173"/>
        <v>0.67239732569245458</v>
      </c>
      <c r="BG715" s="181">
        <f t="shared" si="174"/>
        <v>0.69107212697863074</v>
      </c>
      <c r="BH715" s="182">
        <f t="shared" si="175"/>
        <v>0.13836934811447948</v>
      </c>
    </row>
    <row r="716" spans="1:60" ht="14.65" thickBot="1" x14ac:dyDescent="0.5">
      <c r="A716" s="127">
        <v>705</v>
      </c>
      <c r="B716" s="54">
        <v>-1.1626992097966289</v>
      </c>
      <c r="C716" s="54"/>
      <c r="D716" s="54">
        <f t="shared" ref="D716:D779" si="176">SMALL(B$12:B$1058,A716)</f>
        <v>-0.54113629888347647</v>
      </c>
      <c r="E716" s="183">
        <f t="shared" si="164"/>
        <v>0.67335243553008595</v>
      </c>
      <c r="F716" s="184">
        <f t="shared" si="165"/>
        <v>0.44248295648718844</v>
      </c>
      <c r="G716" s="185">
        <f t="shared" si="166"/>
        <v>-3.8518999709063119E-2</v>
      </c>
      <c r="S716" s="127">
        <v>705</v>
      </c>
      <c r="T716" s="54">
        <v>0.22371749857568232</v>
      </c>
      <c r="U716" s="54"/>
      <c r="V716" s="54">
        <f t="shared" ref="V716:V779" si="177">SMALL(T$12:T$1058,S716)</f>
        <v>1.0061543325420825</v>
      </c>
      <c r="W716" s="180">
        <f t="shared" si="167"/>
        <v>0.67335243553008595</v>
      </c>
      <c r="X716" s="181">
        <f t="shared" si="168"/>
        <v>0.61726032818226817</v>
      </c>
      <c r="Y716" s="182">
        <f t="shared" si="169"/>
        <v>7.1331679798358902E-2</v>
      </c>
      <c r="AJ716" s="127">
        <v>705</v>
      </c>
      <c r="AK716" s="54">
        <v>-3.3797702893849975</v>
      </c>
      <c r="AL716" s="54"/>
      <c r="AM716" s="54">
        <f t="shared" ref="AM716:AM779" si="178">SMALL(AK$12:AK$1058,AJ716)</f>
        <v>-2.6342909245985537</v>
      </c>
      <c r="AN716" s="180">
        <f t="shared" si="170"/>
        <v>0.67335243553008595</v>
      </c>
      <c r="AO716" s="181">
        <f t="shared" si="171"/>
        <v>0.2174057165544217</v>
      </c>
      <c r="AP716" s="182">
        <f t="shared" si="172"/>
        <v>-0.1867590196172296</v>
      </c>
      <c r="BB716" s="127">
        <v>705</v>
      </c>
      <c r="BC716" s="12">
        <v>-0.25484992998707506</v>
      </c>
      <c r="BD716" s="54"/>
      <c r="BE716" s="54">
        <f t="shared" ref="BE716:BE779" si="179">SMALL(BC$12:BC$1058,BB716)</f>
        <v>3.1593724331764883</v>
      </c>
      <c r="BF716" s="180">
        <f t="shared" si="173"/>
        <v>0.67335243553008595</v>
      </c>
      <c r="BG716" s="181">
        <f t="shared" si="174"/>
        <v>0.69150611732587863</v>
      </c>
      <c r="BH716" s="182">
        <f t="shared" si="175"/>
        <v>0.13871115728082414</v>
      </c>
    </row>
    <row r="717" spans="1:60" ht="14.65" thickBot="1" x14ac:dyDescent="0.5">
      <c r="A717" s="127">
        <v>706</v>
      </c>
      <c r="B717" s="54">
        <v>-1.1626992097966289</v>
      </c>
      <c r="C717" s="54"/>
      <c r="D717" s="54">
        <f t="shared" si="176"/>
        <v>-0.53499370110129996</v>
      </c>
      <c r="E717" s="183">
        <f t="shared" ref="E717:E780" si="180">A717/$B$6</f>
        <v>0.67430754536771731</v>
      </c>
      <c r="F717" s="184">
        <f t="shared" ref="F717:F780" si="181">NORMDIST(D717,$F$2,$F$3,TRUE)</f>
        <v>0.44313138352898784</v>
      </c>
      <c r="G717" s="185">
        <f t="shared" ref="G717:G780" si="182">(D717-$G$4)/($G$5-$G$4)</f>
        <v>-3.808175917895501E-2</v>
      </c>
      <c r="S717" s="127">
        <v>706</v>
      </c>
      <c r="T717" s="54">
        <v>0.22371749857568232</v>
      </c>
      <c r="U717" s="54"/>
      <c r="V717" s="54">
        <f t="shared" si="177"/>
        <v>1.0075317484462591</v>
      </c>
      <c r="W717" s="180">
        <f t="shared" ref="W717:W780" si="183">S717/$T$6</f>
        <v>0.67430754536771731</v>
      </c>
      <c r="X717" s="181">
        <f t="shared" ref="X717:X780" si="184">NORMDIST(V717,$X$2,$X$3,TRUE)</f>
        <v>0.6174161420208486</v>
      </c>
      <c r="Y717" s="182">
        <f t="shared" ref="Y717:Y780" si="185">(V717-$Y$4)/($Y$5-$Y$4)</f>
        <v>7.1429332203211793E-2</v>
      </c>
      <c r="AJ717" s="127">
        <v>706</v>
      </c>
      <c r="AK717" s="54">
        <v>-3.3797702893849975</v>
      </c>
      <c r="AL717" s="54"/>
      <c r="AM717" s="54">
        <f t="shared" si="178"/>
        <v>-2.63250080395995</v>
      </c>
      <c r="AN717" s="180">
        <f t="shared" ref="AN717:AN780" si="186">AJ717/$AK$6</f>
        <v>0.67430754536771731</v>
      </c>
      <c r="AO717" s="181">
        <f t="shared" ref="AO717:AO780" si="187">NORMDIST(AM717,$AO$2,$AO$3,TRUE)</f>
        <v>0.21756182090434445</v>
      </c>
      <c r="AP717" s="182">
        <f t="shared" ref="AP717:AP780" si="188">(AM717-$AP$4)/($AP$5-$AP$4)</f>
        <v>-0.18663210835912203</v>
      </c>
      <c r="BB717" s="127">
        <v>706</v>
      </c>
      <c r="BC717" s="12">
        <v>-0.25484992998707506</v>
      </c>
      <c r="BD717" s="54"/>
      <c r="BE717" s="54">
        <f t="shared" si="179"/>
        <v>3.1883977876527165</v>
      </c>
      <c r="BF717" s="180">
        <f t="shared" ref="BF717:BF780" si="189">BB717/$BC$6</f>
        <v>0.67430754536771731</v>
      </c>
      <c r="BG717" s="181">
        <f t="shared" ref="BG717:BG780" si="190">NORMDIST(BE717,$BG$2,$BG$3,TRUE)</f>
        <v>0.69312177860531987</v>
      </c>
      <c r="BH717" s="182">
        <f t="shared" ref="BH717:BH780" si="191">(BE717-$BH$4)/($BH$5-$BH$4)</f>
        <v>0.13998550546073651</v>
      </c>
    </row>
    <row r="718" spans="1:60" ht="14.65" thickBot="1" x14ac:dyDescent="0.5">
      <c r="A718" s="127">
        <v>707</v>
      </c>
      <c r="B718" s="54">
        <v>-1.1626992097966289</v>
      </c>
      <c r="C718" s="54"/>
      <c r="D718" s="54">
        <f t="shared" si="176"/>
        <v>-0.5300347776417158</v>
      </c>
      <c r="E718" s="183">
        <f t="shared" si="180"/>
        <v>0.67526265520534856</v>
      </c>
      <c r="F718" s="184">
        <f t="shared" si="181"/>
        <v>0.44365497034158763</v>
      </c>
      <c r="G718" s="185">
        <f t="shared" si="182"/>
        <v>-3.7728774595050543E-2</v>
      </c>
      <c r="S718" s="127">
        <v>707</v>
      </c>
      <c r="T718" s="54">
        <v>0.22371749857568232</v>
      </c>
      <c r="U718" s="54"/>
      <c r="V718" s="54">
        <f t="shared" si="177"/>
        <v>1.0180810549057169</v>
      </c>
      <c r="W718" s="180">
        <f t="shared" si="183"/>
        <v>0.67526265520534856</v>
      </c>
      <c r="X718" s="181">
        <f t="shared" si="184"/>
        <v>0.61860885189825954</v>
      </c>
      <c r="Y718" s="182">
        <f t="shared" si="185"/>
        <v>7.2177229147172256E-2</v>
      </c>
      <c r="AJ718" s="127">
        <v>707</v>
      </c>
      <c r="AK718" s="54">
        <v>-3.3797702893849975</v>
      </c>
      <c r="AL718" s="54"/>
      <c r="AM718" s="54">
        <f t="shared" si="178"/>
        <v>-2.63250080395995</v>
      </c>
      <c r="AN718" s="180">
        <f t="shared" si="186"/>
        <v>0.67526265520534856</v>
      </c>
      <c r="AO718" s="181">
        <f t="shared" si="187"/>
        <v>0.21756182090434445</v>
      </c>
      <c r="AP718" s="182">
        <f t="shared" si="188"/>
        <v>-0.18663210835912203</v>
      </c>
      <c r="BB718" s="127">
        <v>707</v>
      </c>
      <c r="BC718" s="12">
        <v>-0.25484992998707506</v>
      </c>
      <c r="BD718" s="54"/>
      <c r="BE718" s="54">
        <f t="shared" si="179"/>
        <v>3.196139704038341</v>
      </c>
      <c r="BF718" s="180">
        <f t="shared" si="189"/>
        <v>0.67526265520534856</v>
      </c>
      <c r="BG718" s="181">
        <f t="shared" si="190"/>
        <v>0.6935520918431608</v>
      </c>
      <c r="BH718" s="182">
        <f t="shared" si="191"/>
        <v>0.14032541163012144</v>
      </c>
    </row>
    <row r="719" spans="1:60" ht="14.65" thickBot="1" x14ac:dyDescent="0.5">
      <c r="A719" s="127">
        <v>708</v>
      </c>
      <c r="B719" s="54">
        <v>-1.9506778200274439</v>
      </c>
      <c r="C719" s="54"/>
      <c r="D719" s="54">
        <f t="shared" si="176"/>
        <v>-0.52796887723933628</v>
      </c>
      <c r="E719" s="183">
        <f t="shared" si="180"/>
        <v>0.67621776504297992</v>
      </c>
      <c r="F719" s="184">
        <f t="shared" si="181"/>
        <v>0.44387312705035292</v>
      </c>
      <c r="G719" s="185">
        <f t="shared" si="182"/>
        <v>-3.7581720299926742E-2</v>
      </c>
      <c r="S719" s="127">
        <v>708</v>
      </c>
      <c r="T719" s="54">
        <v>-0.56437037102981813</v>
      </c>
      <c r="U719" s="54"/>
      <c r="V719" s="54">
        <f t="shared" si="177"/>
        <v>1.0186404615151907</v>
      </c>
      <c r="W719" s="180">
        <f t="shared" si="183"/>
        <v>0.67621776504297992</v>
      </c>
      <c r="X719" s="181">
        <f t="shared" si="184"/>
        <v>0.61867206736334168</v>
      </c>
      <c r="Y719" s="182">
        <f t="shared" si="185"/>
        <v>7.2216888483571731E-2</v>
      </c>
      <c r="AJ719" s="127">
        <v>708</v>
      </c>
      <c r="AK719" s="54">
        <v>-5.2567352388490569</v>
      </c>
      <c r="AL719" s="54"/>
      <c r="AM719" s="54">
        <f t="shared" si="178"/>
        <v>-2.6072302235623463</v>
      </c>
      <c r="AN719" s="180">
        <f t="shared" si="186"/>
        <v>0.67621776504297992</v>
      </c>
      <c r="AO719" s="181">
        <f t="shared" si="187"/>
        <v>0.21977239010911734</v>
      </c>
      <c r="AP719" s="182">
        <f t="shared" si="188"/>
        <v>-0.18484054130927763</v>
      </c>
      <c r="BB719" s="127">
        <v>708</v>
      </c>
      <c r="BC719" s="12">
        <v>-2.1324016143524984</v>
      </c>
      <c r="BD719" s="54"/>
      <c r="BE719" s="54">
        <f t="shared" si="179"/>
        <v>3.196139704038341</v>
      </c>
      <c r="BF719" s="180">
        <f t="shared" si="189"/>
        <v>0.67621776504297992</v>
      </c>
      <c r="BG719" s="181">
        <f t="shared" si="190"/>
        <v>0.6935520918431608</v>
      </c>
      <c r="BH719" s="182">
        <f t="shared" si="191"/>
        <v>0.14032541163012144</v>
      </c>
    </row>
    <row r="720" spans="1:60" ht="14.65" thickBot="1" x14ac:dyDescent="0.5">
      <c r="A720" s="127">
        <v>709</v>
      </c>
      <c r="B720" s="54">
        <v>-1.9506778200274439</v>
      </c>
      <c r="C720" s="54"/>
      <c r="D720" s="54">
        <f t="shared" si="176"/>
        <v>-0.49180738752915726</v>
      </c>
      <c r="E720" s="183">
        <f t="shared" si="180"/>
        <v>0.67717287488061129</v>
      </c>
      <c r="F720" s="184">
        <f t="shared" si="181"/>
        <v>0.4476944352548009</v>
      </c>
      <c r="G720" s="185">
        <f t="shared" si="182"/>
        <v>-3.500768411994834E-2</v>
      </c>
      <c r="S720" s="127">
        <v>709</v>
      </c>
      <c r="T720" s="54">
        <v>-0.56437037102981813</v>
      </c>
      <c r="U720" s="54"/>
      <c r="V720" s="54">
        <f t="shared" si="177"/>
        <v>1.0274878042939228</v>
      </c>
      <c r="W720" s="180">
        <f t="shared" si="183"/>
        <v>0.67717287488061129</v>
      </c>
      <c r="X720" s="181">
        <f t="shared" si="184"/>
        <v>0.61967143488361676</v>
      </c>
      <c r="Y720" s="182">
        <f t="shared" si="185"/>
        <v>7.2844124089231105E-2</v>
      </c>
      <c r="AJ720" s="127">
        <v>709</v>
      </c>
      <c r="AK720" s="54">
        <v>-5.2567352388490569</v>
      </c>
      <c r="AL720" s="54"/>
      <c r="AM720" s="54">
        <f t="shared" si="178"/>
        <v>-2.6072302235623463</v>
      </c>
      <c r="AN720" s="180">
        <f t="shared" si="186"/>
        <v>0.67717287488061129</v>
      </c>
      <c r="AO720" s="181">
        <f t="shared" si="187"/>
        <v>0.21977239010911734</v>
      </c>
      <c r="AP720" s="182">
        <f t="shared" si="188"/>
        <v>-0.18484054130927763</v>
      </c>
      <c r="BB720" s="127">
        <v>709</v>
      </c>
      <c r="BC720" s="12">
        <v>-2.1324016143524984</v>
      </c>
      <c r="BD720" s="54"/>
      <c r="BE720" s="54">
        <f t="shared" si="179"/>
        <v>3.196139704038341</v>
      </c>
      <c r="BF720" s="180">
        <f t="shared" si="189"/>
        <v>0.67717287488061129</v>
      </c>
      <c r="BG720" s="181">
        <f t="shared" si="190"/>
        <v>0.6935520918431608</v>
      </c>
      <c r="BH720" s="182">
        <f t="shared" si="191"/>
        <v>0.14032541163012144</v>
      </c>
    </row>
    <row r="721" spans="1:60" ht="14.65" thickBot="1" x14ac:dyDescent="0.5">
      <c r="A721" s="127">
        <v>710</v>
      </c>
      <c r="B721" s="54">
        <v>-1.9506778200274439</v>
      </c>
      <c r="C721" s="54"/>
      <c r="D721" s="54">
        <f t="shared" si="176"/>
        <v>-0.48940779224552894</v>
      </c>
      <c r="E721" s="183">
        <f t="shared" si="180"/>
        <v>0.67812798471824265</v>
      </c>
      <c r="F721" s="184">
        <f t="shared" si="181"/>
        <v>0.44794818453633412</v>
      </c>
      <c r="G721" s="185">
        <f t="shared" si="182"/>
        <v>-3.4836876857115194E-2</v>
      </c>
      <c r="S721" s="127">
        <v>710</v>
      </c>
      <c r="T721" s="54">
        <v>-0.56437037102981813</v>
      </c>
      <c r="U721" s="54"/>
      <c r="V721" s="54">
        <f t="shared" si="177"/>
        <v>1.0274878042939228</v>
      </c>
      <c r="W721" s="180">
        <f t="shared" si="183"/>
        <v>0.67812798471824265</v>
      </c>
      <c r="X721" s="181">
        <f t="shared" si="184"/>
        <v>0.61967143488361676</v>
      </c>
      <c r="Y721" s="182">
        <f t="shared" si="185"/>
        <v>7.2844124089231105E-2</v>
      </c>
      <c r="AJ721" s="127">
        <v>710</v>
      </c>
      <c r="AK721" s="54">
        <v>-5.2567352388490569</v>
      </c>
      <c r="AL721" s="54"/>
      <c r="AM721" s="54">
        <f t="shared" si="178"/>
        <v>-2.6063957417719941</v>
      </c>
      <c r="AN721" s="180">
        <f t="shared" si="186"/>
        <v>0.67812798471824265</v>
      </c>
      <c r="AO721" s="181">
        <f t="shared" si="187"/>
        <v>0.21984560648537282</v>
      </c>
      <c r="AP721" s="182">
        <f t="shared" si="188"/>
        <v>-0.18478138041721393</v>
      </c>
      <c r="BB721" s="127">
        <v>710</v>
      </c>
      <c r="BC721" s="12">
        <v>-2.1324016143524984</v>
      </c>
      <c r="BD721" s="54"/>
      <c r="BE721" s="54">
        <f t="shared" si="179"/>
        <v>3.196139704038341</v>
      </c>
      <c r="BF721" s="180">
        <f t="shared" si="189"/>
        <v>0.67812798471824265</v>
      </c>
      <c r="BG721" s="181">
        <f t="shared" si="190"/>
        <v>0.6935520918431608</v>
      </c>
      <c r="BH721" s="182">
        <f t="shared" si="191"/>
        <v>0.14032541163012144</v>
      </c>
    </row>
    <row r="722" spans="1:60" ht="14.65" thickBot="1" x14ac:dyDescent="0.5">
      <c r="A722" s="127">
        <v>711</v>
      </c>
      <c r="B722" s="54">
        <v>-1.2713747370428756</v>
      </c>
      <c r="C722" s="54"/>
      <c r="D722" s="54">
        <f t="shared" si="176"/>
        <v>-0.41837686608980257</v>
      </c>
      <c r="E722" s="183">
        <f t="shared" si="180"/>
        <v>0.6790830945558739</v>
      </c>
      <c r="F722" s="184">
        <f t="shared" si="181"/>
        <v>0.45546867442613104</v>
      </c>
      <c r="G722" s="185">
        <f t="shared" si="182"/>
        <v>-2.9780775040304595E-2</v>
      </c>
      <c r="S722" s="127">
        <v>711</v>
      </c>
      <c r="T722" s="54">
        <v>0.11502690262072164</v>
      </c>
      <c r="U722" s="54"/>
      <c r="V722" s="54">
        <f t="shared" si="177"/>
        <v>1.0656974747182701</v>
      </c>
      <c r="W722" s="180">
        <f t="shared" si="183"/>
        <v>0.6790830945558739</v>
      </c>
      <c r="X722" s="181">
        <f t="shared" si="184"/>
        <v>0.62397823066288571</v>
      </c>
      <c r="Y722" s="182">
        <f t="shared" si="185"/>
        <v>7.5553012664032693E-2</v>
      </c>
      <c r="AJ722" s="127">
        <v>711</v>
      </c>
      <c r="AK722" s="54">
        <v>-3.6615348989173588</v>
      </c>
      <c r="AL722" s="54"/>
      <c r="AM722" s="54">
        <f t="shared" si="178"/>
        <v>-2.5864299584087336</v>
      </c>
      <c r="AN722" s="180">
        <f t="shared" si="186"/>
        <v>0.6790830945558739</v>
      </c>
      <c r="AO722" s="181">
        <f t="shared" si="187"/>
        <v>0.22160154894394682</v>
      </c>
      <c r="AP722" s="182">
        <f t="shared" si="188"/>
        <v>-0.18336589889541474</v>
      </c>
      <c r="BB722" s="127">
        <v>711</v>
      </c>
      <c r="BC722" s="12">
        <v>-0.53670261848459166</v>
      </c>
      <c r="BD722" s="54"/>
      <c r="BE722" s="54">
        <f t="shared" si="179"/>
        <v>3.2156502258930271</v>
      </c>
      <c r="BF722" s="180">
        <f t="shared" si="189"/>
        <v>0.6790830945558739</v>
      </c>
      <c r="BG722" s="181">
        <f t="shared" si="190"/>
        <v>0.69463534662386417</v>
      </c>
      <c r="BH722" s="182">
        <f t="shared" si="191"/>
        <v>0.14118201436463834</v>
      </c>
    </row>
    <row r="723" spans="1:60" ht="14.65" thickBot="1" x14ac:dyDescent="0.5">
      <c r="A723" s="127">
        <v>712</v>
      </c>
      <c r="B723" s="54">
        <v>-1.2713747370428756</v>
      </c>
      <c r="C723" s="54"/>
      <c r="D723" s="54">
        <f t="shared" si="176"/>
        <v>-0.41389033259048857</v>
      </c>
      <c r="E723" s="183">
        <f t="shared" si="180"/>
        <v>0.68003820439350526</v>
      </c>
      <c r="F723" s="184">
        <f t="shared" si="181"/>
        <v>0.45594425694049701</v>
      </c>
      <c r="G723" s="185">
        <f t="shared" si="182"/>
        <v>-2.9461415975109099E-2</v>
      </c>
      <c r="S723" s="127">
        <v>712</v>
      </c>
      <c r="T723" s="54">
        <v>0.11502690262072164</v>
      </c>
      <c r="U723" s="54"/>
      <c r="V723" s="54">
        <f t="shared" si="177"/>
        <v>1.0963144297700187</v>
      </c>
      <c r="W723" s="180">
        <f t="shared" si="183"/>
        <v>0.68003820439350526</v>
      </c>
      <c r="X723" s="181">
        <f t="shared" si="184"/>
        <v>0.62741813464608742</v>
      </c>
      <c r="Y723" s="182">
        <f t="shared" si="185"/>
        <v>7.7723612902501307E-2</v>
      </c>
      <c r="AJ723" s="127">
        <v>712</v>
      </c>
      <c r="AK723" s="54">
        <v>-3.6615348989173588</v>
      </c>
      <c r="AL723" s="54"/>
      <c r="AM723" s="54">
        <f t="shared" si="178"/>
        <v>-2.5836657530271436</v>
      </c>
      <c r="AN723" s="180">
        <f t="shared" si="186"/>
        <v>0.68003820439350526</v>
      </c>
      <c r="AO723" s="181">
        <f t="shared" si="187"/>
        <v>0.22184528422699165</v>
      </c>
      <c r="AP723" s="182">
        <f t="shared" si="188"/>
        <v>-0.18316992954280231</v>
      </c>
      <c r="BB723" s="127">
        <v>712</v>
      </c>
      <c r="BC723" s="12">
        <v>-0.53670261848459166</v>
      </c>
      <c r="BD723" s="54"/>
      <c r="BE723" s="54">
        <f t="shared" si="179"/>
        <v>3.2156502258930271</v>
      </c>
      <c r="BF723" s="180">
        <f t="shared" si="189"/>
        <v>0.68003820439350526</v>
      </c>
      <c r="BG723" s="181">
        <f t="shared" si="190"/>
        <v>0.69463534662386417</v>
      </c>
      <c r="BH723" s="182">
        <f t="shared" si="191"/>
        <v>0.14118201436463834</v>
      </c>
    </row>
    <row r="724" spans="1:60" ht="14.65" thickBot="1" x14ac:dyDescent="0.5">
      <c r="A724" s="127">
        <v>713</v>
      </c>
      <c r="B724" s="54">
        <v>-2.570919124661748</v>
      </c>
      <c r="C724" s="54"/>
      <c r="D724" s="54">
        <f t="shared" si="176"/>
        <v>-0.41034065584542878</v>
      </c>
      <c r="E724" s="183">
        <f t="shared" si="180"/>
        <v>0.68099331423113663</v>
      </c>
      <c r="F724" s="184">
        <f t="shared" si="181"/>
        <v>0.45632057532438891</v>
      </c>
      <c r="G724" s="185">
        <f t="shared" si="182"/>
        <v>-2.9208743962914868E-2</v>
      </c>
      <c r="S724" s="127">
        <v>713</v>
      </c>
      <c r="T724" s="54">
        <v>-1.1846976769542819</v>
      </c>
      <c r="U724" s="54"/>
      <c r="V724" s="54">
        <f t="shared" si="177"/>
        <v>1.0963144297700187</v>
      </c>
      <c r="W724" s="180">
        <f t="shared" si="183"/>
        <v>0.68099331423113663</v>
      </c>
      <c r="X724" s="181">
        <f t="shared" si="184"/>
        <v>0.62741813464608742</v>
      </c>
      <c r="Y724" s="182">
        <f t="shared" si="185"/>
        <v>7.7723612902501307E-2</v>
      </c>
      <c r="AJ724" s="127">
        <v>713</v>
      </c>
      <c r="AK724" s="54">
        <v>-4.6745692293743808</v>
      </c>
      <c r="AL724" s="54"/>
      <c r="AM724" s="54">
        <f t="shared" si="178"/>
        <v>-2.5583558522154002</v>
      </c>
      <c r="AN724" s="180">
        <f t="shared" si="186"/>
        <v>0.68099331423113663</v>
      </c>
      <c r="AO724" s="181">
        <f t="shared" si="187"/>
        <v>0.2240841057418424</v>
      </c>
      <c r="AP724" s="182">
        <f t="shared" si="188"/>
        <v>-0.18137557485780073</v>
      </c>
      <c r="BB724" s="127">
        <v>713</v>
      </c>
      <c r="BC724" s="12">
        <v>-1.5500536211299407</v>
      </c>
      <c r="BD724" s="54"/>
      <c r="BE724" s="54">
        <f t="shared" si="179"/>
        <v>3.2568853551677113</v>
      </c>
      <c r="BF724" s="180">
        <f t="shared" si="189"/>
        <v>0.68099331423113663</v>
      </c>
      <c r="BG724" s="181">
        <f t="shared" si="190"/>
        <v>0.69691917757409272</v>
      </c>
      <c r="BH724" s="182">
        <f t="shared" si="191"/>
        <v>0.14299242849696814</v>
      </c>
    </row>
    <row r="725" spans="1:60" ht="14.65" thickBot="1" x14ac:dyDescent="0.5">
      <c r="A725" s="127">
        <v>714</v>
      </c>
      <c r="B725" s="54">
        <v>-2.570919124661748</v>
      </c>
      <c r="C725" s="54"/>
      <c r="D725" s="54">
        <f t="shared" si="176"/>
        <v>-0.41034065584542878</v>
      </c>
      <c r="E725" s="183">
        <f t="shared" si="180"/>
        <v>0.68194842406876788</v>
      </c>
      <c r="F725" s="184">
        <f t="shared" si="181"/>
        <v>0.45632057532438891</v>
      </c>
      <c r="G725" s="185">
        <f t="shared" si="182"/>
        <v>-2.9208743962914868E-2</v>
      </c>
      <c r="S725" s="127">
        <v>714</v>
      </c>
      <c r="T725" s="54">
        <v>-1.1846976769542819</v>
      </c>
      <c r="U725" s="54"/>
      <c r="V725" s="54">
        <f t="shared" si="177"/>
        <v>1.0995223568173957</v>
      </c>
      <c r="W725" s="180">
        <f t="shared" si="183"/>
        <v>0.68194842406876788</v>
      </c>
      <c r="X725" s="181">
        <f t="shared" si="184"/>
        <v>0.62777797245871281</v>
      </c>
      <c r="Y725" s="182">
        <f t="shared" si="185"/>
        <v>7.7951040065073737E-2</v>
      </c>
      <c r="AJ725" s="127">
        <v>714</v>
      </c>
      <c r="AK725" s="54">
        <v>-4.6745692293743808</v>
      </c>
      <c r="AL725" s="54"/>
      <c r="AM725" s="54">
        <f t="shared" si="178"/>
        <v>-2.5583558522154002</v>
      </c>
      <c r="AN725" s="180">
        <f t="shared" si="186"/>
        <v>0.68194842406876788</v>
      </c>
      <c r="AO725" s="181">
        <f t="shared" si="187"/>
        <v>0.2240841057418424</v>
      </c>
      <c r="AP725" s="182">
        <f t="shared" si="188"/>
        <v>-0.18137557485780073</v>
      </c>
      <c r="BB725" s="127">
        <v>714</v>
      </c>
      <c r="BC725" s="12">
        <v>-1.5500536211299407</v>
      </c>
      <c r="BD725" s="54"/>
      <c r="BE725" s="54">
        <f t="shared" si="179"/>
        <v>3.2568853551677113</v>
      </c>
      <c r="BF725" s="180">
        <f t="shared" si="189"/>
        <v>0.68194842406876788</v>
      </c>
      <c r="BG725" s="181">
        <f t="shared" si="190"/>
        <v>0.69691917757409272</v>
      </c>
      <c r="BH725" s="182">
        <f t="shared" si="191"/>
        <v>0.14299242849696814</v>
      </c>
    </row>
    <row r="726" spans="1:60" ht="14.65" thickBot="1" x14ac:dyDescent="0.5">
      <c r="A726" s="127">
        <v>715</v>
      </c>
      <c r="B726" s="54">
        <v>-2.570919124661748</v>
      </c>
      <c r="C726" s="54"/>
      <c r="D726" s="54">
        <f t="shared" si="176"/>
        <v>-0.40294094676110315</v>
      </c>
      <c r="E726" s="183">
        <f t="shared" si="180"/>
        <v>0.68290353390639924</v>
      </c>
      <c r="F726" s="184">
        <f t="shared" si="181"/>
        <v>0.4571051798284359</v>
      </c>
      <c r="G726" s="185">
        <f t="shared" si="182"/>
        <v>-2.8682020117823732E-2</v>
      </c>
      <c r="S726" s="127">
        <v>715</v>
      </c>
      <c r="T726" s="54">
        <v>-1.1846976769542819</v>
      </c>
      <c r="U726" s="54"/>
      <c r="V726" s="54">
        <f t="shared" si="177"/>
        <v>1.0995223568173957</v>
      </c>
      <c r="W726" s="180">
        <f t="shared" si="183"/>
        <v>0.68290353390639924</v>
      </c>
      <c r="X726" s="181">
        <f t="shared" si="184"/>
        <v>0.62777797245871281</v>
      </c>
      <c r="Y726" s="182">
        <f t="shared" si="185"/>
        <v>7.7951040065073737E-2</v>
      </c>
      <c r="AJ726" s="127">
        <v>715</v>
      </c>
      <c r="AK726" s="54">
        <v>-4.6745692293743808</v>
      </c>
      <c r="AL726" s="54"/>
      <c r="AM726" s="54">
        <f t="shared" si="178"/>
        <v>-2.5574175390866523</v>
      </c>
      <c r="AN726" s="180">
        <f t="shared" si="186"/>
        <v>0.68290353390639924</v>
      </c>
      <c r="AO726" s="181">
        <f t="shared" si="187"/>
        <v>0.2241673514706585</v>
      </c>
      <c r="AP726" s="182">
        <f t="shared" si="188"/>
        <v>-0.18130905280498469</v>
      </c>
      <c r="BB726" s="127">
        <v>715</v>
      </c>
      <c r="BC726" s="12">
        <v>-1.5500536211299407</v>
      </c>
      <c r="BD726" s="54"/>
      <c r="BE726" s="54">
        <f t="shared" si="179"/>
        <v>3.2756453878997602</v>
      </c>
      <c r="BF726" s="180">
        <f t="shared" si="189"/>
        <v>0.68290353390639924</v>
      </c>
      <c r="BG726" s="181">
        <f t="shared" si="190"/>
        <v>0.69795567742188402</v>
      </c>
      <c r="BH726" s="182">
        <f t="shared" si="191"/>
        <v>0.14381608126533527</v>
      </c>
    </row>
    <row r="727" spans="1:60" ht="14.65" thickBot="1" x14ac:dyDescent="0.5">
      <c r="A727" s="127">
        <v>716</v>
      </c>
      <c r="B727" s="54">
        <v>-0.27062075549174375</v>
      </c>
      <c r="C727" s="54"/>
      <c r="D727" s="54">
        <f t="shared" si="176"/>
        <v>-0.37806797255616192</v>
      </c>
      <c r="E727" s="183">
        <f t="shared" si="180"/>
        <v>0.6838586437440306</v>
      </c>
      <c r="F727" s="184">
        <f t="shared" si="181"/>
        <v>0.45974371449678325</v>
      </c>
      <c r="G727" s="185">
        <f t="shared" si="182"/>
        <v>-2.6911519620739226E-2</v>
      </c>
      <c r="S727" s="127">
        <v>716</v>
      </c>
      <c r="T727" s="54">
        <v>1.1159196465098387</v>
      </c>
      <c r="U727" s="54"/>
      <c r="V727" s="54">
        <f t="shared" si="177"/>
        <v>1.0995223568173957</v>
      </c>
      <c r="W727" s="180">
        <f t="shared" si="183"/>
        <v>0.6838586437440306</v>
      </c>
      <c r="X727" s="181">
        <f t="shared" si="184"/>
        <v>0.62777797245871281</v>
      </c>
      <c r="Y727" s="182">
        <f t="shared" si="185"/>
        <v>7.7951040065073737E-2</v>
      </c>
      <c r="AJ727" s="127">
        <v>716</v>
      </c>
      <c r="AK727" s="54">
        <v>-1.1857113959283332</v>
      </c>
      <c r="AL727" s="54"/>
      <c r="AM727" s="54">
        <f t="shared" si="178"/>
        <v>-2.5574175390866523</v>
      </c>
      <c r="AN727" s="180">
        <f t="shared" si="186"/>
        <v>0.6838586437440306</v>
      </c>
      <c r="AO727" s="181">
        <f t="shared" si="187"/>
        <v>0.2241673514706585</v>
      </c>
      <c r="AP727" s="182">
        <f t="shared" si="188"/>
        <v>-0.18130905280498469</v>
      </c>
      <c r="BB727" s="127">
        <v>716</v>
      </c>
      <c r="BC727" s="12">
        <v>1.9398948212043368</v>
      </c>
      <c r="BD727" s="54"/>
      <c r="BE727" s="54">
        <f t="shared" si="179"/>
        <v>3.2756453878997602</v>
      </c>
      <c r="BF727" s="180">
        <f t="shared" si="189"/>
        <v>0.6838586437440306</v>
      </c>
      <c r="BG727" s="181">
        <f t="shared" si="190"/>
        <v>0.69795567742188402</v>
      </c>
      <c r="BH727" s="182">
        <f t="shared" si="191"/>
        <v>0.14381608126533527</v>
      </c>
    </row>
    <row r="728" spans="1:60" ht="14.65" thickBot="1" x14ac:dyDescent="0.5">
      <c r="A728" s="127">
        <v>717</v>
      </c>
      <c r="B728" s="54">
        <v>-2.236898682898893</v>
      </c>
      <c r="C728" s="54"/>
      <c r="D728" s="54">
        <f t="shared" si="176"/>
        <v>-0.36480308240860554</v>
      </c>
      <c r="E728" s="183">
        <f t="shared" si="180"/>
        <v>0.68481375358166185</v>
      </c>
      <c r="F728" s="184">
        <f t="shared" si="181"/>
        <v>0.46115159187354321</v>
      </c>
      <c r="G728" s="185">
        <f t="shared" si="182"/>
        <v>-2.5967302238189358E-2</v>
      </c>
      <c r="S728" s="127">
        <v>717</v>
      </c>
      <c r="T728" s="54">
        <v>-0.85063092065429968</v>
      </c>
      <c r="U728" s="54"/>
      <c r="V728" s="54">
        <f t="shared" si="177"/>
        <v>1.0995223568173957</v>
      </c>
      <c r="W728" s="180">
        <f t="shared" si="183"/>
        <v>0.68481375358166185</v>
      </c>
      <c r="X728" s="181">
        <f t="shared" si="184"/>
        <v>0.62777797245871281</v>
      </c>
      <c r="Y728" s="182">
        <f t="shared" si="185"/>
        <v>7.7951040065073737E-2</v>
      </c>
      <c r="AJ728" s="127">
        <v>717</v>
      </c>
      <c r="AK728" s="54">
        <v>-3.1176087300289805</v>
      </c>
      <c r="AL728" s="54"/>
      <c r="AM728" s="54">
        <f t="shared" si="178"/>
        <v>-2.5536362632869323</v>
      </c>
      <c r="AN728" s="180">
        <f t="shared" si="186"/>
        <v>0.68481375358166185</v>
      </c>
      <c r="AO728" s="181">
        <f t="shared" si="187"/>
        <v>0.22450299850537092</v>
      </c>
      <c r="AP728" s="182">
        <f t="shared" si="188"/>
        <v>-0.18104097787268933</v>
      </c>
      <c r="BB728" s="127">
        <v>717</v>
      </c>
      <c r="BC728" s="12">
        <v>7.3935804659583087E-3</v>
      </c>
      <c r="BD728" s="54"/>
      <c r="BE728" s="54">
        <f t="shared" si="179"/>
        <v>3.3129319254715939</v>
      </c>
      <c r="BF728" s="180">
        <f t="shared" si="189"/>
        <v>0.68481375358166185</v>
      </c>
      <c r="BG728" s="181">
        <f t="shared" si="190"/>
        <v>0.7000110330634256</v>
      </c>
      <c r="BH728" s="182">
        <f t="shared" si="191"/>
        <v>0.14545313384048353</v>
      </c>
    </row>
    <row r="729" spans="1:60" ht="14.65" thickBot="1" x14ac:dyDescent="0.5">
      <c r="A729" s="127">
        <v>718</v>
      </c>
      <c r="B729" s="54">
        <v>-4.7904646636593782</v>
      </c>
      <c r="C729" s="54"/>
      <c r="D729" s="54">
        <f t="shared" si="176"/>
        <v>-0.36462629373567912</v>
      </c>
      <c r="E729" s="183">
        <f t="shared" si="180"/>
        <v>0.68576886341929322</v>
      </c>
      <c r="F729" s="184">
        <f t="shared" si="181"/>
        <v>0.46117035877735568</v>
      </c>
      <c r="G729" s="185">
        <f t="shared" si="182"/>
        <v>-2.5954718120555654E-2</v>
      </c>
      <c r="S729" s="127">
        <v>718</v>
      </c>
      <c r="T729" s="54">
        <v>-3.404743114326422</v>
      </c>
      <c r="U729" s="54"/>
      <c r="V729" s="54">
        <f t="shared" si="177"/>
        <v>1.1159196465098387</v>
      </c>
      <c r="W729" s="180">
        <f t="shared" si="183"/>
        <v>0.68576886341929322</v>
      </c>
      <c r="X729" s="181">
        <f t="shared" si="184"/>
        <v>0.62961553175143214</v>
      </c>
      <c r="Y729" s="182">
        <f t="shared" si="185"/>
        <v>7.9113531921514005E-2</v>
      </c>
      <c r="AJ729" s="127">
        <v>718</v>
      </c>
      <c r="AK729" s="54">
        <v>-7.3607590631546831</v>
      </c>
      <c r="AL729" s="54"/>
      <c r="AM729" s="54">
        <f t="shared" si="178"/>
        <v>-2.5536362632869323</v>
      </c>
      <c r="AN729" s="180">
        <f t="shared" si="186"/>
        <v>0.68576886341929322</v>
      </c>
      <c r="AO729" s="181">
        <f t="shared" si="187"/>
        <v>0.22450299850537092</v>
      </c>
      <c r="AP729" s="182">
        <f t="shared" si="188"/>
        <v>-0.18104097787268933</v>
      </c>
      <c r="BB729" s="127">
        <v>718</v>
      </c>
      <c r="BC729" s="12">
        <v>-4.2370831516385268</v>
      </c>
      <c r="BD729" s="54"/>
      <c r="BE729" s="54">
        <f t="shared" si="179"/>
        <v>3.3129319254715939</v>
      </c>
      <c r="BF729" s="180">
        <f t="shared" si="189"/>
        <v>0.68576886341929322</v>
      </c>
      <c r="BG729" s="181">
        <f t="shared" si="190"/>
        <v>0.7000110330634256</v>
      </c>
      <c r="BH729" s="182">
        <f t="shared" si="191"/>
        <v>0.14545313384048353</v>
      </c>
    </row>
    <row r="730" spans="1:60" ht="14.65" thickBot="1" x14ac:dyDescent="0.5">
      <c r="A730" s="127">
        <v>719</v>
      </c>
      <c r="B730" s="54">
        <v>-0.90374135842413028</v>
      </c>
      <c r="C730" s="54"/>
      <c r="D730" s="54">
        <f t="shared" si="176"/>
        <v>-0.36000213574425682</v>
      </c>
      <c r="E730" s="183">
        <f t="shared" si="180"/>
        <v>0.68672397325692458</v>
      </c>
      <c r="F730" s="184">
        <f t="shared" si="181"/>
        <v>0.46166126429973059</v>
      </c>
      <c r="G730" s="185">
        <f t="shared" si="182"/>
        <v>-2.5625562710553097E-2</v>
      </c>
      <c r="S730" s="127">
        <v>719</v>
      </c>
      <c r="T730" s="54">
        <v>0.48251904066693452</v>
      </c>
      <c r="U730" s="54"/>
      <c r="V730" s="54">
        <f t="shared" si="177"/>
        <v>1.1277785251681376</v>
      </c>
      <c r="W730" s="180">
        <f t="shared" si="183"/>
        <v>0.68672397325692458</v>
      </c>
      <c r="X730" s="181">
        <f t="shared" si="184"/>
        <v>0.63094265697461493</v>
      </c>
      <c r="Y730" s="182">
        <f t="shared" si="185"/>
        <v>7.9954271465997345E-2</v>
      </c>
      <c r="AJ730" s="127">
        <v>719</v>
      </c>
      <c r="AK730" s="54">
        <v>-4.4699652363644553</v>
      </c>
      <c r="AL730" s="54"/>
      <c r="AM730" s="54">
        <f t="shared" si="178"/>
        <v>-2.5050363120669523</v>
      </c>
      <c r="AN730" s="180">
        <f t="shared" si="186"/>
        <v>0.68672397325692458</v>
      </c>
      <c r="AO730" s="181">
        <f t="shared" si="187"/>
        <v>0.22884230605965553</v>
      </c>
      <c r="AP730" s="182">
        <f t="shared" si="188"/>
        <v>-0.17759546653658972</v>
      </c>
      <c r="BB730" s="127">
        <v>719</v>
      </c>
      <c r="BC730" s="12">
        <v>-1.345385669385095</v>
      </c>
      <c r="BD730" s="54"/>
      <c r="BE730" s="54">
        <f t="shared" si="179"/>
        <v>3.3129319254715939</v>
      </c>
      <c r="BF730" s="180">
        <f t="shared" si="189"/>
        <v>0.68672397325692458</v>
      </c>
      <c r="BG730" s="181">
        <f t="shared" si="190"/>
        <v>0.7000110330634256</v>
      </c>
      <c r="BH730" s="182">
        <f t="shared" si="191"/>
        <v>0.14545313384048353</v>
      </c>
    </row>
    <row r="731" spans="1:60" ht="14.65" thickBot="1" x14ac:dyDescent="0.5">
      <c r="A731" s="127">
        <v>720</v>
      </c>
      <c r="B731" s="54">
        <v>-1.452577057770106</v>
      </c>
      <c r="C731" s="54"/>
      <c r="D731" s="54">
        <f t="shared" si="176"/>
        <v>-0.36000213574425682</v>
      </c>
      <c r="E731" s="183">
        <f t="shared" si="180"/>
        <v>0.68767908309455583</v>
      </c>
      <c r="F731" s="184">
        <f t="shared" si="181"/>
        <v>0.46166126429973059</v>
      </c>
      <c r="G731" s="185">
        <f t="shared" si="182"/>
        <v>-2.5625562710553097E-2</v>
      </c>
      <c r="S731" s="127">
        <v>720</v>
      </c>
      <c r="T731" s="54">
        <v>-6.6200543220309174E-2</v>
      </c>
      <c r="U731" s="54"/>
      <c r="V731" s="54">
        <f t="shared" si="177"/>
        <v>1.1309336234363607</v>
      </c>
      <c r="W731" s="180">
        <f t="shared" si="183"/>
        <v>0.68767908309455583</v>
      </c>
      <c r="X731" s="181">
        <f t="shared" si="184"/>
        <v>0.63129548153277593</v>
      </c>
      <c r="Y731" s="182">
        <f t="shared" si="185"/>
        <v>8.0177953312928957E-2</v>
      </c>
      <c r="AJ731" s="127">
        <v>720</v>
      </c>
      <c r="AK731" s="54">
        <v>-4.419369417426628</v>
      </c>
      <c r="AL731" s="54"/>
      <c r="AM731" s="54">
        <f t="shared" si="178"/>
        <v>-2.5050363120669523</v>
      </c>
      <c r="AN731" s="180">
        <f t="shared" si="186"/>
        <v>0.68767908309455583</v>
      </c>
      <c r="AO731" s="181">
        <f t="shared" si="187"/>
        <v>0.22884230605965553</v>
      </c>
      <c r="AP731" s="182">
        <f t="shared" si="188"/>
        <v>-0.17759546653658972</v>
      </c>
      <c r="BB731" s="127">
        <v>720</v>
      </c>
      <c r="BC731" s="12">
        <v>-1.2947740343113074</v>
      </c>
      <c r="BD731" s="54"/>
      <c r="BE731" s="54">
        <f t="shared" si="179"/>
        <v>3.3319902962725627</v>
      </c>
      <c r="BF731" s="180">
        <f t="shared" si="189"/>
        <v>0.68767908309455583</v>
      </c>
      <c r="BG731" s="181">
        <f t="shared" si="190"/>
        <v>0.70105914268835134</v>
      </c>
      <c r="BH731" s="182">
        <f t="shared" si="191"/>
        <v>0.14628988503889528</v>
      </c>
    </row>
    <row r="732" spans="1:60" ht="14.65" thickBot="1" x14ac:dyDescent="0.5">
      <c r="A732" s="127">
        <v>721</v>
      </c>
      <c r="B732" s="54">
        <v>-4.8555567909868662</v>
      </c>
      <c r="C732" s="54"/>
      <c r="D732" s="54">
        <f t="shared" si="176"/>
        <v>-0.32102821822085797</v>
      </c>
      <c r="E732" s="183">
        <f t="shared" si="180"/>
        <v>0.68863419293218719</v>
      </c>
      <c r="F732" s="184">
        <f t="shared" si="181"/>
        <v>0.46580102466979773</v>
      </c>
      <c r="G732" s="185">
        <f t="shared" si="182"/>
        <v>-2.2851333147978301E-2</v>
      </c>
      <c r="S732" s="127">
        <v>721</v>
      </c>
      <c r="T732" s="54">
        <v>-3.4696521260950304</v>
      </c>
      <c r="U732" s="54"/>
      <c r="V732" s="54">
        <f t="shared" si="177"/>
        <v>1.1652241615631793</v>
      </c>
      <c r="W732" s="180">
        <f t="shared" si="183"/>
        <v>0.68863419293218719</v>
      </c>
      <c r="X732" s="181">
        <f t="shared" si="184"/>
        <v>0.63512288949190931</v>
      </c>
      <c r="Y732" s="182">
        <f t="shared" si="185"/>
        <v>8.2608993568548325E-2</v>
      </c>
      <c r="AJ732" s="127">
        <v>721</v>
      </c>
      <c r="AK732" s="54">
        <v>-6.2935712812499656</v>
      </c>
      <c r="AL732" s="54"/>
      <c r="AM732" s="54">
        <f t="shared" si="178"/>
        <v>-2.4404536040713314</v>
      </c>
      <c r="AN732" s="180">
        <f t="shared" si="186"/>
        <v>0.68863419293218719</v>
      </c>
      <c r="AO732" s="181">
        <f t="shared" si="187"/>
        <v>0.23468081767250151</v>
      </c>
      <c r="AP732" s="182">
        <f t="shared" si="188"/>
        <v>-0.17301685180696336</v>
      </c>
      <c r="BB732" s="127">
        <v>721</v>
      </c>
      <c r="BC732" s="12">
        <v>-3.1695617693018296</v>
      </c>
      <c r="BD732" s="54"/>
      <c r="BE732" s="54">
        <f t="shared" si="179"/>
        <v>3.3319902962725627</v>
      </c>
      <c r="BF732" s="180">
        <f t="shared" si="189"/>
        <v>0.68863419293218719</v>
      </c>
      <c r="BG732" s="181">
        <f t="shared" si="190"/>
        <v>0.70105914268835134</v>
      </c>
      <c r="BH732" s="182">
        <f t="shared" si="191"/>
        <v>0.14628988503889528</v>
      </c>
    </row>
    <row r="733" spans="1:60" ht="14.65" thickBot="1" x14ac:dyDescent="0.5">
      <c r="A733" s="127">
        <v>722</v>
      </c>
      <c r="B733" s="54">
        <v>-4.8555567909868662</v>
      </c>
      <c r="C733" s="54"/>
      <c r="D733" s="54">
        <f t="shared" si="176"/>
        <v>-0.29176278250368631</v>
      </c>
      <c r="E733" s="183">
        <f t="shared" si="180"/>
        <v>0.68958930276981856</v>
      </c>
      <c r="F733" s="184">
        <f t="shared" si="181"/>
        <v>0.46891202161653711</v>
      </c>
      <c r="G733" s="185">
        <f t="shared" si="182"/>
        <v>-2.0768169789317569E-2</v>
      </c>
      <c r="S733" s="127">
        <v>722</v>
      </c>
      <c r="T733" s="54">
        <v>-3.4696521260950304</v>
      </c>
      <c r="U733" s="54"/>
      <c r="V733" s="54">
        <f t="shared" si="177"/>
        <v>1.1652241615631793</v>
      </c>
      <c r="W733" s="180">
        <f t="shared" si="183"/>
        <v>0.68958930276981856</v>
      </c>
      <c r="X733" s="181">
        <f t="shared" si="184"/>
        <v>0.63512288949190931</v>
      </c>
      <c r="Y733" s="182">
        <f t="shared" si="185"/>
        <v>8.2608993568548325E-2</v>
      </c>
      <c r="AJ733" s="127">
        <v>722</v>
      </c>
      <c r="AK733" s="54">
        <v>-6.2935712812499656</v>
      </c>
      <c r="AL733" s="54"/>
      <c r="AM733" s="54">
        <f t="shared" si="178"/>
        <v>-2.4404536040713314</v>
      </c>
      <c r="AN733" s="180">
        <f t="shared" si="186"/>
        <v>0.68958930276981856</v>
      </c>
      <c r="AO733" s="181">
        <f t="shared" si="187"/>
        <v>0.23468081767250151</v>
      </c>
      <c r="AP733" s="182">
        <f t="shared" si="188"/>
        <v>-0.17301685180696336</v>
      </c>
      <c r="BB733" s="127">
        <v>722</v>
      </c>
      <c r="BC733" s="12">
        <v>-3.1695617693018296</v>
      </c>
      <c r="BD733" s="54"/>
      <c r="BE733" s="54">
        <f t="shared" si="179"/>
        <v>3.3980172295662823</v>
      </c>
      <c r="BF733" s="180">
        <f t="shared" si="189"/>
        <v>0.68958930276981856</v>
      </c>
      <c r="BG733" s="181">
        <f t="shared" si="190"/>
        <v>0.70467734364226009</v>
      </c>
      <c r="BH733" s="182">
        <f t="shared" si="191"/>
        <v>0.14918877477810444</v>
      </c>
    </row>
    <row r="734" spans="1:60" ht="14.65" thickBot="1" x14ac:dyDescent="0.5">
      <c r="A734" s="127">
        <v>723</v>
      </c>
      <c r="B734" s="54">
        <v>-6.161936327044109</v>
      </c>
      <c r="C734" s="54"/>
      <c r="D734" s="54">
        <f t="shared" si="176"/>
        <v>-0.29176278250368631</v>
      </c>
      <c r="E734" s="183">
        <f t="shared" si="180"/>
        <v>0.69054441260744981</v>
      </c>
      <c r="F734" s="184">
        <f t="shared" si="181"/>
        <v>0.46891202161653711</v>
      </c>
      <c r="G734" s="185">
        <f t="shared" si="182"/>
        <v>-2.0768169789317569E-2</v>
      </c>
      <c r="S734" s="127">
        <v>723</v>
      </c>
      <c r="T734" s="54">
        <v>-4.7760206338427187</v>
      </c>
      <c r="U734" s="54"/>
      <c r="V734" s="54">
        <f t="shared" si="177"/>
        <v>1.1652241615631793</v>
      </c>
      <c r="W734" s="180">
        <f t="shared" si="183"/>
        <v>0.69054441260744981</v>
      </c>
      <c r="X734" s="181">
        <f t="shared" si="184"/>
        <v>0.63512288949190931</v>
      </c>
      <c r="Y734" s="182">
        <f t="shared" si="185"/>
        <v>8.2608993568548325E-2</v>
      </c>
      <c r="AJ734" s="127">
        <v>723</v>
      </c>
      <c r="AK734" s="54">
        <v>-5.5761990999807365</v>
      </c>
      <c r="AL734" s="54"/>
      <c r="AM734" s="54">
        <f t="shared" si="178"/>
        <v>-2.4353990088534352</v>
      </c>
      <c r="AN734" s="180">
        <f t="shared" si="186"/>
        <v>0.69054441260744981</v>
      </c>
      <c r="AO734" s="181">
        <f t="shared" si="187"/>
        <v>0.23514122124746303</v>
      </c>
      <c r="AP734" s="182">
        <f t="shared" si="188"/>
        <v>-0.17265850442830394</v>
      </c>
      <c r="BB734" s="127">
        <v>723</v>
      </c>
      <c r="BC734" s="12">
        <v>-2.4519653391481766</v>
      </c>
      <c r="BD734" s="54"/>
      <c r="BE734" s="54">
        <f t="shared" si="179"/>
        <v>3.3980172295662823</v>
      </c>
      <c r="BF734" s="180">
        <f t="shared" si="189"/>
        <v>0.69054441260744981</v>
      </c>
      <c r="BG734" s="181">
        <f t="shared" si="190"/>
        <v>0.70467734364226009</v>
      </c>
      <c r="BH734" s="182">
        <f t="shared" si="191"/>
        <v>0.14918877477810444</v>
      </c>
    </row>
    <row r="735" spans="1:60" ht="14.65" thickBot="1" x14ac:dyDescent="0.5">
      <c r="A735" s="127">
        <v>724</v>
      </c>
      <c r="B735" s="54">
        <v>0.88933093828414367</v>
      </c>
      <c r="C735" s="54"/>
      <c r="D735" s="54">
        <f t="shared" si="176"/>
        <v>-0.28836267265236443</v>
      </c>
      <c r="E735" s="183">
        <f t="shared" si="180"/>
        <v>0.69149952244508117</v>
      </c>
      <c r="F735" s="184">
        <f t="shared" si="181"/>
        <v>0.46927358948936337</v>
      </c>
      <c r="G735" s="185">
        <f t="shared" si="182"/>
        <v>-2.0526144202336845E-2</v>
      </c>
      <c r="S735" s="127">
        <v>724</v>
      </c>
      <c r="T735" s="54">
        <v>2.2760321766270706</v>
      </c>
      <c r="U735" s="54"/>
      <c r="V735" s="54">
        <f t="shared" si="177"/>
        <v>1.1740045683552709</v>
      </c>
      <c r="W735" s="180">
        <f t="shared" si="183"/>
        <v>0.69149952244508117</v>
      </c>
      <c r="X735" s="181">
        <f t="shared" si="184"/>
        <v>0.63610078851397245</v>
      </c>
      <c r="Y735" s="182">
        <f t="shared" si="185"/>
        <v>8.3231483722926922E-2</v>
      </c>
      <c r="AJ735" s="127">
        <v>724</v>
      </c>
      <c r="AK735" s="54">
        <v>-1.3562298184284116</v>
      </c>
      <c r="AL735" s="54"/>
      <c r="AM735" s="54">
        <f t="shared" si="178"/>
        <v>-2.4295732500852494</v>
      </c>
      <c r="AN735" s="180">
        <f t="shared" si="186"/>
        <v>0.69149952244508117</v>
      </c>
      <c r="AO735" s="181">
        <f t="shared" si="187"/>
        <v>0.23567248537671895</v>
      </c>
      <c r="AP735" s="182">
        <f t="shared" si="188"/>
        <v>-0.17224548512739332</v>
      </c>
      <c r="BB735" s="127">
        <v>724</v>
      </c>
      <c r="BC735" s="12">
        <v>1.7693230950398318</v>
      </c>
      <c r="BD735" s="54"/>
      <c r="BE735" s="54">
        <f t="shared" si="179"/>
        <v>3.4237055142722075</v>
      </c>
      <c r="BF735" s="180">
        <f t="shared" si="189"/>
        <v>0.69149952244508117</v>
      </c>
      <c r="BG735" s="181">
        <f t="shared" si="190"/>
        <v>0.70607956668131999</v>
      </c>
      <c r="BH735" s="182">
        <f t="shared" si="191"/>
        <v>0.15031661006042207</v>
      </c>
    </row>
    <row r="736" spans="1:60" ht="14.65" thickBot="1" x14ac:dyDescent="0.5">
      <c r="A736" s="127">
        <v>725</v>
      </c>
      <c r="B736" s="54">
        <v>0.33948415986593317</v>
      </c>
      <c r="C736" s="54"/>
      <c r="D736" s="54">
        <f t="shared" si="176"/>
        <v>-0.28836267265236443</v>
      </c>
      <c r="E736" s="183">
        <f t="shared" si="180"/>
        <v>0.69245463228271253</v>
      </c>
      <c r="F736" s="184">
        <f t="shared" si="181"/>
        <v>0.46927358948936337</v>
      </c>
      <c r="G736" s="185">
        <f t="shared" si="182"/>
        <v>-2.0526144202336845E-2</v>
      </c>
      <c r="S736" s="127">
        <v>725</v>
      </c>
      <c r="T736" s="54">
        <v>1.7261091576683139</v>
      </c>
      <c r="U736" s="54"/>
      <c r="V736" s="54">
        <f t="shared" si="177"/>
        <v>1.1740045683552709</v>
      </c>
      <c r="W736" s="180">
        <f t="shared" si="183"/>
        <v>0.69245463228271253</v>
      </c>
      <c r="X736" s="181">
        <f t="shared" si="184"/>
        <v>0.63610078851397245</v>
      </c>
      <c r="Y736" s="182">
        <f t="shared" si="185"/>
        <v>8.3231483722926922E-2</v>
      </c>
      <c r="AJ736" s="127">
        <v>725</v>
      </c>
      <c r="AK736" s="54">
        <v>-3.786364388493578</v>
      </c>
      <c r="AL736" s="54"/>
      <c r="AM736" s="54">
        <f t="shared" si="178"/>
        <v>-2.4295732500852494</v>
      </c>
      <c r="AN736" s="180">
        <f t="shared" si="186"/>
        <v>0.69245463228271253</v>
      </c>
      <c r="AO736" s="181">
        <f t="shared" si="187"/>
        <v>0.23567248537671895</v>
      </c>
      <c r="AP736" s="182">
        <f t="shared" si="188"/>
        <v>-0.17224548512739332</v>
      </c>
      <c r="BB736" s="127">
        <v>725</v>
      </c>
      <c r="BC736" s="12">
        <v>-0.66157112947049401</v>
      </c>
      <c r="BD736" s="54"/>
      <c r="BE736" s="54">
        <f t="shared" si="179"/>
        <v>3.4597910399725964</v>
      </c>
      <c r="BF736" s="180">
        <f t="shared" si="189"/>
        <v>0.69245463228271253</v>
      </c>
      <c r="BG736" s="181">
        <f t="shared" si="190"/>
        <v>0.70804411687018209</v>
      </c>
      <c r="BH736" s="182">
        <f t="shared" si="191"/>
        <v>0.15190093262348101</v>
      </c>
    </row>
    <row r="737" spans="1:60" ht="14.65" thickBot="1" x14ac:dyDescent="0.5">
      <c r="A737" s="127">
        <v>726</v>
      </c>
      <c r="B737" s="54">
        <v>-2.2354766486249531</v>
      </c>
      <c r="C737" s="54"/>
      <c r="D737" s="54">
        <f t="shared" si="176"/>
        <v>-0.28836267265236443</v>
      </c>
      <c r="E737" s="183">
        <f t="shared" si="180"/>
        <v>0.69340974212034379</v>
      </c>
      <c r="F737" s="184">
        <f t="shared" si="181"/>
        <v>0.46927358948936337</v>
      </c>
      <c r="G737" s="185">
        <f t="shared" si="182"/>
        <v>-2.0526144202336845E-2</v>
      </c>
      <c r="S737" s="127">
        <v>726</v>
      </c>
      <c r="T737" s="54">
        <v>-0.84920868920422632</v>
      </c>
      <c r="U737" s="54"/>
      <c r="V737" s="54">
        <f t="shared" si="177"/>
        <v>1.1755343913269958</v>
      </c>
      <c r="W737" s="180">
        <f t="shared" si="183"/>
        <v>0.69340974212034379</v>
      </c>
      <c r="X737" s="181">
        <f t="shared" si="184"/>
        <v>0.6362710788465884</v>
      </c>
      <c r="Y737" s="182">
        <f t="shared" si="185"/>
        <v>8.3339941082635885E-2</v>
      </c>
      <c r="AJ737" s="127">
        <v>726</v>
      </c>
      <c r="AK737" s="54">
        <v>-4.5004754669254279</v>
      </c>
      <c r="AL737" s="54"/>
      <c r="AM737" s="54">
        <f t="shared" si="178"/>
        <v>-2.4295732500852494</v>
      </c>
      <c r="AN737" s="180">
        <f t="shared" si="186"/>
        <v>0.69340974212034379</v>
      </c>
      <c r="AO737" s="181">
        <f t="shared" si="187"/>
        <v>0.23567248537671895</v>
      </c>
      <c r="AP737" s="182">
        <f t="shared" si="188"/>
        <v>-0.17224548512739332</v>
      </c>
      <c r="BB737" s="127">
        <v>726</v>
      </c>
      <c r="BC737" s="12">
        <v>-1.3759054373735637</v>
      </c>
      <c r="BD737" s="54"/>
      <c r="BE737" s="54">
        <f t="shared" si="179"/>
        <v>3.4870417928961492</v>
      </c>
      <c r="BF737" s="180">
        <f t="shared" si="189"/>
        <v>0.69340974212034379</v>
      </c>
      <c r="BG737" s="181">
        <f t="shared" si="190"/>
        <v>0.70952362436955219</v>
      </c>
      <c r="BH737" s="182">
        <f t="shared" si="191"/>
        <v>0.1530973675341317</v>
      </c>
    </row>
    <row r="738" spans="1:60" ht="14.65" thickBot="1" x14ac:dyDescent="0.5">
      <c r="A738" s="127">
        <v>727</v>
      </c>
      <c r="B738" s="54">
        <v>-2.2354766486249531</v>
      </c>
      <c r="C738" s="54"/>
      <c r="D738" s="54">
        <f t="shared" si="176"/>
        <v>-0.28836267265236443</v>
      </c>
      <c r="E738" s="183">
        <f t="shared" si="180"/>
        <v>0.69436485195797515</v>
      </c>
      <c r="F738" s="184">
        <f t="shared" si="181"/>
        <v>0.46927358948936337</v>
      </c>
      <c r="G738" s="185">
        <f t="shared" si="182"/>
        <v>-2.0526144202336845E-2</v>
      </c>
      <c r="S738" s="127">
        <v>727</v>
      </c>
      <c r="T738" s="54">
        <v>-0.84920868920422632</v>
      </c>
      <c r="U738" s="54"/>
      <c r="V738" s="54">
        <f t="shared" si="177"/>
        <v>1.1849622867460836</v>
      </c>
      <c r="W738" s="180">
        <f t="shared" si="183"/>
        <v>0.69436485195797515</v>
      </c>
      <c r="X738" s="181">
        <f t="shared" si="184"/>
        <v>0.6373199380418223</v>
      </c>
      <c r="Y738" s="182">
        <f t="shared" si="185"/>
        <v>8.4008335180296503E-2</v>
      </c>
      <c r="AJ738" s="127">
        <v>727</v>
      </c>
      <c r="AK738" s="54">
        <v>-4.4684941670355327</v>
      </c>
      <c r="AL738" s="54"/>
      <c r="AM738" s="54">
        <f t="shared" si="178"/>
        <v>-2.4295732500852494</v>
      </c>
      <c r="AN738" s="180">
        <f t="shared" si="186"/>
        <v>0.69436485195797515</v>
      </c>
      <c r="AO738" s="181">
        <f t="shared" si="187"/>
        <v>0.23567248537671895</v>
      </c>
      <c r="AP738" s="182">
        <f t="shared" si="188"/>
        <v>-0.17224548512739332</v>
      </c>
      <c r="BB738" s="127">
        <v>727</v>
      </c>
      <c r="BC738" s="12">
        <v>-1.3439141402033028</v>
      </c>
      <c r="BD738" s="54"/>
      <c r="BE738" s="54">
        <f t="shared" si="179"/>
        <v>3.4870417928961492</v>
      </c>
      <c r="BF738" s="180">
        <f t="shared" si="189"/>
        <v>0.69436485195797515</v>
      </c>
      <c r="BG738" s="181">
        <f t="shared" si="190"/>
        <v>0.70952362436955219</v>
      </c>
      <c r="BH738" s="182">
        <f t="shared" si="191"/>
        <v>0.1530973675341317</v>
      </c>
    </row>
    <row r="739" spans="1:60" ht="14.65" thickBot="1" x14ac:dyDescent="0.5">
      <c r="A739" s="127">
        <v>728</v>
      </c>
      <c r="B739" s="54">
        <v>0.37809961975966727</v>
      </c>
      <c r="C739" s="54"/>
      <c r="D739" s="54">
        <f t="shared" si="176"/>
        <v>-0.27062075549174375</v>
      </c>
      <c r="E739" s="183">
        <f t="shared" si="180"/>
        <v>0.69531996179560651</v>
      </c>
      <c r="F739" s="184">
        <f t="shared" si="181"/>
        <v>0.47116067028730285</v>
      </c>
      <c r="G739" s="185">
        <f t="shared" si="182"/>
        <v>-1.9263244442409028E-2</v>
      </c>
      <c r="S739" s="127">
        <v>728</v>
      </c>
      <c r="T739" s="54">
        <v>1.764729971896476</v>
      </c>
      <c r="U739" s="54"/>
      <c r="V739" s="54">
        <f t="shared" si="177"/>
        <v>1.1967123237284019</v>
      </c>
      <c r="W739" s="180">
        <f t="shared" si="183"/>
        <v>0.69531996179560651</v>
      </c>
      <c r="X739" s="181">
        <f t="shared" si="184"/>
        <v>0.63862569516404144</v>
      </c>
      <c r="Y739" s="182">
        <f t="shared" si="185"/>
        <v>8.4841358354309962E-2</v>
      </c>
      <c r="AJ739" s="127">
        <v>728</v>
      </c>
      <c r="AK739" s="54">
        <v>-2.9824498025656609</v>
      </c>
      <c r="AL739" s="54"/>
      <c r="AM739" s="54">
        <f t="shared" si="178"/>
        <v>-2.4295732500852494</v>
      </c>
      <c r="AN739" s="180">
        <f t="shared" si="186"/>
        <v>0.69531996179560651</v>
      </c>
      <c r="AO739" s="181">
        <f t="shared" si="187"/>
        <v>0.23567248537671895</v>
      </c>
      <c r="AP739" s="182">
        <f t="shared" si="188"/>
        <v>-0.17224548512739332</v>
      </c>
      <c r="BB739" s="127">
        <v>728</v>
      </c>
      <c r="BC739" s="12">
        <v>0.14259475829735052</v>
      </c>
      <c r="BD739" s="54"/>
      <c r="BE739" s="54">
        <f t="shared" si="179"/>
        <v>3.5214288187010037</v>
      </c>
      <c r="BF739" s="180">
        <f t="shared" si="189"/>
        <v>0.69531996179560651</v>
      </c>
      <c r="BG739" s="181">
        <f t="shared" si="190"/>
        <v>0.71138555292458716</v>
      </c>
      <c r="BH739" s="182">
        <f t="shared" si="191"/>
        <v>0.15460711804494476</v>
      </c>
    </row>
    <row r="740" spans="1:60" ht="14.65" thickBot="1" x14ac:dyDescent="0.5">
      <c r="A740" s="127">
        <v>729</v>
      </c>
      <c r="B740" s="54">
        <v>-3.1613753416582018</v>
      </c>
      <c r="C740" s="54"/>
      <c r="D740" s="54">
        <f t="shared" si="176"/>
        <v>-0.25569467700746656</v>
      </c>
      <c r="E740" s="183">
        <f t="shared" si="180"/>
        <v>0.69627507163323787</v>
      </c>
      <c r="F740" s="184">
        <f t="shared" si="181"/>
        <v>0.4727487539069869</v>
      </c>
      <c r="G740" s="185">
        <f t="shared" si="182"/>
        <v>-1.8200780856100749E-2</v>
      </c>
      <c r="S740" s="127">
        <v>729</v>
      </c>
      <c r="T740" s="54">
        <v>-1.7752357653063922</v>
      </c>
      <c r="U740" s="54"/>
      <c r="V740" s="54">
        <f t="shared" si="177"/>
        <v>1.2048710884513856</v>
      </c>
      <c r="W740" s="180">
        <f t="shared" si="183"/>
        <v>0.69627507163323787</v>
      </c>
      <c r="X740" s="181">
        <f t="shared" si="184"/>
        <v>0.63953141378619005</v>
      </c>
      <c r="Y740" s="182">
        <f t="shared" si="185"/>
        <v>8.5419776966591476E-2</v>
      </c>
      <c r="AJ740" s="127">
        <v>729</v>
      </c>
      <c r="AK740" s="54">
        <v>-4.7506346283292462</v>
      </c>
      <c r="AL740" s="54"/>
      <c r="AM740" s="54">
        <f t="shared" si="178"/>
        <v>-2.4295732500852494</v>
      </c>
      <c r="AN740" s="180">
        <f t="shared" si="186"/>
        <v>0.69627507163323787</v>
      </c>
      <c r="AO740" s="181">
        <f t="shared" si="187"/>
        <v>0.23567248537671895</v>
      </c>
      <c r="AP740" s="182">
        <f t="shared" si="188"/>
        <v>-0.17224548512739332</v>
      </c>
      <c r="BB740" s="127">
        <v>729</v>
      </c>
      <c r="BC740" s="12">
        <v>-1.6261427979525633</v>
      </c>
      <c r="BD740" s="54"/>
      <c r="BE740" s="54">
        <f t="shared" si="179"/>
        <v>3.5214288187010037</v>
      </c>
      <c r="BF740" s="180">
        <f t="shared" si="189"/>
        <v>0.69627507163323787</v>
      </c>
      <c r="BG740" s="181">
        <f t="shared" si="190"/>
        <v>0.71138555292458716</v>
      </c>
      <c r="BH740" s="182">
        <f t="shared" si="191"/>
        <v>0.15460711804494476</v>
      </c>
    </row>
    <row r="741" spans="1:60" ht="14.65" thickBot="1" x14ac:dyDescent="0.5">
      <c r="A741" s="127">
        <v>730</v>
      </c>
      <c r="B741" s="54">
        <v>-6.6680527614467344</v>
      </c>
      <c r="C741" s="54"/>
      <c r="D741" s="54">
        <f t="shared" si="176"/>
        <v>-0.25139269772821587</v>
      </c>
      <c r="E741" s="183">
        <f t="shared" si="180"/>
        <v>0.69723018147086913</v>
      </c>
      <c r="F741" s="184">
        <f t="shared" si="181"/>
        <v>0.47320655131341771</v>
      </c>
      <c r="G741" s="185">
        <f t="shared" si="182"/>
        <v>-1.7894558673357222E-2</v>
      </c>
      <c r="S741" s="127">
        <v>730</v>
      </c>
      <c r="T741" s="54">
        <v>-5.2823994132452006</v>
      </c>
      <c r="U741" s="54"/>
      <c r="V741" s="54">
        <f t="shared" si="177"/>
        <v>1.2088863800424385</v>
      </c>
      <c r="W741" s="180">
        <f t="shared" si="183"/>
        <v>0.69723018147086913</v>
      </c>
      <c r="X741" s="181">
        <f t="shared" si="184"/>
        <v>0.63997687134535641</v>
      </c>
      <c r="Y741" s="182">
        <f t="shared" si="185"/>
        <v>8.5704442534095815E-2</v>
      </c>
      <c r="AJ741" s="127">
        <v>730</v>
      </c>
      <c r="AK741" s="54">
        <v>-8.1106103584038731</v>
      </c>
      <c r="AL741" s="54"/>
      <c r="AM741" s="54">
        <f t="shared" si="178"/>
        <v>-2.4295732500852494</v>
      </c>
      <c r="AN741" s="180">
        <f t="shared" si="186"/>
        <v>0.69723018147086913</v>
      </c>
      <c r="AO741" s="181">
        <f t="shared" si="187"/>
        <v>0.23567248537671895</v>
      </c>
      <c r="AP741" s="182">
        <f t="shared" si="188"/>
        <v>-0.17224548512739332</v>
      </c>
      <c r="BB741" s="127">
        <v>730</v>
      </c>
      <c r="BC741" s="12">
        <v>-4.9871688486680394</v>
      </c>
      <c r="BD741" s="54"/>
      <c r="BE741" s="54">
        <f t="shared" si="179"/>
        <v>3.5809651721217555</v>
      </c>
      <c r="BF741" s="180">
        <f t="shared" si="189"/>
        <v>0.69723018147086913</v>
      </c>
      <c r="BG741" s="181">
        <f t="shared" si="190"/>
        <v>0.71459586302251754</v>
      </c>
      <c r="BH741" s="182">
        <f t="shared" si="191"/>
        <v>0.1572210411128781</v>
      </c>
    </row>
    <row r="742" spans="1:60" ht="14.65" thickBot="1" x14ac:dyDescent="0.5">
      <c r="A742" s="127">
        <v>731</v>
      </c>
      <c r="B742" s="54">
        <v>-7.6370522917097698</v>
      </c>
      <c r="C742" s="54"/>
      <c r="D742" s="54">
        <f t="shared" si="176"/>
        <v>-0.24313047975298741</v>
      </c>
      <c r="E742" s="183">
        <f t="shared" si="180"/>
        <v>0.69818529130850049</v>
      </c>
      <c r="F742" s="184">
        <f t="shared" si="181"/>
        <v>0.4740858783590195</v>
      </c>
      <c r="G742" s="185">
        <f t="shared" si="182"/>
        <v>-1.7306439982297889E-2</v>
      </c>
      <c r="S742" s="127">
        <v>731</v>
      </c>
      <c r="T742" s="54">
        <v>-6.2515333028441002</v>
      </c>
      <c r="U742" s="54"/>
      <c r="V742" s="54">
        <f t="shared" si="177"/>
        <v>1.2220461743270787</v>
      </c>
      <c r="W742" s="180">
        <f t="shared" si="183"/>
        <v>0.69818529130850049</v>
      </c>
      <c r="X742" s="181">
        <f t="shared" si="184"/>
        <v>0.64143548778043313</v>
      </c>
      <c r="Y742" s="182">
        <f t="shared" si="185"/>
        <v>8.6637410968225137E-2</v>
      </c>
      <c r="AJ742" s="127">
        <v>731</v>
      </c>
      <c r="AK742" s="54">
        <v>-8.8684342269631316</v>
      </c>
      <c r="AL742" s="54"/>
      <c r="AM742" s="54">
        <f t="shared" si="178"/>
        <v>-2.4295732500852494</v>
      </c>
      <c r="AN742" s="180">
        <f t="shared" si="186"/>
        <v>0.69818529130850049</v>
      </c>
      <c r="AO742" s="181">
        <f t="shared" si="187"/>
        <v>0.23567248537671895</v>
      </c>
      <c r="AP742" s="182">
        <f t="shared" si="188"/>
        <v>-0.17224548512739332</v>
      </c>
      <c r="BB742" s="127">
        <v>731</v>
      </c>
      <c r="BC742" s="12">
        <v>-5.7452296112155921</v>
      </c>
      <c r="BD742" s="54"/>
      <c r="BE742" s="54">
        <f t="shared" si="179"/>
        <v>3.5809651721217555</v>
      </c>
      <c r="BF742" s="180">
        <f t="shared" si="189"/>
        <v>0.69818529130850049</v>
      </c>
      <c r="BG742" s="181">
        <f t="shared" si="190"/>
        <v>0.71459586302251754</v>
      </c>
      <c r="BH742" s="182">
        <f t="shared" si="191"/>
        <v>0.1572210411128781</v>
      </c>
    </row>
    <row r="743" spans="1:60" ht="14.65" thickBot="1" x14ac:dyDescent="0.5">
      <c r="A743" s="127">
        <v>732</v>
      </c>
      <c r="B743" s="54">
        <v>-7.3077615239419247</v>
      </c>
      <c r="C743" s="54"/>
      <c r="D743" s="54">
        <f t="shared" si="176"/>
        <v>-0.21806286805837508</v>
      </c>
      <c r="E743" s="183">
        <f t="shared" si="180"/>
        <v>0.69914040114613185</v>
      </c>
      <c r="F743" s="184">
        <f t="shared" si="181"/>
        <v>0.47675451611558323</v>
      </c>
      <c r="G743" s="185">
        <f t="shared" si="182"/>
        <v>-1.5522084858526014E-2</v>
      </c>
      <c r="S743" s="127">
        <v>732</v>
      </c>
      <c r="T743" s="54">
        <v>-5.9221968763452848</v>
      </c>
      <c r="U743" s="54"/>
      <c r="V743" s="54">
        <f t="shared" si="177"/>
        <v>1.2360608087771128</v>
      </c>
      <c r="W743" s="180">
        <f t="shared" si="183"/>
        <v>0.69914040114613185</v>
      </c>
      <c r="X743" s="181">
        <f t="shared" si="184"/>
        <v>0.6429865878709069</v>
      </c>
      <c r="Y743" s="182">
        <f t="shared" si="185"/>
        <v>8.7630983608870769E-2</v>
      </c>
      <c r="AJ743" s="127">
        <v>732</v>
      </c>
      <c r="AK743" s="54">
        <v>-7.7323419638199642</v>
      </c>
      <c r="AL743" s="54"/>
      <c r="AM743" s="54">
        <f t="shared" si="178"/>
        <v>-2.4295732500852494</v>
      </c>
      <c r="AN743" s="180">
        <f t="shared" si="186"/>
        <v>0.69914040114613185</v>
      </c>
      <c r="AO743" s="181">
        <f t="shared" si="187"/>
        <v>0.23567248537671895</v>
      </c>
      <c r="AP743" s="182">
        <f t="shared" si="188"/>
        <v>-0.17224548512739332</v>
      </c>
      <c r="BB743" s="127">
        <v>732</v>
      </c>
      <c r="BC743" s="12">
        <v>-4.6087822082590026</v>
      </c>
      <c r="BD743" s="54"/>
      <c r="BE743" s="54">
        <f t="shared" si="179"/>
        <v>3.5809651721217555</v>
      </c>
      <c r="BF743" s="180">
        <f t="shared" si="189"/>
        <v>0.69914040114613185</v>
      </c>
      <c r="BG743" s="181">
        <f t="shared" si="190"/>
        <v>0.71459586302251754</v>
      </c>
      <c r="BH743" s="182">
        <f t="shared" si="191"/>
        <v>0.1572210411128781</v>
      </c>
    </row>
    <row r="744" spans="1:60" ht="14.65" thickBot="1" x14ac:dyDescent="0.5">
      <c r="A744" s="127">
        <v>733</v>
      </c>
      <c r="B744" s="54">
        <v>-7.3077615239419247</v>
      </c>
      <c r="C744" s="54"/>
      <c r="D744" s="54">
        <f t="shared" si="176"/>
        <v>-0.21806286805837508</v>
      </c>
      <c r="E744" s="183">
        <f t="shared" si="180"/>
        <v>0.7000955109837631</v>
      </c>
      <c r="F744" s="184">
        <f t="shared" si="181"/>
        <v>0.47675451611558323</v>
      </c>
      <c r="G744" s="185">
        <f t="shared" si="182"/>
        <v>-1.5522084858526014E-2</v>
      </c>
      <c r="S744" s="127">
        <v>733</v>
      </c>
      <c r="T744" s="54">
        <v>-5.9221968763452848</v>
      </c>
      <c r="U744" s="54"/>
      <c r="V744" s="54">
        <f t="shared" si="177"/>
        <v>1.2360608087771128</v>
      </c>
      <c r="W744" s="180">
        <f t="shared" si="183"/>
        <v>0.7000955109837631</v>
      </c>
      <c r="X744" s="181">
        <f t="shared" si="184"/>
        <v>0.6429865878709069</v>
      </c>
      <c r="Y744" s="182">
        <f t="shared" si="185"/>
        <v>8.7630983608870769E-2</v>
      </c>
      <c r="AJ744" s="127">
        <v>733</v>
      </c>
      <c r="AK744" s="54">
        <v>-7.7323419638199642</v>
      </c>
      <c r="AL744" s="54"/>
      <c r="AM744" s="54">
        <f t="shared" si="178"/>
        <v>-2.3356300655971469</v>
      </c>
      <c r="AN744" s="180">
        <f t="shared" si="186"/>
        <v>0.7000955109837631</v>
      </c>
      <c r="AO744" s="181">
        <f t="shared" si="187"/>
        <v>0.24433014798403924</v>
      </c>
      <c r="AP744" s="182">
        <f t="shared" si="188"/>
        <v>-0.16558534866680394</v>
      </c>
      <c r="BB744" s="127">
        <v>733</v>
      </c>
      <c r="BC744" s="12">
        <v>-4.6087822082590026</v>
      </c>
      <c r="BD744" s="54"/>
      <c r="BE744" s="54">
        <f t="shared" si="179"/>
        <v>3.5903015469998873</v>
      </c>
      <c r="BF744" s="180">
        <f t="shared" si="189"/>
        <v>0.7000955109837631</v>
      </c>
      <c r="BG744" s="181">
        <f t="shared" si="190"/>
        <v>0.7150977510112686</v>
      </c>
      <c r="BH744" s="182">
        <f t="shared" si="191"/>
        <v>0.15763095143258396</v>
      </c>
    </row>
    <row r="745" spans="1:60" ht="14.65" thickBot="1" x14ac:dyDescent="0.5">
      <c r="A745" s="127">
        <v>734</v>
      </c>
      <c r="B745" s="54">
        <v>-7.3077615239419247</v>
      </c>
      <c r="C745" s="54"/>
      <c r="D745" s="54">
        <f t="shared" si="176"/>
        <v>-0.21806286805837508</v>
      </c>
      <c r="E745" s="183">
        <f t="shared" si="180"/>
        <v>0.70105062082139447</v>
      </c>
      <c r="F745" s="184">
        <f t="shared" si="181"/>
        <v>0.47675451611558323</v>
      </c>
      <c r="G745" s="185">
        <f t="shared" si="182"/>
        <v>-1.5522084858526014E-2</v>
      </c>
      <c r="S745" s="127">
        <v>734</v>
      </c>
      <c r="T745" s="54">
        <v>-5.9221968763452848</v>
      </c>
      <c r="U745" s="54"/>
      <c r="V745" s="54">
        <f t="shared" si="177"/>
        <v>1.2427181834025398</v>
      </c>
      <c r="W745" s="180">
        <f t="shared" si="183"/>
        <v>0.70105062082139447</v>
      </c>
      <c r="X745" s="181">
        <f t="shared" si="184"/>
        <v>0.64372258191735066</v>
      </c>
      <c r="Y745" s="182">
        <f t="shared" si="185"/>
        <v>8.8102960620467866E-2</v>
      </c>
      <c r="AJ745" s="127">
        <v>734</v>
      </c>
      <c r="AK745" s="54">
        <v>-7.7323419638199642</v>
      </c>
      <c r="AL745" s="54"/>
      <c r="AM745" s="54">
        <f t="shared" si="178"/>
        <v>-2.3072759754286905</v>
      </c>
      <c r="AN745" s="180">
        <f t="shared" si="186"/>
        <v>0.70105062082139447</v>
      </c>
      <c r="AO745" s="181">
        <f t="shared" si="187"/>
        <v>0.24697649894684554</v>
      </c>
      <c r="AP745" s="182">
        <f t="shared" si="188"/>
        <v>-0.1635751750627604</v>
      </c>
      <c r="BB745" s="127">
        <v>734</v>
      </c>
      <c r="BC745" s="12">
        <v>-4.6087822082590026</v>
      </c>
      <c r="BD745" s="54"/>
      <c r="BE745" s="54">
        <f t="shared" si="179"/>
        <v>3.5903015469998873</v>
      </c>
      <c r="BF745" s="180">
        <f t="shared" si="189"/>
        <v>0.70105062082139447</v>
      </c>
      <c r="BG745" s="181">
        <f t="shared" si="190"/>
        <v>0.7150977510112686</v>
      </c>
      <c r="BH745" s="182">
        <f t="shared" si="191"/>
        <v>0.15763095143258396</v>
      </c>
    </row>
    <row r="746" spans="1:60" ht="14.65" thickBot="1" x14ac:dyDescent="0.5">
      <c r="A746" s="127">
        <v>735</v>
      </c>
      <c r="B746" s="54">
        <v>-7.6370522917097698</v>
      </c>
      <c r="C746" s="54"/>
      <c r="D746" s="54">
        <f t="shared" si="176"/>
        <v>-0.21292845127732229</v>
      </c>
      <c r="E746" s="183">
        <f t="shared" si="180"/>
        <v>0.70200573065902583</v>
      </c>
      <c r="F746" s="184">
        <f t="shared" si="181"/>
        <v>0.47730124639084398</v>
      </c>
      <c r="G746" s="185">
        <f t="shared" si="182"/>
        <v>-1.515660836230197E-2</v>
      </c>
      <c r="S746" s="127">
        <v>735</v>
      </c>
      <c r="T746" s="54">
        <v>-6.2515333028441002</v>
      </c>
      <c r="U746" s="54"/>
      <c r="V746" s="54">
        <f t="shared" si="177"/>
        <v>1.2624732827190692</v>
      </c>
      <c r="W746" s="180">
        <f t="shared" si="183"/>
        <v>0.70200573065902583</v>
      </c>
      <c r="X746" s="181">
        <f t="shared" si="184"/>
        <v>0.64590341254078698</v>
      </c>
      <c r="Y746" s="182">
        <f t="shared" si="185"/>
        <v>8.9503505619634299E-2</v>
      </c>
      <c r="AJ746" s="127">
        <v>735</v>
      </c>
      <c r="AK746" s="54">
        <v>-8.3892996880851936</v>
      </c>
      <c r="AL746" s="54"/>
      <c r="AM746" s="54">
        <f t="shared" si="178"/>
        <v>-2.2990664767439828</v>
      </c>
      <c r="AN746" s="180">
        <f t="shared" si="186"/>
        <v>0.70200573065902583</v>
      </c>
      <c r="AO746" s="181">
        <f t="shared" si="187"/>
        <v>0.24774556319053853</v>
      </c>
      <c r="AP746" s="182">
        <f t="shared" si="188"/>
        <v>-0.16299315964768676</v>
      </c>
      <c r="BB746" s="127">
        <v>735</v>
      </c>
      <c r="BC746" s="12">
        <v>-5.2659452959891464</v>
      </c>
      <c r="BD746" s="54"/>
      <c r="BE746" s="54">
        <f t="shared" si="179"/>
        <v>3.6051401931986016</v>
      </c>
      <c r="BF746" s="180">
        <f t="shared" si="189"/>
        <v>0.70200573065902583</v>
      </c>
      <c r="BG746" s="181">
        <f t="shared" si="190"/>
        <v>0.71589455278530878</v>
      </c>
      <c r="BH746" s="182">
        <f t="shared" si="191"/>
        <v>0.15828243707735642</v>
      </c>
    </row>
    <row r="747" spans="1:60" ht="14.65" thickBot="1" x14ac:dyDescent="0.5">
      <c r="A747" s="127">
        <v>736</v>
      </c>
      <c r="B747" s="54">
        <v>-6.6680527614467344</v>
      </c>
      <c r="C747" s="54"/>
      <c r="D747" s="54">
        <f t="shared" si="176"/>
        <v>-0.21292845127732229</v>
      </c>
      <c r="E747" s="183">
        <f t="shared" si="180"/>
        <v>0.70296084049665708</v>
      </c>
      <c r="F747" s="184">
        <f t="shared" si="181"/>
        <v>0.47730124639084398</v>
      </c>
      <c r="G747" s="185">
        <f t="shared" si="182"/>
        <v>-1.515660836230197E-2</v>
      </c>
      <c r="S747" s="127">
        <v>736</v>
      </c>
      <c r="T747" s="54">
        <v>-5.2823994132452006</v>
      </c>
      <c r="U747" s="54"/>
      <c r="V747" s="54">
        <f t="shared" si="177"/>
        <v>1.2652449143498856</v>
      </c>
      <c r="W747" s="180">
        <f t="shared" si="183"/>
        <v>0.70296084049665708</v>
      </c>
      <c r="X747" s="181">
        <f t="shared" si="184"/>
        <v>0.64620900159051642</v>
      </c>
      <c r="Y747" s="182">
        <f t="shared" si="185"/>
        <v>8.9700001458904693E-2</v>
      </c>
      <c r="AJ747" s="127">
        <v>736</v>
      </c>
      <c r="AK747" s="54">
        <v>-8.502331399079635</v>
      </c>
      <c r="AL747" s="54"/>
      <c r="AM747" s="54">
        <f t="shared" si="178"/>
        <v>-2.2990664767439828</v>
      </c>
      <c r="AN747" s="180">
        <f t="shared" si="186"/>
        <v>0.70296084049665708</v>
      </c>
      <c r="AO747" s="181">
        <f t="shared" si="187"/>
        <v>0.24774556319053853</v>
      </c>
      <c r="AP747" s="182">
        <f t="shared" si="188"/>
        <v>-0.16299315964768676</v>
      </c>
      <c r="BB747" s="127">
        <v>736</v>
      </c>
      <c r="BC747" s="12">
        <v>-5.3790123404349783</v>
      </c>
      <c r="BD747" s="54"/>
      <c r="BE747" s="54">
        <f t="shared" si="179"/>
        <v>3.6099776094566942</v>
      </c>
      <c r="BF747" s="180">
        <f t="shared" si="189"/>
        <v>0.70296084049665708</v>
      </c>
      <c r="BG747" s="181">
        <f t="shared" si="190"/>
        <v>0.71615408054455476</v>
      </c>
      <c r="BH747" s="182">
        <f t="shared" si="191"/>
        <v>0.15849482217015617</v>
      </c>
    </row>
    <row r="748" spans="1:60" ht="14.65" thickBot="1" x14ac:dyDescent="0.5">
      <c r="A748" s="127">
        <v>737</v>
      </c>
      <c r="B748" s="54">
        <v>-6.9973856907189687</v>
      </c>
      <c r="C748" s="54"/>
      <c r="D748" s="54">
        <f t="shared" si="176"/>
        <v>-0.21159120290235264</v>
      </c>
      <c r="E748" s="183">
        <f t="shared" si="180"/>
        <v>0.70391595033428844</v>
      </c>
      <c r="F748" s="184">
        <f t="shared" si="181"/>
        <v>0.47744364823030733</v>
      </c>
      <c r="G748" s="185">
        <f t="shared" si="182"/>
        <v>-1.5061420754535348E-2</v>
      </c>
      <c r="S748" s="127">
        <v>737</v>
      </c>
      <c r="T748" s="54">
        <v>-5.6117780070944283</v>
      </c>
      <c r="U748" s="54"/>
      <c r="V748" s="54">
        <f t="shared" si="177"/>
        <v>1.2783264591048025</v>
      </c>
      <c r="W748" s="180">
        <f t="shared" si="183"/>
        <v>0.70391595033428844</v>
      </c>
      <c r="X748" s="181">
        <f t="shared" si="184"/>
        <v>0.64765004638243351</v>
      </c>
      <c r="Y748" s="182">
        <f t="shared" si="185"/>
        <v>9.0627422363974044E-2</v>
      </c>
      <c r="AJ748" s="127">
        <v>737</v>
      </c>
      <c r="AK748" s="54">
        <v>-8.7675183455163701</v>
      </c>
      <c r="AL748" s="54"/>
      <c r="AM748" s="54">
        <f t="shared" si="178"/>
        <v>-2.2660162979887644</v>
      </c>
      <c r="AN748" s="180">
        <f t="shared" si="186"/>
        <v>0.70391595033428844</v>
      </c>
      <c r="AO748" s="181">
        <f t="shared" si="187"/>
        <v>0.25085459010787803</v>
      </c>
      <c r="AP748" s="182">
        <f t="shared" si="188"/>
        <v>-0.16065005512386146</v>
      </c>
      <c r="BB748" s="127">
        <v>737</v>
      </c>
      <c r="BC748" s="12">
        <v>-5.6442821836977339</v>
      </c>
      <c r="BD748" s="54"/>
      <c r="BE748" s="54">
        <f t="shared" si="179"/>
        <v>3.6099776094566942</v>
      </c>
      <c r="BF748" s="180">
        <f t="shared" si="189"/>
        <v>0.70391595033428844</v>
      </c>
      <c r="BG748" s="181">
        <f t="shared" si="190"/>
        <v>0.71615408054455476</v>
      </c>
      <c r="BH748" s="182">
        <f t="shared" si="191"/>
        <v>0.15849482217015617</v>
      </c>
    </row>
    <row r="749" spans="1:60" ht="14.65" thickBot="1" x14ac:dyDescent="0.5">
      <c r="A749" s="127">
        <v>738</v>
      </c>
      <c r="B749" s="54">
        <v>-5.1411208461508391</v>
      </c>
      <c r="C749" s="54"/>
      <c r="D749" s="54">
        <f t="shared" si="176"/>
        <v>-0.1780388771308497</v>
      </c>
      <c r="E749" s="183">
        <f t="shared" si="180"/>
        <v>0.70487106017191981</v>
      </c>
      <c r="F749" s="184">
        <f t="shared" si="181"/>
        <v>0.48101748674952105</v>
      </c>
      <c r="G749" s="185">
        <f t="shared" si="182"/>
        <v>-1.2673109289757402E-2</v>
      </c>
      <c r="S749" s="127">
        <v>738</v>
      </c>
      <c r="T749" s="54">
        <v>-3.7552557769405279</v>
      </c>
      <c r="U749" s="54"/>
      <c r="V749" s="54">
        <f t="shared" si="177"/>
        <v>1.2783264591048025</v>
      </c>
      <c r="W749" s="180">
        <f t="shared" si="183"/>
        <v>0.70487106017191981</v>
      </c>
      <c r="X749" s="181">
        <f t="shared" si="184"/>
        <v>0.64765004638243351</v>
      </c>
      <c r="Y749" s="182">
        <f t="shared" si="185"/>
        <v>9.0627422363974044E-2</v>
      </c>
      <c r="AJ749" s="127">
        <v>738</v>
      </c>
      <c r="AK749" s="54">
        <v>-7.3908770857210078</v>
      </c>
      <c r="AL749" s="54"/>
      <c r="AM749" s="54">
        <f t="shared" si="178"/>
        <v>-2.2660162979887644</v>
      </c>
      <c r="AN749" s="180">
        <f t="shared" si="186"/>
        <v>0.70487106017191981</v>
      </c>
      <c r="AO749" s="181">
        <f t="shared" si="187"/>
        <v>0.25085459010787803</v>
      </c>
      <c r="AP749" s="182">
        <f t="shared" si="188"/>
        <v>-0.16065005512386146</v>
      </c>
      <c r="BB749" s="127">
        <v>738</v>
      </c>
      <c r="BC749" s="12">
        <v>-4.2672105890290366</v>
      </c>
      <c r="BD749" s="54"/>
      <c r="BE749" s="54">
        <f t="shared" si="179"/>
        <v>3.6218828608046381</v>
      </c>
      <c r="BF749" s="180">
        <f t="shared" si="189"/>
        <v>0.70487106017191981</v>
      </c>
      <c r="BG749" s="181">
        <f t="shared" si="190"/>
        <v>0.71679231441659119</v>
      </c>
      <c r="BH749" s="182">
        <f t="shared" si="191"/>
        <v>0.15901751812548298</v>
      </c>
    </row>
    <row r="750" spans="1:60" ht="14.65" thickBot="1" x14ac:dyDescent="0.5">
      <c r="A750" s="127">
        <v>739</v>
      </c>
      <c r="B750" s="54">
        <v>-0.94785184193735961</v>
      </c>
      <c r="C750" s="54"/>
      <c r="D750" s="54">
        <f t="shared" si="176"/>
        <v>-0.17536398485476795</v>
      </c>
      <c r="E750" s="183">
        <f t="shared" si="180"/>
        <v>0.70582617000955106</v>
      </c>
      <c r="F750" s="184">
        <f t="shared" si="181"/>
        <v>0.48130247338141224</v>
      </c>
      <c r="G750" s="185">
        <f t="shared" si="182"/>
        <v>-1.2482705920002392E-2</v>
      </c>
      <c r="S750" s="127">
        <v>739</v>
      </c>
      <c r="T750" s="54">
        <v>0.4385946566967181</v>
      </c>
      <c r="U750" s="54"/>
      <c r="V750" s="54">
        <f t="shared" si="177"/>
        <v>1.2899807236373424</v>
      </c>
      <c r="W750" s="180">
        <f t="shared" si="183"/>
        <v>0.70582617000955106</v>
      </c>
      <c r="X750" s="181">
        <f t="shared" si="184"/>
        <v>0.64893208183192408</v>
      </c>
      <c r="Y750" s="182">
        <f t="shared" si="185"/>
        <v>9.1453655715094395E-2</v>
      </c>
      <c r="AJ750" s="127">
        <v>739</v>
      </c>
      <c r="AK750" s="54">
        <v>-3.0549911691720335</v>
      </c>
      <c r="AL750" s="54"/>
      <c r="AM750" s="54">
        <f t="shared" si="178"/>
        <v>-2.2139359479837237</v>
      </c>
      <c r="AN750" s="180">
        <f t="shared" si="186"/>
        <v>0.70582617000955106</v>
      </c>
      <c r="AO750" s="181">
        <f t="shared" si="187"/>
        <v>0.25579538886795217</v>
      </c>
      <c r="AP750" s="182">
        <f t="shared" si="188"/>
        <v>-0.15695779964158371</v>
      </c>
      <c r="BB750" s="127">
        <v>739</v>
      </c>
      <c r="BC750" s="12">
        <v>7.0030715427581325E-2</v>
      </c>
      <c r="BD750" s="54"/>
      <c r="BE750" s="54">
        <f t="shared" si="179"/>
        <v>3.647003601758477</v>
      </c>
      <c r="BF750" s="180">
        <f t="shared" si="189"/>
        <v>0.70582617000955106</v>
      </c>
      <c r="BG750" s="181">
        <f t="shared" si="190"/>
        <v>0.71813675992145132</v>
      </c>
      <c r="BH750" s="182">
        <f t="shared" si="191"/>
        <v>0.16012043559506264</v>
      </c>
    </row>
    <row r="751" spans="1:60" ht="14.65" thickBot="1" x14ac:dyDescent="0.5">
      <c r="A751" s="127">
        <v>740</v>
      </c>
      <c r="B751" s="54">
        <v>-4.2145220209252905</v>
      </c>
      <c r="C751" s="54"/>
      <c r="D751" s="54">
        <f t="shared" si="176"/>
        <v>-0.16144006805452329</v>
      </c>
      <c r="E751" s="183">
        <f t="shared" si="180"/>
        <v>0.70678127984718242</v>
      </c>
      <c r="F751" s="184">
        <f t="shared" si="181"/>
        <v>0.48278609730276872</v>
      </c>
      <c r="G751" s="185">
        <f t="shared" si="182"/>
        <v>-1.1491577902376775E-2</v>
      </c>
      <c r="S751" s="127">
        <v>740</v>
      </c>
      <c r="T751" s="54">
        <v>-2.8283362661088511</v>
      </c>
      <c r="U751" s="54"/>
      <c r="V751" s="54">
        <f t="shared" si="177"/>
        <v>1.2920727374314234</v>
      </c>
      <c r="W751" s="180">
        <f t="shared" si="183"/>
        <v>0.70678127984718242</v>
      </c>
      <c r="X751" s="181">
        <f t="shared" si="184"/>
        <v>0.64916203641686665</v>
      </c>
      <c r="Y751" s="182">
        <f t="shared" si="185"/>
        <v>9.1601969798994543E-2</v>
      </c>
      <c r="AJ751" s="127">
        <v>740</v>
      </c>
      <c r="AK751" s="54">
        <v>-4.4842974521285512</v>
      </c>
      <c r="AL751" s="54"/>
      <c r="AM751" s="54">
        <f t="shared" si="178"/>
        <v>-2.2139359479837237</v>
      </c>
      <c r="AN751" s="180">
        <f t="shared" si="186"/>
        <v>0.70678127984718242</v>
      </c>
      <c r="AO751" s="181">
        <f t="shared" si="187"/>
        <v>0.25579538886795217</v>
      </c>
      <c r="AP751" s="182">
        <f t="shared" si="188"/>
        <v>-0.15695779964158371</v>
      </c>
      <c r="BB751" s="127">
        <v>740</v>
      </c>
      <c r="BC751" s="12">
        <v>-1.359722365366685</v>
      </c>
      <c r="BD751" s="54"/>
      <c r="BE751" s="54">
        <f t="shared" si="179"/>
        <v>3.647003601758477</v>
      </c>
      <c r="BF751" s="180">
        <f t="shared" si="189"/>
        <v>0.70678127984718242</v>
      </c>
      <c r="BG751" s="181">
        <f t="shared" si="190"/>
        <v>0.71813675992145132</v>
      </c>
      <c r="BH751" s="182">
        <f t="shared" si="191"/>
        <v>0.16012043559506264</v>
      </c>
    </row>
    <row r="752" spans="1:60" ht="14.65" thickBot="1" x14ac:dyDescent="0.5">
      <c r="A752" s="127">
        <v>741</v>
      </c>
      <c r="B752" s="54">
        <v>-5.8073258952642215</v>
      </c>
      <c r="C752" s="54"/>
      <c r="D752" s="54">
        <f t="shared" si="176"/>
        <v>-0.15203579924662797</v>
      </c>
      <c r="E752" s="183">
        <f t="shared" si="180"/>
        <v>0.70773638968481378</v>
      </c>
      <c r="F752" s="184">
        <f t="shared" si="181"/>
        <v>0.48378827894573823</v>
      </c>
      <c r="G752" s="185">
        <f t="shared" si="182"/>
        <v>-1.0822166095734557E-2</v>
      </c>
      <c r="S752" s="127">
        <v>741</v>
      </c>
      <c r="T752" s="54">
        <v>-4.4213610257444591</v>
      </c>
      <c r="U752" s="54"/>
      <c r="V752" s="54">
        <f t="shared" si="177"/>
        <v>1.2974244477534724</v>
      </c>
      <c r="W752" s="180">
        <f t="shared" si="183"/>
        <v>0.70773638968481378</v>
      </c>
      <c r="X752" s="181">
        <f t="shared" si="184"/>
        <v>0.64975004872105846</v>
      </c>
      <c r="Y752" s="182">
        <f t="shared" si="185"/>
        <v>9.1981381261748443E-2</v>
      </c>
      <c r="AJ752" s="127">
        <v>741</v>
      </c>
      <c r="AK752" s="54">
        <v>-6.3894451421228906</v>
      </c>
      <c r="AL752" s="54"/>
      <c r="AM752" s="54">
        <f t="shared" si="178"/>
        <v>-2.1750713515549611</v>
      </c>
      <c r="AN752" s="180">
        <f t="shared" si="186"/>
        <v>0.70773638968481378</v>
      </c>
      <c r="AO752" s="181">
        <f t="shared" si="187"/>
        <v>0.25951525288170796</v>
      </c>
      <c r="AP752" s="182">
        <f t="shared" si="188"/>
        <v>-0.15420247984790483</v>
      </c>
      <c r="BB752" s="127">
        <v>741</v>
      </c>
      <c r="BC752" s="12">
        <v>-3.2654656001218862</v>
      </c>
      <c r="BD752" s="54"/>
      <c r="BE752" s="54">
        <f t="shared" si="179"/>
        <v>3.7025879943698965</v>
      </c>
      <c r="BF752" s="180">
        <f t="shared" si="189"/>
        <v>0.70773638968481378</v>
      </c>
      <c r="BG752" s="181">
        <f t="shared" si="190"/>
        <v>0.72110062189381197</v>
      </c>
      <c r="BH752" s="182">
        <f t="shared" si="191"/>
        <v>0.16256084918635608</v>
      </c>
    </row>
    <row r="753" spans="1:60" ht="14.65" thickBot="1" x14ac:dyDescent="0.5">
      <c r="A753" s="127">
        <v>742</v>
      </c>
      <c r="B753" s="54">
        <v>-4.5696802479178391</v>
      </c>
      <c r="C753" s="54"/>
      <c r="D753" s="54">
        <f t="shared" si="176"/>
        <v>-0.15203579924662797</v>
      </c>
      <c r="E753" s="183">
        <f t="shared" si="180"/>
        <v>0.70869149952244503</v>
      </c>
      <c r="F753" s="184">
        <f t="shared" si="181"/>
        <v>0.48378827894573823</v>
      </c>
      <c r="G753" s="185">
        <f t="shared" si="182"/>
        <v>-1.0822166095734557E-2</v>
      </c>
      <c r="S753" s="127">
        <v>742</v>
      </c>
      <c r="T753" s="54">
        <v>-3.183351493444281</v>
      </c>
      <c r="U753" s="54"/>
      <c r="V753" s="54">
        <f t="shared" si="177"/>
        <v>1.3021674477115497</v>
      </c>
      <c r="W753" s="180">
        <f t="shared" si="183"/>
        <v>0.70869149952244503</v>
      </c>
      <c r="X753" s="181">
        <f t="shared" si="184"/>
        <v>0.65027087993545329</v>
      </c>
      <c r="Y753" s="182">
        <f t="shared" si="185"/>
        <v>9.2317637980375705E-2</v>
      </c>
      <c r="AJ753" s="127">
        <v>742</v>
      </c>
      <c r="AK753" s="54">
        <v>-7.5270702911236045</v>
      </c>
      <c r="AL753" s="54"/>
      <c r="AM753" s="54">
        <f t="shared" si="178"/>
        <v>-2.1750713515549611</v>
      </c>
      <c r="AN753" s="180">
        <f t="shared" si="186"/>
        <v>0.70869149952244503</v>
      </c>
      <c r="AO753" s="181">
        <f t="shared" si="187"/>
        <v>0.25951525288170796</v>
      </c>
      <c r="AP753" s="182">
        <f t="shared" si="188"/>
        <v>-0.15420247984790483</v>
      </c>
      <c r="BB753" s="127">
        <v>742</v>
      </c>
      <c r="BC753" s="12">
        <v>-1.2778689592224191</v>
      </c>
      <c r="BD753" s="54"/>
      <c r="BE753" s="54">
        <f t="shared" si="179"/>
        <v>3.7025879943698965</v>
      </c>
      <c r="BF753" s="180">
        <f t="shared" si="189"/>
        <v>0.70869149952244503</v>
      </c>
      <c r="BG753" s="181">
        <f t="shared" si="190"/>
        <v>0.72110062189381197</v>
      </c>
      <c r="BH753" s="182">
        <f t="shared" si="191"/>
        <v>0.16256084918635608</v>
      </c>
    </row>
    <row r="754" spans="1:60" ht="14.65" thickBot="1" x14ac:dyDescent="0.5">
      <c r="A754" s="127">
        <v>743</v>
      </c>
      <c r="B754" s="54">
        <v>-1.2206395231333307</v>
      </c>
      <c r="C754" s="54"/>
      <c r="D754" s="54">
        <f t="shared" si="176"/>
        <v>-0.14019701546163013</v>
      </c>
      <c r="E754" s="183">
        <f t="shared" si="180"/>
        <v>0.7096466093600764</v>
      </c>
      <c r="F754" s="184">
        <f t="shared" si="181"/>
        <v>0.48505004361113679</v>
      </c>
      <c r="G754" s="185">
        <f t="shared" si="182"/>
        <v>-9.9794613832418031E-3</v>
      </c>
      <c r="S754" s="127">
        <v>743</v>
      </c>
      <c r="T754" s="54">
        <v>0.16615373074727124</v>
      </c>
      <c r="U754" s="54"/>
      <c r="V754" s="54">
        <f t="shared" si="177"/>
        <v>1.3076131125577735</v>
      </c>
      <c r="W754" s="180">
        <f t="shared" si="183"/>
        <v>0.7096466093600764</v>
      </c>
      <c r="X754" s="181">
        <f t="shared" si="184"/>
        <v>0.65086852251289817</v>
      </c>
      <c r="Y754" s="182">
        <f t="shared" si="185"/>
        <v>9.2703710383521432E-2</v>
      </c>
      <c r="AJ754" s="127">
        <v>743</v>
      </c>
      <c r="AK754" s="54">
        <v>-5.3922450470284451</v>
      </c>
      <c r="AL754" s="54"/>
      <c r="AM754" s="54">
        <f t="shared" si="178"/>
        <v>-2.1560056175642233</v>
      </c>
      <c r="AN754" s="180">
        <f t="shared" si="186"/>
        <v>0.7096466093600764</v>
      </c>
      <c r="AO754" s="181">
        <f t="shared" si="187"/>
        <v>0.26135026027610625</v>
      </c>
      <c r="AP754" s="182">
        <f t="shared" si="188"/>
        <v>-0.15285080765591424</v>
      </c>
      <c r="BB754" s="127">
        <v>743</v>
      </c>
      <c r="BC754" s="12">
        <v>0.85829138508793312</v>
      </c>
      <c r="BD754" s="54"/>
      <c r="BE754" s="54">
        <f t="shared" si="179"/>
        <v>3.8169866077771246</v>
      </c>
      <c r="BF754" s="180">
        <f t="shared" si="189"/>
        <v>0.7096466093600764</v>
      </c>
      <c r="BG754" s="181">
        <f t="shared" si="190"/>
        <v>0.72715242366002575</v>
      </c>
      <c r="BH754" s="182">
        <f t="shared" si="191"/>
        <v>0.16758348086168656</v>
      </c>
    </row>
    <row r="755" spans="1:60" ht="14.65" thickBot="1" x14ac:dyDescent="0.5">
      <c r="A755" s="127">
        <v>744</v>
      </c>
      <c r="B755" s="54">
        <v>0.9260206392964565</v>
      </c>
      <c r="C755" s="54"/>
      <c r="D755" s="54">
        <f t="shared" si="176"/>
        <v>-0.13004051915671289</v>
      </c>
      <c r="E755" s="183">
        <f t="shared" si="180"/>
        <v>0.71060171919770776</v>
      </c>
      <c r="F755" s="184">
        <f t="shared" si="181"/>
        <v>0.48613263169462706</v>
      </c>
      <c r="G755" s="185">
        <f t="shared" si="182"/>
        <v>-9.2565047473232628E-3</v>
      </c>
      <c r="S755" s="127">
        <v>744</v>
      </c>
      <c r="T755" s="54">
        <v>2.3131116269027769</v>
      </c>
      <c r="U755" s="54"/>
      <c r="V755" s="54">
        <f t="shared" si="177"/>
        <v>1.333733520490719</v>
      </c>
      <c r="W755" s="180">
        <f t="shared" si="183"/>
        <v>0.71060171919770776</v>
      </c>
      <c r="X755" s="181">
        <f t="shared" si="184"/>
        <v>0.65372992395038099</v>
      </c>
      <c r="Y755" s="182">
        <f t="shared" si="185"/>
        <v>9.4555526267639245E-2</v>
      </c>
      <c r="AJ755" s="127">
        <v>744</v>
      </c>
      <c r="AK755" s="54">
        <v>-4.3191790914865713</v>
      </c>
      <c r="AL755" s="54"/>
      <c r="AM755" s="54">
        <f t="shared" si="178"/>
        <v>-2.1315031695581008</v>
      </c>
      <c r="AN755" s="180">
        <f t="shared" si="186"/>
        <v>0.71060171919770776</v>
      </c>
      <c r="AO755" s="181">
        <f t="shared" si="187"/>
        <v>0.26371827939217146</v>
      </c>
      <c r="AP755" s="182">
        <f t="shared" si="188"/>
        <v>-0.15111369763320748</v>
      </c>
      <c r="BB755" s="127">
        <v>744</v>
      </c>
      <c r="BC755" s="12">
        <v>1.9320284262805534</v>
      </c>
      <c r="BD755" s="54"/>
      <c r="BE755" s="54">
        <f t="shared" si="179"/>
        <v>3.8493168106324149</v>
      </c>
      <c r="BF755" s="180">
        <f t="shared" si="189"/>
        <v>0.71060171919770776</v>
      </c>
      <c r="BG755" s="181">
        <f t="shared" si="190"/>
        <v>0.72885084240246356</v>
      </c>
      <c r="BH755" s="182">
        <f t="shared" si="191"/>
        <v>0.16900292727012164</v>
      </c>
    </row>
    <row r="756" spans="1:60" ht="14.65" thickBot="1" x14ac:dyDescent="0.5">
      <c r="A756" s="127">
        <v>745</v>
      </c>
      <c r="B756" s="54">
        <v>2.1241575918562563</v>
      </c>
      <c r="C756" s="54"/>
      <c r="D756" s="54">
        <f t="shared" si="176"/>
        <v>-0.12178449905047987</v>
      </c>
      <c r="E756" s="183">
        <f t="shared" si="180"/>
        <v>0.71155682903533901</v>
      </c>
      <c r="F756" s="184">
        <f t="shared" si="181"/>
        <v>0.4870127223609591</v>
      </c>
      <c r="G756" s="185">
        <f t="shared" si="182"/>
        <v>-8.66882723109276E-3</v>
      </c>
      <c r="S756" s="127">
        <v>745</v>
      </c>
      <c r="T756" s="54">
        <v>3.5114147565711149</v>
      </c>
      <c r="U756" s="54"/>
      <c r="V756" s="54">
        <f t="shared" si="177"/>
        <v>1.334498556478962</v>
      </c>
      <c r="W756" s="180">
        <f t="shared" si="183"/>
        <v>0.71155682903533901</v>
      </c>
      <c r="X756" s="181">
        <f t="shared" si="184"/>
        <v>0.65381359986927645</v>
      </c>
      <c r="Y756" s="182">
        <f t="shared" si="185"/>
        <v>9.4609763774135588E-2</v>
      </c>
      <c r="AJ756" s="127">
        <v>745</v>
      </c>
      <c r="AK756" s="54">
        <v>-2.4353990088534352</v>
      </c>
      <c r="AL756" s="54"/>
      <c r="AM756" s="54">
        <f t="shared" si="178"/>
        <v>-2.1167176700912065</v>
      </c>
      <c r="AN756" s="180">
        <f t="shared" si="186"/>
        <v>0.71155682903533901</v>
      </c>
      <c r="AO756" s="181">
        <f t="shared" si="187"/>
        <v>0.26515248760449051</v>
      </c>
      <c r="AP756" s="182">
        <f t="shared" si="188"/>
        <v>-0.15006547423494745</v>
      </c>
      <c r="BB756" s="127">
        <v>745</v>
      </c>
      <c r="BC756" s="12">
        <v>3.8169866077771246</v>
      </c>
      <c r="BD756" s="54"/>
      <c r="BE756" s="54">
        <f t="shared" si="179"/>
        <v>3.8989252335961941</v>
      </c>
      <c r="BF756" s="180">
        <f t="shared" si="189"/>
        <v>0.71155682903533901</v>
      </c>
      <c r="BG756" s="181">
        <f t="shared" si="190"/>
        <v>0.73144665414811527</v>
      </c>
      <c r="BH756" s="182">
        <f t="shared" si="191"/>
        <v>0.17118096797463711</v>
      </c>
    </row>
    <row r="757" spans="1:60" ht="14.65" thickBot="1" x14ac:dyDescent="0.5">
      <c r="A757" s="127">
        <v>746</v>
      </c>
      <c r="B757" s="54">
        <v>1.1487940020995138</v>
      </c>
      <c r="C757" s="54"/>
      <c r="D757" s="54">
        <f t="shared" si="176"/>
        <v>-0.11805594940068477</v>
      </c>
      <c r="E757" s="183">
        <f t="shared" si="180"/>
        <v>0.71251193887297037</v>
      </c>
      <c r="F757" s="184">
        <f t="shared" si="181"/>
        <v>0.48741020625786036</v>
      </c>
      <c r="G757" s="185">
        <f t="shared" si="182"/>
        <v>-8.4034227421090884E-3</v>
      </c>
      <c r="S757" s="127">
        <v>746</v>
      </c>
      <c r="T757" s="54">
        <v>2.5359158875370134</v>
      </c>
      <c r="U757" s="54"/>
      <c r="V757" s="54">
        <f t="shared" si="177"/>
        <v>1.3496059968077354</v>
      </c>
      <c r="W757" s="180">
        <f t="shared" si="183"/>
        <v>0.71251193887297037</v>
      </c>
      <c r="X757" s="181">
        <f t="shared" si="184"/>
        <v>0.65546443555530964</v>
      </c>
      <c r="Y757" s="182">
        <f t="shared" si="185"/>
        <v>9.5680811287673778E-2</v>
      </c>
      <c r="AJ757" s="127">
        <v>746</v>
      </c>
      <c r="AK757" s="54">
        <v>-3.2725069806431555</v>
      </c>
      <c r="AL757" s="54"/>
      <c r="AM757" s="54">
        <f t="shared" si="178"/>
        <v>-2.1167176700912065</v>
      </c>
      <c r="AN757" s="180">
        <f t="shared" si="186"/>
        <v>0.71251193887297037</v>
      </c>
      <c r="AO757" s="181">
        <f t="shared" si="187"/>
        <v>0.26515248760449051</v>
      </c>
      <c r="AP757" s="182">
        <f t="shared" si="188"/>
        <v>-0.15006547423494745</v>
      </c>
      <c r="BB757" s="127">
        <v>746</v>
      </c>
      <c r="BC757" s="12">
        <v>2.9793551163052343</v>
      </c>
      <c r="BD757" s="54"/>
      <c r="BE757" s="54">
        <f t="shared" si="179"/>
        <v>3.8989252335961941</v>
      </c>
      <c r="BF757" s="180">
        <f t="shared" si="189"/>
        <v>0.71251193887297037</v>
      </c>
      <c r="BG757" s="181">
        <f t="shared" si="190"/>
        <v>0.73144665414811527</v>
      </c>
      <c r="BH757" s="182">
        <f t="shared" si="191"/>
        <v>0.17118096797463711</v>
      </c>
    </row>
    <row r="758" spans="1:60" ht="14.65" thickBot="1" x14ac:dyDescent="0.5">
      <c r="A758" s="127">
        <v>747</v>
      </c>
      <c r="B758" s="54">
        <v>0.55092448764442459</v>
      </c>
      <c r="C758" s="54"/>
      <c r="D758" s="54">
        <f t="shared" si="176"/>
        <v>-0.10996870003753224</v>
      </c>
      <c r="E758" s="183">
        <f t="shared" si="180"/>
        <v>0.71346704871060174</v>
      </c>
      <c r="F758" s="184">
        <f t="shared" si="181"/>
        <v>0.48827239396801725</v>
      </c>
      <c r="G758" s="185">
        <f t="shared" si="182"/>
        <v>-7.8277586136646718E-3</v>
      </c>
      <c r="S758" s="127">
        <v>747</v>
      </c>
      <c r="T758" s="54">
        <v>1.9379634508191705</v>
      </c>
      <c r="U758" s="54"/>
      <c r="V758" s="54">
        <f t="shared" si="177"/>
        <v>1.3511088945883118</v>
      </c>
      <c r="W758" s="180">
        <f t="shared" si="183"/>
        <v>0.71346704871060174</v>
      </c>
      <c r="X758" s="181">
        <f t="shared" si="184"/>
        <v>0.65562850055003019</v>
      </c>
      <c r="Y758" s="182">
        <f t="shared" si="185"/>
        <v>9.5787359776097911E-2</v>
      </c>
      <c r="AJ758" s="127">
        <v>747</v>
      </c>
      <c r="AK758" s="54">
        <v>-3.9406385196347418</v>
      </c>
      <c r="AL758" s="54"/>
      <c r="AM758" s="54">
        <f t="shared" si="178"/>
        <v>-2.1167176700912065</v>
      </c>
      <c r="AN758" s="180">
        <f t="shared" si="186"/>
        <v>0.71346704871060174</v>
      </c>
      <c r="AO758" s="181">
        <f t="shared" si="187"/>
        <v>0.26515248760449051</v>
      </c>
      <c r="AP758" s="182">
        <f t="shared" si="188"/>
        <v>-0.15006547423494745</v>
      </c>
      <c r="BB758" s="127">
        <v>747</v>
      </c>
      <c r="BC758" s="12">
        <v>2.3108057339496759</v>
      </c>
      <c r="BD758" s="54"/>
      <c r="BE758" s="54">
        <f t="shared" si="179"/>
        <v>3.914063616373233</v>
      </c>
      <c r="BF758" s="180">
        <f t="shared" si="189"/>
        <v>0.71346704871060174</v>
      </c>
      <c r="BG758" s="181">
        <f t="shared" si="190"/>
        <v>0.73223629078017438</v>
      </c>
      <c r="BH758" s="182">
        <f t="shared" si="191"/>
        <v>0.17184561345052735</v>
      </c>
    </row>
    <row r="759" spans="1:60" ht="14.65" thickBot="1" x14ac:dyDescent="0.5">
      <c r="A759" s="127">
        <v>748</v>
      </c>
      <c r="B759" s="54">
        <v>-1.7726421837159536</v>
      </c>
      <c r="C759" s="54"/>
      <c r="D759" s="54">
        <f t="shared" si="176"/>
        <v>-0.10996870003753224</v>
      </c>
      <c r="E759" s="183">
        <f t="shared" si="180"/>
        <v>0.7144221585482331</v>
      </c>
      <c r="F759" s="184">
        <f t="shared" si="181"/>
        <v>0.48827239396801725</v>
      </c>
      <c r="G759" s="185">
        <f t="shared" si="182"/>
        <v>-7.8277586136646718E-3</v>
      </c>
      <c r="S759" s="127">
        <v>748</v>
      </c>
      <c r="T759" s="54">
        <v>-0.3859254905372354</v>
      </c>
      <c r="U759" s="54"/>
      <c r="V759" s="54">
        <f t="shared" si="177"/>
        <v>1.3643595961426676</v>
      </c>
      <c r="W759" s="180">
        <f t="shared" si="183"/>
        <v>0.7144221585482331</v>
      </c>
      <c r="X759" s="181">
        <f t="shared" si="184"/>
        <v>0.65707375344452268</v>
      </c>
      <c r="Y759" s="182">
        <f t="shared" si="185"/>
        <v>9.6726773114398451E-2</v>
      </c>
      <c r="AJ759" s="127">
        <v>748</v>
      </c>
      <c r="AK759" s="54">
        <v>-5.5111355477531712</v>
      </c>
      <c r="AL759" s="54"/>
      <c r="AM759" s="54">
        <f t="shared" si="178"/>
        <v>-2.0659641986493051</v>
      </c>
      <c r="AN759" s="180">
        <f t="shared" si="186"/>
        <v>0.7144221585482331</v>
      </c>
      <c r="AO759" s="181">
        <f t="shared" si="187"/>
        <v>0.27010557661724627</v>
      </c>
      <c r="AP759" s="182">
        <f t="shared" si="188"/>
        <v>-0.14646728829422603</v>
      </c>
      <c r="BB759" s="127">
        <v>748</v>
      </c>
      <c r="BC759" s="12">
        <v>0.73932653132960902</v>
      </c>
      <c r="BD759" s="54"/>
      <c r="BE759" s="54">
        <f t="shared" si="179"/>
        <v>3.9187814423364031</v>
      </c>
      <c r="BF759" s="180">
        <f t="shared" si="189"/>
        <v>0.7144221585482331</v>
      </c>
      <c r="BG759" s="181">
        <f t="shared" si="190"/>
        <v>0.73248213905551929</v>
      </c>
      <c r="BH759" s="182">
        <f t="shared" si="191"/>
        <v>0.17205274797266501</v>
      </c>
    </row>
    <row r="760" spans="1:60" ht="14.65" thickBot="1" x14ac:dyDescent="0.5">
      <c r="A760" s="127">
        <v>749</v>
      </c>
      <c r="B760" s="54">
        <v>-3.2850551795829475</v>
      </c>
      <c r="C760" s="54"/>
      <c r="D760" s="54">
        <f t="shared" si="176"/>
        <v>-9.4876655543158023E-2</v>
      </c>
      <c r="E760" s="183">
        <f t="shared" si="180"/>
        <v>0.71537726838586435</v>
      </c>
      <c r="F760" s="184">
        <f t="shared" si="181"/>
        <v>0.48988151160651983</v>
      </c>
      <c r="G760" s="185">
        <f t="shared" si="182"/>
        <v>-6.7534812852218674E-3</v>
      </c>
      <c r="S760" s="127">
        <v>749</v>
      </c>
      <c r="T760" s="54">
        <v>-1.8985482524230737</v>
      </c>
      <c r="U760" s="54"/>
      <c r="V760" s="54">
        <f t="shared" si="177"/>
        <v>1.3753659337886088</v>
      </c>
      <c r="W760" s="180">
        <f t="shared" si="183"/>
        <v>0.71537726838586435</v>
      </c>
      <c r="X760" s="181">
        <f t="shared" si="184"/>
        <v>0.65827246995424171</v>
      </c>
      <c r="Y760" s="182">
        <f t="shared" si="185"/>
        <v>9.7507071451661806E-2</v>
      </c>
      <c r="AJ760" s="127">
        <v>749</v>
      </c>
      <c r="AK760" s="54">
        <v>-6.9313805066555938</v>
      </c>
      <c r="AL760" s="54"/>
      <c r="AM760" s="54">
        <f t="shared" si="178"/>
        <v>-2.0599565585854731</v>
      </c>
      <c r="AN760" s="180">
        <f t="shared" si="186"/>
        <v>0.71537726838586435</v>
      </c>
      <c r="AO760" s="181">
        <f t="shared" si="187"/>
        <v>0.27069491811420676</v>
      </c>
      <c r="AP760" s="182">
        <f t="shared" si="188"/>
        <v>-0.14604137445226667</v>
      </c>
      <c r="BB760" s="127">
        <v>749</v>
      </c>
      <c r="BC760" s="12">
        <v>-0.68180663580227063</v>
      </c>
      <c r="BD760" s="54"/>
      <c r="BE760" s="54">
        <f t="shared" si="179"/>
        <v>3.9665684032019088</v>
      </c>
      <c r="BF760" s="180">
        <f t="shared" si="189"/>
        <v>0.71537726838586435</v>
      </c>
      <c r="BG760" s="181">
        <f t="shared" si="190"/>
        <v>0.73496590902432746</v>
      </c>
      <c r="BH760" s="182">
        <f t="shared" si="191"/>
        <v>0.1741508180118225</v>
      </c>
    </row>
    <row r="761" spans="1:60" ht="14.65" thickBot="1" x14ac:dyDescent="0.5">
      <c r="A761" s="127">
        <v>750</v>
      </c>
      <c r="B761" s="54">
        <v>-6.746011319526251</v>
      </c>
      <c r="C761" s="54"/>
      <c r="D761" s="54">
        <f t="shared" si="176"/>
        <v>-9.3323561386988454E-2</v>
      </c>
      <c r="E761" s="183">
        <f t="shared" si="180"/>
        <v>0.71633237822349571</v>
      </c>
      <c r="F761" s="184">
        <f t="shared" si="181"/>
        <v>0.49004711269319418</v>
      </c>
      <c r="G761" s="185">
        <f t="shared" si="182"/>
        <v>-6.6429294086002531E-3</v>
      </c>
      <c r="S761" s="127">
        <v>750</v>
      </c>
      <c r="T761" s="54">
        <v>-5.3599844140224029</v>
      </c>
      <c r="U761" s="54"/>
      <c r="V761" s="54">
        <f t="shared" si="177"/>
        <v>1.3765434349036156</v>
      </c>
      <c r="W761" s="180">
        <f t="shared" si="183"/>
        <v>0.71633237822349571</v>
      </c>
      <c r="X761" s="181">
        <f t="shared" si="184"/>
        <v>0.65840061915034531</v>
      </c>
      <c r="Y761" s="182">
        <f t="shared" si="185"/>
        <v>9.7590550824339817E-2</v>
      </c>
      <c r="AJ761" s="127">
        <v>750</v>
      </c>
      <c r="AK761" s="54">
        <v>-9.5754983675050838</v>
      </c>
      <c r="AL761" s="54"/>
      <c r="AM761" s="54">
        <f t="shared" si="178"/>
        <v>-2.0417833023017637</v>
      </c>
      <c r="AN761" s="180">
        <f t="shared" si="186"/>
        <v>0.71633237822349571</v>
      </c>
      <c r="AO761" s="181">
        <f t="shared" si="187"/>
        <v>0.27248159026133201</v>
      </c>
      <c r="AP761" s="182">
        <f t="shared" si="188"/>
        <v>-0.14475297479408714</v>
      </c>
      <c r="BB761" s="127">
        <v>750</v>
      </c>
      <c r="BC761" s="12">
        <v>-6.4515382356628717</v>
      </c>
      <c r="BD761" s="54"/>
      <c r="BE761" s="54">
        <f t="shared" si="179"/>
        <v>3.9915563051245306</v>
      </c>
      <c r="BF761" s="180">
        <f t="shared" si="189"/>
        <v>0.71633237822349571</v>
      </c>
      <c r="BG761" s="181">
        <f t="shared" si="190"/>
        <v>0.73625999678917853</v>
      </c>
      <c r="BH761" s="182">
        <f t="shared" si="191"/>
        <v>0.17524790322954142</v>
      </c>
    </row>
    <row r="762" spans="1:60" ht="14.65" thickBot="1" x14ac:dyDescent="0.5">
      <c r="A762" s="127">
        <v>751</v>
      </c>
      <c r="B762" s="54">
        <v>-6.6327133474136932</v>
      </c>
      <c r="C762" s="54"/>
      <c r="D762" s="54">
        <f t="shared" si="176"/>
        <v>-8.9333375936215098E-2</v>
      </c>
      <c r="E762" s="183">
        <f t="shared" si="180"/>
        <v>0.71728748806112708</v>
      </c>
      <c r="F762" s="184">
        <f t="shared" si="181"/>
        <v>0.49047258023808454</v>
      </c>
      <c r="G762" s="185">
        <f t="shared" si="182"/>
        <v>-6.3589012394780356E-3</v>
      </c>
      <c r="S762" s="127">
        <v>751</v>
      </c>
      <c r="T762" s="54">
        <v>-5.2466707279053901</v>
      </c>
      <c r="U762" s="54"/>
      <c r="V762" s="54">
        <f t="shared" si="177"/>
        <v>1.3803061709076614</v>
      </c>
      <c r="W762" s="180">
        <f t="shared" si="183"/>
        <v>0.71728748806112708</v>
      </c>
      <c r="X762" s="181">
        <f t="shared" si="184"/>
        <v>0.65881000086221464</v>
      </c>
      <c r="Y762" s="182">
        <f t="shared" si="185"/>
        <v>9.7857311371032707E-2</v>
      </c>
      <c r="AJ762" s="127">
        <v>751</v>
      </c>
      <c r="AK762" s="54">
        <v>-7.9078112466526642</v>
      </c>
      <c r="AL762" s="54"/>
      <c r="AM762" s="54">
        <f t="shared" si="178"/>
        <v>-2.0417833023017637</v>
      </c>
      <c r="AN762" s="180">
        <f t="shared" si="186"/>
        <v>0.71728748806112708</v>
      </c>
      <c r="AO762" s="181">
        <f t="shared" si="187"/>
        <v>0.27248159026133201</v>
      </c>
      <c r="AP762" s="182">
        <f t="shared" si="188"/>
        <v>-0.14475297479408714</v>
      </c>
      <c r="BB762" s="127">
        <v>751</v>
      </c>
      <c r="BC762" s="12">
        <v>-4.7833296366613425</v>
      </c>
      <c r="BD762" s="54"/>
      <c r="BE762" s="54">
        <f t="shared" si="179"/>
        <v>3.9915563051245306</v>
      </c>
      <c r="BF762" s="180">
        <f t="shared" si="189"/>
        <v>0.71728748806112708</v>
      </c>
      <c r="BG762" s="181">
        <f t="shared" si="190"/>
        <v>0.73625999678917853</v>
      </c>
      <c r="BH762" s="182">
        <f t="shared" si="191"/>
        <v>0.17524790322954142</v>
      </c>
    </row>
    <row r="763" spans="1:60" ht="14.65" thickBot="1" x14ac:dyDescent="0.5">
      <c r="A763" s="127">
        <v>752</v>
      </c>
      <c r="B763" s="54">
        <v>-5.4031323511274509</v>
      </c>
      <c r="C763" s="54"/>
      <c r="D763" s="54">
        <f t="shared" si="176"/>
        <v>-8.1138522890108186E-2</v>
      </c>
      <c r="E763" s="183">
        <f t="shared" si="180"/>
        <v>0.71824259789875833</v>
      </c>
      <c r="F763" s="184">
        <f t="shared" si="181"/>
        <v>0.49134641870222795</v>
      </c>
      <c r="G763" s="185">
        <f t="shared" si="182"/>
        <v>-5.7755776983478219E-3</v>
      </c>
      <c r="S763" s="127">
        <v>752</v>
      </c>
      <c r="T763" s="54">
        <v>-4.0167269040958029</v>
      </c>
      <c r="U763" s="54"/>
      <c r="V763" s="54">
        <f t="shared" si="177"/>
        <v>1.4139200119744053</v>
      </c>
      <c r="W763" s="180">
        <f t="shared" si="183"/>
        <v>0.71824259789875833</v>
      </c>
      <c r="X763" s="181">
        <f t="shared" si="184"/>
        <v>0.66245881192357525</v>
      </c>
      <c r="Y763" s="182">
        <f t="shared" si="185"/>
        <v>0.1002403769408126</v>
      </c>
      <c r="AJ763" s="127">
        <v>752</v>
      </c>
      <c r="AK763" s="54">
        <v>-2.5864299584087336</v>
      </c>
      <c r="AL763" s="54"/>
      <c r="AM763" s="54">
        <f t="shared" si="178"/>
        <v>-2.0172456478079006</v>
      </c>
      <c r="AN763" s="180">
        <f t="shared" si="186"/>
        <v>0.71824259789875833</v>
      </c>
      <c r="AO763" s="181">
        <f t="shared" si="187"/>
        <v>0.27490322142460411</v>
      </c>
      <c r="AP763" s="182">
        <f t="shared" si="188"/>
        <v>-0.14301336879454152</v>
      </c>
      <c r="BB763" s="127">
        <v>752</v>
      </c>
      <c r="BC763" s="12">
        <v>0.53873839734147888</v>
      </c>
      <c r="BD763" s="54"/>
      <c r="BE763" s="54">
        <f t="shared" si="179"/>
        <v>4.0368189798035079</v>
      </c>
      <c r="BF763" s="180">
        <f t="shared" si="189"/>
        <v>0.71824259789875833</v>
      </c>
      <c r="BG763" s="181">
        <f t="shared" si="190"/>
        <v>0.73859585255515703</v>
      </c>
      <c r="BH763" s="182">
        <f t="shared" si="191"/>
        <v>0.17723514535409018</v>
      </c>
    </row>
    <row r="764" spans="1:60" ht="14.65" thickBot="1" x14ac:dyDescent="0.5">
      <c r="A764" s="127">
        <v>753</v>
      </c>
      <c r="B764" s="54">
        <v>-7.9753644312383489</v>
      </c>
      <c r="C764" s="54"/>
      <c r="D764" s="54">
        <f t="shared" si="176"/>
        <v>-7.5693611247874062E-2</v>
      </c>
      <c r="E764" s="183">
        <f t="shared" si="180"/>
        <v>0.71919770773638969</v>
      </c>
      <c r="F764" s="184">
        <f t="shared" si="181"/>
        <v>0.49192704699735168</v>
      </c>
      <c r="G764" s="185">
        <f t="shared" si="182"/>
        <v>-5.3879996511980921E-3</v>
      </c>
      <c r="S764" s="127">
        <v>753</v>
      </c>
      <c r="T764" s="54">
        <v>-5.2028825678723569</v>
      </c>
      <c r="U764" s="54"/>
      <c r="V764" s="54">
        <f t="shared" si="177"/>
        <v>1.4139200119744053</v>
      </c>
      <c r="W764" s="180">
        <f t="shared" si="183"/>
        <v>0.71919770773638969</v>
      </c>
      <c r="X764" s="181">
        <f t="shared" si="184"/>
        <v>0.66245881192357525</v>
      </c>
      <c r="Y764" s="182">
        <f t="shared" si="185"/>
        <v>0.1002403769408126</v>
      </c>
      <c r="AJ764" s="127">
        <v>753</v>
      </c>
      <c r="AK764" s="54">
        <v>-6.0547032020018161</v>
      </c>
      <c r="AL764" s="54"/>
      <c r="AM764" s="54">
        <f t="shared" si="178"/>
        <v>-2.0154210930040066</v>
      </c>
      <c r="AN764" s="180">
        <f t="shared" si="186"/>
        <v>0.71919770773638969</v>
      </c>
      <c r="AO764" s="181">
        <f t="shared" si="187"/>
        <v>0.27508371024045652</v>
      </c>
      <c r="AP764" s="182">
        <f t="shared" si="188"/>
        <v>-0.14288401631367798</v>
      </c>
      <c r="BB764" s="127">
        <v>753</v>
      </c>
      <c r="BC764" s="12">
        <v>-2.9306190204446616</v>
      </c>
      <c r="BD764" s="54"/>
      <c r="BE764" s="54">
        <f t="shared" si="179"/>
        <v>4.0459791124916613</v>
      </c>
      <c r="BF764" s="180">
        <f t="shared" si="189"/>
        <v>0.71919770773638969</v>
      </c>
      <c r="BG764" s="181">
        <f t="shared" si="190"/>
        <v>0.73906728051464898</v>
      </c>
      <c r="BH764" s="182">
        <f t="shared" si="191"/>
        <v>0.17763731782121592</v>
      </c>
    </row>
    <row r="765" spans="1:60" ht="14.65" thickBot="1" x14ac:dyDescent="0.5">
      <c r="A765" s="127">
        <v>754</v>
      </c>
      <c r="B765" s="54">
        <v>-8.5645834686122519</v>
      </c>
      <c r="C765" s="54"/>
      <c r="D765" s="54">
        <f t="shared" si="176"/>
        <v>-5.3221649877158217E-2</v>
      </c>
      <c r="E765" s="183">
        <f t="shared" si="180"/>
        <v>0.72015281757402105</v>
      </c>
      <c r="F765" s="184">
        <f t="shared" si="181"/>
        <v>0.4943235538725575</v>
      </c>
      <c r="G765" s="185">
        <f t="shared" si="182"/>
        <v>-3.7884073206028912E-3</v>
      </c>
      <c r="S765" s="127">
        <v>754</v>
      </c>
      <c r="T765" s="54">
        <v>-7.1786165638357691</v>
      </c>
      <c r="U765" s="54"/>
      <c r="V765" s="54">
        <f t="shared" si="177"/>
        <v>1.4241480963237478</v>
      </c>
      <c r="W765" s="180">
        <f t="shared" si="183"/>
        <v>0.72015281757402105</v>
      </c>
      <c r="X765" s="181">
        <f t="shared" si="184"/>
        <v>0.66356607460937611</v>
      </c>
      <c r="Y765" s="182">
        <f t="shared" si="185"/>
        <v>0.10096550072566436</v>
      </c>
      <c r="AJ765" s="127">
        <v>754</v>
      </c>
      <c r="AK765" s="54">
        <v>-5.9794154552522896</v>
      </c>
      <c r="AL765" s="54"/>
      <c r="AM765" s="54">
        <f t="shared" si="178"/>
        <v>-2.0058192267313775</v>
      </c>
      <c r="AN765" s="180">
        <f t="shared" si="186"/>
        <v>0.72015281757402105</v>
      </c>
      <c r="AO765" s="181">
        <f t="shared" si="187"/>
        <v>0.27603450778264138</v>
      </c>
      <c r="AP765" s="182">
        <f t="shared" si="188"/>
        <v>-0.14220328848865796</v>
      </c>
      <c r="BB765" s="127">
        <v>754</v>
      </c>
      <c r="BC765" s="12">
        <v>-2.8553077389196591</v>
      </c>
      <c r="BD765" s="54"/>
      <c r="BE765" s="54">
        <f t="shared" si="179"/>
        <v>4.0654281063832283</v>
      </c>
      <c r="BF765" s="180">
        <f t="shared" si="189"/>
        <v>0.72015281757402105</v>
      </c>
      <c r="BG765" s="181">
        <f t="shared" si="190"/>
        <v>0.74006677495759998</v>
      </c>
      <c r="BH765" s="182">
        <f t="shared" si="191"/>
        <v>0.17849121919172783</v>
      </c>
    </row>
    <row r="766" spans="1:60" ht="14.65" thickBot="1" x14ac:dyDescent="0.5">
      <c r="A766" s="127">
        <v>755</v>
      </c>
      <c r="B766" s="54">
        <v>-8.5645834686122519</v>
      </c>
      <c r="C766" s="54"/>
      <c r="D766" s="54">
        <f t="shared" si="176"/>
        <v>-4.9003241634020714E-2</v>
      </c>
      <c r="E766" s="183">
        <f t="shared" si="180"/>
        <v>0.72110792741165231</v>
      </c>
      <c r="F766" s="184">
        <f t="shared" si="181"/>
        <v>0.49477344857132088</v>
      </c>
      <c r="G766" s="185">
        <f t="shared" si="182"/>
        <v>-3.4881338659753136E-3</v>
      </c>
      <c r="S766" s="127">
        <v>755</v>
      </c>
      <c r="T766" s="54">
        <v>-7.1786165638357691</v>
      </c>
      <c r="U766" s="54"/>
      <c r="V766" s="54">
        <f t="shared" si="177"/>
        <v>1.4241480963237478</v>
      </c>
      <c r="W766" s="180">
        <f t="shared" si="183"/>
        <v>0.72110792741165231</v>
      </c>
      <c r="X766" s="181">
        <f t="shared" si="184"/>
        <v>0.66356607460937611</v>
      </c>
      <c r="Y766" s="182">
        <f t="shared" si="185"/>
        <v>0.10096550072566436</v>
      </c>
      <c r="AJ766" s="127">
        <v>755</v>
      </c>
      <c r="AK766" s="54">
        <v>-5.9794154552522896</v>
      </c>
      <c r="AL766" s="54"/>
      <c r="AM766" s="54">
        <f t="shared" si="178"/>
        <v>-1.9532877238368587</v>
      </c>
      <c r="AN766" s="180">
        <f t="shared" si="186"/>
        <v>0.72110792741165231</v>
      </c>
      <c r="AO766" s="181">
        <f t="shared" si="187"/>
        <v>0.28126467233576546</v>
      </c>
      <c r="AP766" s="182">
        <f t="shared" si="188"/>
        <v>-0.13847904835709576</v>
      </c>
      <c r="BB766" s="127">
        <v>755</v>
      </c>
      <c r="BC766" s="12">
        <v>-2.8553077389196591</v>
      </c>
      <c r="BD766" s="54"/>
      <c r="BE766" s="54">
        <f t="shared" si="179"/>
        <v>4.0794328265165714</v>
      </c>
      <c r="BF766" s="180">
        <f t="shared" si="189"/>
        <v>0.72110792741165231</v>
      </c>
      <c r="BG766" s="181">
        <f t="shared" si="190"/>
        <v>0.74078526032703673</v>
      </c>
      <c r="BH766" s="182">
        <f t="shared" si="191"/>
        <v>0.17910609160015009</v>
      </c>
    </row>
    <row r="767" spans="1:60" ht="14.65" thickBot="1" x14ac:dyDescent="0.5">
      <c r="A767" s="127">
        <v>756</v>
      </c>
      <c r="B767" s="54">
        <v>-8.2570581274640098</v>
      </c>
      <c r="C767" s="54"/>
      <c r="D767" s="54">
        <f t="shared" si="176"/>
        <v>-3.6966803135105634E-2</v>
      </c>
      <c r="E767" s="183">
        <f t="shared" si="180"/>
        <v>0.72206303724928367</v>
      </c>
      <c r="F767" s="184">
        <f t="shared" si="181"/>
        <v>0.4960571735037152</v>
      </c>
      <c r="G767" s="185">
        <f t="shared" si="182"/>
        <v>-2.6313597556550956E-3</v>
      </c>
      <c r="S767" s="127">
        <v>756</v>
      </c>
      <c r="T767" s="54">
        <v>-6.8708562764824874</v>
      </c>
      <c r="U767" s="54"/>
      <c r="V767" s="54">
        <f t="shared" si="177"/>
        <v>1.4241480963237478</v>
      </c>
      <c r="W767" s="180">
        <f t="shared" si="183"/>
        <v>0.72206303724928367</v>
      </c>
      <c r="X767" s="181">
        <f t="shared" si="184"/>
        <v>0.66356607460937611</v>
      </c>
      <c r="Y767" s="182">
        <f t="shared" si="185"/>
        <v>0.10096550072566436</v>
      </c>
      <c r="AJ767" s="127">
        <v>756</v>
      </c>
      <c r="AK767" s="54">
        <v>-5.2721781223099811</v>
      </c>
      <c r="AL767" s="54"/>
      <c r="AM767" s="54">
        <f t="shared" si="178"/>
        <v>-1.8890345710876322</v>
      </c>
      <c r="AN767" s="180">
        <f t="shared" si="186"/>
        <v>0.72206303724928367</v>
      </c>
      <c r="AO767" s="181">
        <f t="shared" si="187"/>
        <v>0.28772620634085783</v>
      </c>
      <c r="AP767" s="182">
        <f t="shared" si="188"/>
        <v>-0.13392379756732573</v>
      </c>
      <c r="BB767" s="127">
        <v>756</v>
      </c>
      <c r="BC767" s="12">
        <v>-2.1478493252230701</v>
      </c>
      <c r="BD767" s="54"/>
      <c r="BE767" s="54">
        <f t="shared" si="179"/>
        <v>4.0794328265165714</v>
      </c>
      <c r="BF767" s="180">
        <f t="shared" si="189"/>
        <v>0.72206303724928367</v>
      </c>
      <c r="BG767" s="181">
        <f t="shared" si="190"/>
        <v>0.74078526032703673</v>
      </c>
      <c r="BH767" s="182">
        <f t="shared" si="191"/>
        <v>0.17910609160015009</v>
      </c>
    </row>
    <row r="768" spans="1:60" ht="14.65" thickBot="1" x14ac:dyDescent="0.5">
      <c r="A768" s="127">
        <v>757</v>
      </c>
      <c r="B768" s="54">
        <v>-8.2570581274640098</v>
      </c>
      <c r="C768" s="54"/>
      <c r="D768" s="54">
        <f t="shared" si="176"/>
        <v>-3.5656372868269164E-2</v>
      </c>
      <c r="E768" s="183">
        <f t="shared" si="180"/>
        <v>0.72301814708691503</v>
      </c>
      <c r="F768" s="184">
        <f t="shared" si="181"/>
        <v>0.49619693781517049</v>
      </c>
      <c r="G768" s="185">
        <f t="shared" si="182"/>
        <v>-2.5380811063181923E-3</v>
      </c>
      <c r="S768" s="127">
        <v>757</v>
      </c>
      <c r="T768" s="54">
        <v>-6.8708562764824874</v>
      </c>
      <c r="U768" s="54"/>
      <c r="V768" s="54">
        <f t="shared" si="177"/>
        <v>1.4241480963237478</v>
      </c>
      <c r="W768" s="180">
        <f t="shared" si="183"/>
        <v>0.72301814708691503</v>
      </c>
      <c r="X768" s="181">
        <f t="shared" si="184"/>
        <v>0.66356607460937611</v>
      </c>
      <c r="Y768" s="182">
        <f t="shared" si="185"/>
        <v>0.10096550072566436</v>
      </c>
      <c r="AJ768" s="127">
        <v>757</v>
      </c>
      <c r="AK768" s="54">
        <v>-5.2721781223099811</v>
      </c>
      <c r="AL768" s="54"/>
      <c r="AM768" s="54">
        <f t="shared" si="178"/>
        <v>-1.8702090399816678</v>
      </c>
      <c r="AN768" s="180">
        <f t="shared" si="186"/>
        <v>0.72301814708691503</v>
      </c>
      <c r="AO768" s="181">
        <f t="shared" si="187"/>
        <v>0.28963257018603838</v>
      </c>
      <c r="AP768" s="182">
        <f t="shared" si="188"/>
        <v>-0.13258915464679888</v>
      </c>
      <c r="BB768" s="127">
        <v>757</v>
      </c>
      <c r="BC768" s="12">
        <v>-2.1478493252230701</v>
      </c>
      <c r="BD768" s="54"/>
      <c r="BE768" s="54">
        <f t="shared" si="179"/>
        <v>4.111711253761932</v>
      </c>
      <c r="BF768" s="180">
        <f t="shared" si="189"/>
        <v>0.72301814708691503</v>
      </c>
      <c r="BG768" s="181">
        <f t="shared" si="190"/>
        <v>0.74243732524430572</v>
      </c>
      <c r="BH768" s="182">
        <f t="shared" si="191"/>
        <v>0.18052326481828418</v>
      </c>
    </row>
    <row r="769" spans="1:60" ht="14.65" thickBot="1" x14ac:dyDescent="0.5">
      <c r="A769" s="127">
        <v>758</v>
      </c>
      <c r="B769" s="54">
        <v>-9.2067826616522837</v>
      </c>
      <c r="C769" s="54"/>
      <c r="D769" s="54">
        <f t="shared" si="176"/>
        <v>-2.2215249218076504E-2</v>
      </c>
      <c r="E769" s="183">
        <f t="shared" si="180"/>
        <v>0.72397325692454628</v>
      </c>
      <c r="F769" s="184">
        <f t="shared" si="181"/>
        <v>0.49763052856043472</v>
      </c>
      <c r="G769" s="185">
        <f t="shared" si="182"/>
        <v>-1.5813191240976322E-3</v>
      </c>
      <c r="S769" s="127">
        <v>758</v>
      </c>
      <c r="T769" s="54">
        <v>-7.8207125704563039</v>
      </c>
      <c r="U769" s="54"/>
      <c r="V769" s="54">
        <f t="shared" si="177"/>
        <v>1.4259840524446374</v>
      </c>
      <c r="W769" s="180">
        <f t="shared" si="183"/>
        <v>0.72397325692454628</v>
      </c>
      <c r="X769" s="181">
        <f t="shared" si="184"/>
        <v>0.66376468015120826</v>
      </c>
      <c r="Y769" s="182">
        <f t="shared" si="185"/>
        <v>0.10109566150707078</v>
      </c>
      <c r="AJ769" s="127">
        <v>758</v>
      </c>
      <c r="AK769" s="54">
        <v>-5.3784730733442787</v>
      </c>
      <c r="AL769" s="54"/>
      <c r="AM769" s="54">
        <f t="shared" si="178"/>
        <v>-1.8702090399816678</v>
      </c>
      <c r="AN769" s="180">
        <f t="shared" si="186"/>
        <v>0.72397325692454628</v>
      </c>
      <c r="AO769" s="181">
        <f t="shared" si="187"/>
        <v>0.28963257018603838</v>
      </c>
      <c r="AP769" s="182">
        <f t="shared" si="188"/>
        <v>-0.13258915464679888</v>
      </c>
      <c r="BB769" s="127">
        <v>758</v>
      </c>
      <c r="BC769" s="12">
        <v>-2.2541775038131777</v>
      </c>
      <c r="BD769" s="54"/>
      <c r="BE769" s="54">
        <f t="shared" si="179"/>
        <v>4.111711253761932</v>
      </c>
      <c r="BF769" s="180">
        <f t="shared" si="189"/>
        <v>0.72397325692454628</v>
      </c>
      <c r="BG769" s="181">
        <f t="shared" si="190"/>
        <v>0.74243732524430572</v>
      </c>
      <c r="BH769" s="182">
        <f t="shared" si="191"/>
        <v>0.18052326481828418</v>
      </c>
    </row>
    <row r="770" spans="1:60" ht="14.65" thickBot="1" x14ac:dyDescent="0.5">
      <c r="A770" s="127">
        <v>759</v>
      </c>
      <c r="B770" s="54">
        <v>-9.2067826616522837</v>
      </c>
      <c r="C770" s="54"/>
      <c r="D770" s="54">
        <f t="shared" si="176"/>
        <v>-1.1402697095481832E-2</v>
      </c>
      <c r="E770" s="183">
        <f t="shared" si="180"/>
        <v>0.72492836676217765</v>
      </c>
      <c r="F770" s="184">
        <f t="shared" si="181"/>
        <v>0.49878378667561662</v>
      </c>
      <c r="G770" s="185">
        <f t="shared" si="182"/>
        <v>-8.1166332217897914E-4</v>
      </c>
      <c r="S770" s="127">
        <v>759</v>
      </c>
      <c r="T770" s="54">
        <v>-7.8207125704563039</v>
      </c>
      <c r="U770" s="54"/>
      <c r="V770" s="54">
        <f t="shared" si="177"/>
        <v>1.4617742583335978</v>
      </c>
      <c r="W770" s="180">
        <f t="shared" si="183"/>
        <v>0.72492836676217765</v>
      </c>
      <c r="X770" s="181">
        <f t="shared" si="184"/>
        <v>0.66762711767277672</v>
      </c>
      <c r="Y770" s="182">
        <f t="shared" si="185"/>
        <v>0.10363302125777471</v>
      </c>
      <c r="AJ770" s="127">
        <v>759</v>
      </c>
      <c r="AK770" s="54">
        <v>-5.3784730733442787</v>
      </c>
      <c r="AL770" s="54"/>
      <c r="AM770" s="54">
        <f t="shared" si="178"/>
        <v>-1.8402124569201241</v>
      </c>
      <c r="AN770" s="180">
        <f t="shared" si="186"/>
        <v>0.72492836676217765</v>
      </c>
      <c r="AO770" s="181">
        <f t="shared" si="187"/>
        <v>0.29268235933362646</v>
      </c>
      <c r="AP770" s="182">
        <f t="shared" si="188"/>
        <v>-0.13046253590771847</v>
      </c>
      <c r="BB770" s="127">
        <v>759</v>
      </c>
      <c r="BC770" s="12">
        <v>-2.2541775038131777</v>
      </c>
      <c r="BD770" s="54"/>
      <c r="BE770" s="54">
        <f t="shared" si="179"/>
        <v>4.1159274703505861</v>
      </c>
      <c r="BF770" s="180">
        <f t="shared" si="189"/>
        <v>0.72492836676217765</v>
      </c>
      <c r="BG770" s="181">
        <f t="shared" si="190"/>
        <v>0.74265271389283793</v>
      </c>
      <c r="BH770" s="182">
        <f t="shared" si="191"/>
        <v>0.18070837635379594</v>
      </c>
    </row>
    <row r="771" spans="1:60" ht="14.65" thickBot="1" x14ac:dyDescent="0.5">
      <c r="A771" s="127">
        <v>760</v>
      </c>
      <c r="B771" s="54">
        <v>-5.9967004158817279</v>
      </c>
      <c r="C771" s="54"/>
      <c r="D771" s="54">
        <f t="shared" si="176"/>
        <v>-6.6554580166462204E-3</v>
      </c>
      <c r="E771" s="183">
        <f t="shared" si="180"/>
        <v>0.72588347659980901</v>
      </c>
      <c r="F771" s="184">
        <f t="shared" si="181"/>
        <v>0.49929012715862581</v>
      </c>
      <c r="G771" s="185">
        <f t="shared" si="182"/>
        <v>-4.7374679158619925E-4</v>
      </c>
      <c r="S771" s="127">
        <v>760</v>
      </c>
      <c r="T771" s="54">
        <v>-4.6101849747626389</v>
      </c>
      <c r="U771" s="54"/>
      <c r="V771" s="54">
        <f t="shared" si="177"/>
        <v>1.4617742583335978</v>
      </c>
      <c r="W771" s="180">
        <f t="shared" si="183"/>
        <v>0.72588347659980901</v>
      </c>
      <c r="X771" s="181">
        <f t="shared" si="184"/>
        <v>0.66762711767277672</v>
      </c>
      <c r="Y771" s="182">
        <f t="shared" si="185"/>
        <v>0.10363302125777471</v>
      </c>
      <c r="AJ771" s="127">
        <v>760</v>
      </c>
      <c r="AK771" s="54">
        <v>-3.0112623847003568</v>
      </c>
      <c r="AL771" s="54"/>
      <c r="AM771" s="54">
        <f t="shared" si="178"/>
        <v>-1.8402124569201241</v>
      </c>
      <c r="AN771" s="180">
        <f t="shared" si="186"/>
        <v>0.72588347659980901</v>
      </c>
      <c r="AO771" s="181">
        <f t="shared" si="187"/>
        <v>0.29268235933362646</v>
      </c>
      <c r="AP771" s="182">
        <f t="shared" si="188"/>
        <v>-0.13046253590771847</v>
      </c>
      <c r="BB771" s="127">
        <v>760</v>
      </c>
      <c r="BC771" s="12">
        <v>0.113773169416129</v>
      </c>
      <c r="BD771" s="54"/>
      <c r="BE771" s="54">
        <f t="shared" si="179"/>
        <v>4.1249852514865424</v>
      </c>
      <c r="BF771" s="180">
        <f t="shared" si="189"/>
        <v>0.72588347659980901</v>
      </c>
      <c r="BG771" s="181">
        <f t="shared" si="190"/>
        <v>0.74311512081729281</v>
      </c>
      <c r="BH771" s="182">
        <f t="shared" si="191"/>
        <v>0.18110605511131478</v>
      </c>
    </row>
    <row r="772" spans="1:60" ht="14.65" thickBot="1" x14ac:dyDescent="0.5">
      <c r="A772" s="127">
        <v>761</v>
      </c>
      <c r="B772" s="54">
        <v>-5.9967004158817279</v>
      </c>
      <c r="C772" s="54"/>
      <c r="D772" s="54">
        <f t="shared" si="176"/>
        <v>-6.3902685583833822E-3</v>
      </c>
      <c r="E772" s="183">
        <f t="shared" si="180"/>
        <v>0.72683858643744026</v>
      </c>
      <c r="F772" s="184">
        <f t="shared" si="181"/>
        <v>0.49931841230546387</v>
      </c>
      <c r="G772" s="185">
        <f t="shared" si="182"/>
        <v>-4.5487015609390447E-4</v>
      </c>
      <c r="S772" s="127">
        <v>761</v>
      </c>
      <c r="T772" s="54">
        <v>-4.6101849747626389</v>
      </c>
      <c r="U772" s="54"/>
      <c r="V772" s="54">
        <f t="shared" si="177"/>
        <v>1.4887456857519832</v>
      </c>
      <c r="W772" s="180">
        <f t="shared" si="183"/>
        <v>0.72683858643744026</v>
      </c>
      <c r="X772" s="181">
        <f t="shared" si="184"/>
        <v>0.67052615341355548</v>
      </c>
      <c r="Y772" s="182">
        <f t="shared" si="185"/>
        <v>0.10554517047990458</v>
      </c>
      <c r="AJ772" s="127">
        <v>761</v>
      </c>
      <c r="AK772" s="54">
        <v>-3.0112623847003568</v>
      </c>
      <c r="AL772" s="54"/>
      <c r="AM772" s="54">
        <f t="shared" si="178"/>
        <v>-1.8330743205068352</v>
      </c>
      <c r="AN772" s="180">
        <f t="shared" si="186"/>
        <v>0.72683858643744026</v>
      </c>
      <c r="AO772" s="181">
        <f t="shared" si="187"/>
        <v>0.29341029351107178</v>
      </c>
      <c r="AP772" s="182">
        <f t="shared" si="188"/>
        <v>-0.12995647511314506</v>
      </c>
      <c r="BB772" s="127">
        <v>761</v>
      </c>
      <c r="BC772" s="12">
        <v>0.113773169416129</v>
      </c>
      <c r="BD772" s="54"/>
      <c r="BE772" s="54">
        <f t="shared" si="179"/>
        <v>4.1545232639462588</v>
      </c>
      <c r="BF772" s="180">
        <f t="shared" si="189"/>
        <v>0.72683858643744026</v>
      </c>
      <c r="BG772" s="181">
        <f t="shared" si="190"/>
        <v>0.74462005044345303</v>
      </c>
      <c r="BH772" s="182">
        <f t="shared" si="191"/>
        <v>0.18240291136322023</v>
      </c>
    </row>
    <row r="773" spans="1:60" ht="14.65" thickBot="1" x14ac:dyDescent="0.5">
      <c r="A773" s="127">
        <v>762</v>
      </c>
      <c r="B773" s="54">
        <v>-5.9967004158817279</v>
      </c>
      <c r="C773" s="54"/>
      <c r="D773" s="54">
        <f t="shared" si="176"/>
        <v>2.7146035266939022E-2</v>
      </c>
      <c r="E773" s="183">
        <f t="shared" si="180"/>
        <v>0.72779369627507162</v>
      </c>
      <c r="F773" s="184">
        <f t="shared" si="181"/>
        <v>0.50289537912114057</v>
      </c>
      <c r="G773" s="185">
        <f t="shared" si="182"/>
        <v>1.9323008393761435E-3</v>
      </c>
      <c r="S773" s="127">
        <v>762</v>
      </c>
      <c r="T773" s="54">
        <v>-4.6101849747626389</v>
      </c>
      <c r="U773" s="54"/>
      <c r="V773" s="54">
        <f t="shared" si="177"/>
        <v>1.4887456857519832</v>
      </c>
      <c r="W773" s="180">
        <f t="shared" si="183"/>
        <v>0.72779369627507162</v>
      </c>
      <c r="X773" s="181">
        <f t="shared" si="184"/>
        <v>0.67052615341355548</v>
      </c>
      <c r="Y773" s="182">
        <f t="shared" si="185"/>
        <v>0.10554517047990458</v>
      </c>
      <c r="AJ773" s="127">
        <v>762</v>
      </c>
      <c r="AK773" s="54">
        <v>-2.7176513582534039</v>
      </c>
      <c r="AL773" s="54"/>
      <c r="AM773" s="54">
        <f t="shared" si="178"/>
        <v>-1.7928231804557564</v>
      </c>
      <c r="AN773" s="180">
        <f t="shared" si="186"/>
        <v>0.72779369627507162</v>
      </c>
      <c r="AO773" s="181">
        <f t="shared" si="187"/>
        <v>0.29753064383781458</v>
      </c>
      <c r="AP773" s="182">
        <f t="shared" si="188"/>
        <v>-0.12710285580169378</v>
      </c>
      <c r="BB773" s="127">
        <v>762</v>
      </c>
      <c r="BC773" s="12">
        <v>0.40747597799076185</v>
      </c>
      <c r="BD773" s="54"/>
      <c r="BE773" s="54">
        <f t="shared" si="179"/>
        <v>4.1545232639462588</v>
      </c>
      <c r="BF773" s="180">
        <f t="shared" si="189"/>
        <v>0.72779369627507162</v>
      </c>
      <c r="BG773" s="181">
        <f t="shared" si="190"/>
        <v>0.74462005044345303</v>
      </c>
      <c r="BH773" s="182">
        <f t="shared" si="191"/>
        <v>0.18240291136322023</v>
      </c>
    </row>
    <row r="774" spans="1:60" ht="14.65" thickBot="1" x14ac:dyDescent="0.5">
      <c r="A774" s="127">
        <v>763</v>
      </c>
      <c r="B774" s="54">
        <v>-5.9967004158817279</v>
      </c>
      <c r="C774" s="54"/>
      <c r="D774" s="54">
        <f t="shared" si="176"/>
        <v>2.7146035266939022E-2</v>
      </c>
      <c r="E774" s="183">
        <f t="shared" si="180"/>
        <v>0.72874880611270298</v>
      </c>
      <c r="F774" s="184">
        <f t="shared" si="181"/>
        <v>0.50289537912114057</v>
      </c>
      <c r="G774" s="185">
        <f t="shared" si="182"/>
        <v>1.9323008393761435E-3</v>
      </c>
      <c r="S774" s="127">
        <v>763</v>
      </c>
      <c r="T774" s="54">
        <v>-4.6101849747626389</v>
      </c>
      <c r="U774" s="54"/>
      <c r="V774" s="54">
        <f t="shared" si="177"/>
        <v>1.4898243433195648</v>
      </c>
      <c r="W774" s="180">
        <f t="shared" si="183"/>
        <v>0.72874880611270298</v>
      </c>
      <c r="X774" s="181">
        <f t="shared" si="184"/>
        <v>0.67064188199166341</v>
      </c>
      <c r="Y774" s="182">
        <f t="shared" si="185"/>
        <v>0.10562164230309737</v>
      </c>
      <c r="AJ774" s="127">
        <v>763</v>
      </c>
      <c r="AK774" s="54">
        <v>-2.7176513582534039</v>
      </c>
      <c r="AL774" s="54"/>
      <c r="AM774" s="54">
        <f t="shared" si="178"/>
        <v>-1.7747518448737178</v>
      </c>
      <c r="AN774" s="180">
        <f t="shared" si="186"/>
        <v>0.72874880611270298</v>
      </c>
      <c r="AO774" s="181">
        <f t="shared" si="187"/>
        <v>0.29938908789864682</v>
      </c>
      <c r="AP774" s="182">
        <f t="shared" si="188"/>
        <v>-0.12582168184897641</v>
      </c>
      <c r="BB774" s="127">
        <v>763</v>
      </c>
      <c r="BC774" s="12">
        <v>0.40747597799076185</v>
      </c>
      <c r="BD774" s="54"/>
      <c r="BE774" s="54">
        <f t="shared" si="179"/>
        <v>4.1555255560504269</v>
      </c>
      <c r="BF774" s="180">
        <f t="shared" si="189"/>
        <v>0.72874880611270298</v>
      </c>
      <c r="BG774" s="181">
        <f t="shared" si="190"/>
        <v>0.74467103518705924</v>
      </c>
      <c r="BH774" s="182">
        <f t="shared" si="191"/>
        <v>0.18244691665244878</v>
      </c>
    </row>
    <row r="775" spans="1:60" ht="14.65" thickBot="1" x14ac:dyDescent="0.5">
      <c r="A775" s="127">
        <v>764</v>
      </c>
      <c r="B775" s="54">
        <v>-9.3969428915858852</v>
      </c>
      <c r="C775" s="54"/>
      <c r="D775" s="54">
        <f t="shared" si="176"/>
        <v>3.5832695421665978E-2</v>
      </c>
      <c r="E775" s="183">
        <f t="shared" si="180"/>
        <v>0.72970391595033424</v>
      </c>
      <c r="F775" s="184">
        <f t="shared" si="181"/>
        <v>0.50382186794428474</v>
      </c>
      <c r="G775" s="185">
        <f t="shared" si="182"/>
        <v>2.5506320447730817E-3</v>
      </c>
      <c r="S775" s="127">
        <v>764</v>
      </c>
      <c r="T775" s="54">
        <v>-8.0108991822198092</v>
      </c>
      <c r="U775" s="54"/>
      <c r="V775" s="54">
        <f t="shared" si="177"/>
        <v>1.492367871095887</v>
      </c>
      <c r="W775" s="180">
        <f t="shared" si="183"/>
        <v>0.72970391595033424</v>
      </c>
      <c r="X775" s="181">
        <f t="shared" si="184"/>
        <v>0.67091471095929767</v>
      </c>
      <c r="Y775" s="182">
        <f t="shared" si="185"/>
        <v>0.10580196663608557</v>
      </c>
      <c r="AJ775" s="127">
        <v>764</v>
      </c>
      <c r="AK775" s="54">
        <v>-5.2440739089250687</v>
      </c>
      <c r="AL775" s="54"/>
      <c r="AM775" s="54">
        <f t="shared" si="178"/>
        <v>-1.7190550371059006</v>
      </c>
      <c r="AN775" s="180">
        <f t="shared" si="186"/>
        <v>0.72970391595033424</v>
      </c>
      <c r="AO775" s="181">
        <f t="shared" si="187"/>
        <v>0.30514974191644229</v>
      </c>
      <c r="AP775" s="182">
        <f t="shared" si="188"/>
        <v>-0.12187303626947875</v>
      </c>
      <c r="BB775" s="127">
        <v>764</v>
      </c>
      <c r="BC775" s="12">
        <v>-2.1197363265260649</v>
      </c>
      <c r="BD775" s="54"/>
      <c r="BE775" s="54">
        <f t="shared" si="179"/>
        <v>4.1851590728976662</v>
      </c>
      <c r="BF775" s="180">
        <f t="shared" si="189"/>
        <v>0.72970391595033424</v>
      </c>
      <c r="BG775" s="181">
        <f t="shared" si="190"/>
        <v>0.74617602991881748</v>
      </c>
      <c r="BH775" s="182">
        <f t="shared" si="191"/>
        <v>0.1837479659915571</v>
      </c>
    </row>
    <row r="776" spans="1:60" ht="14.65" thickBot="1" x14ac:dyDescent="0.5">
      <c r="A776" s="127">
        <v>765</v>
      </c>
      <c r="B776" s="54">
        <v>-9.3969428915858852</v>
      </c>
      <c r="C776" s="54"/>
      <c r="D776" s="54">
        <f t="shared" si="176"/>
        <v>3.5832695421665978E-2</v>
      </c>
      <c r="E776" s="183">
        <f t="shared" si="180"/>
        <v>0.7306590257879656</v>
      </c>
      <c r="F776" s="184">
        <f t="shared" si="181"/>
        <v>0.50382186794428474</v>
      </c>
      <c r="G776" s="185">
        <f t="shared" si="182"/>
        <v>2.5506320447730817E-3</v>
      </c>
      <c r="S776" s="127">
        <v>765</v>
      </c>
      <c r="T776" s="54">
        <v>-8.0108991822198092</v>
      </c>
      <c r="U776" s="54"/>
      <c r="V776" s="54">
        <f t="shared" si="177"/>
        <v>1.4971746382046447</v>
      </c>
      <c r="W776" s="180">
        <f t="shared" si="183"/>
        <v>0.7306590257879656</v>
      </c>
      <c r="X776" s="181">
        <f t="shared" si="184"/>
        <v>0.6714300554239957</v>
      </c>
      <c r="Y776" s="182">
        <f t="shared" si="185"/>
        <v>0.10614274415020798</v>
      </c>
      <c r="AJ776" s="127">
        <v>765</v>
      </c>
      <c r="AK776" s="54">
        <v>-5.2440739089250687</v>
      </c>
      <c r="AL776" s="54"/>
      <c r="AM776" s="54">
        <f t="shared" si="178"/>
        <v>-1.6818038602222196</v>
      </c>
      <c r="AN776" s="180">
        <f t="shared" si="186"/>
        <v>0.7306590257879656</v>
      </c>
      <c r="AO776" s="181">
        <f t="shared" si="187"/>
        <v>0.30902982676915419</v>
      </c>
      <c r="AP776" s="182">
        <f t="shared" si="188"/>
        <v>-0.11923210044518498</v>
      </c>
      <c r="BB776" s="127">
        <v>765</v>
      </c>
      <c r="BC776" s="12">
        <v>-2.1197363265260649</v>
      </c>
      <c r="BD776" s="54"/>
      <c r="BE776" s="54">
        <f t="shared" si="179"/>
        <v>4.1851590728976662</v>
      </c>
      <c r="BF776" s="180">
        <f t="shared" si="189"/>
        <v>0.7306590257879656</v>
      </c>
      <c r="BG776" s="181">
        <f t="shared" si="190"/>
        <v>0.74617602991881748</v>
      </c>
      <c r="BH776" s="182">
        <f t="shared" si="191"/>
        <v>0.1837479659915571</v>
      </c>
    </row>
    <row r="777" spans="1:60" ht="14.65" thickBot="1" x14ac:dyDescent="0.5">
      <c r="A777" s="127">
        <v>766</v>
      </c>
      <c r="B777" s="54">
        <v>-8.5983015040018493</v>
      </c>
      <c r="C777" s="54"/>
      <c r="D777" s="54">
        <f t="shared" si="176"/>
        <v>3.5832695421665978E-2</v>
      </c>
      <c r="E777" s="183">
        <f t="shared" si="180"/>
        <v>0.73161413562559696</v>
      </c>
      <c r="F777" s="184">
        <f t="shared" si="181"/>
        <v>0.50382186794428474</v>
      </c>
      <c r="G777" s="185">
        <f t="shared" si="182"/>
        <v>2.5506320447730817E-3</v>
      </c>
      <c r="S777" s="127">
        <v>766</v>
      </c>
      <c r="T777" s="54">
        <v>-7.2121469953311683</v>
      </c>
      <c r="U777" s="54"/>
      <c r="V777" s="54">
        <f t="shared" si="177"/>
        <v>1.5369549078466109</v>
      </c>
      <c r="W777" s="180">
        <f t="shared" si="183"/>
        <v>0.73161413562559696</v>
      </c>
      <c r="X777" s="181">
        <f t="shared" si="184"/>
        <v>0.67568240313670036</v>
      </c>
      <c r="Y777" s="182">
        <f t="shared" si="185"/>
        <v>0.10896298093160099</v>
      </c>
      <c r="AJ777" s="127">
        <v>766</v>
      </c>
      <c r="AK777" s="54">
        <v>-4.0413777574026399</v>
      </c>
      <c r="AL777" s="54"/>
      <c r="AM777" s="54">
        <f t="shared" si="178"/>
        <v>-1.6818038602222196</v>
      </c>
      <c r="AN777" s="180">
        <f t="shared" si="186"/>
        <v>0.73161413562559696</v>
      </c>
      <c r="AO777" s="181">
        <f t="shared" si="187"/>
        <v>0.30902982676915419</v>
      </c>
      <c r="AP777" s="182">
        <f t="shared" si="188"/>
        <v>-0.11923210044518498</v>
      </c>
      <c r="BB777" s="127">
        <v>766</v>
      </c>
      <c r="BC777" s="12">
        <v>-0.91666421496877437</v>
      </c>
      <c r="BD777" s="54"/>
      <c r="BE777" s="54">
        <f t="shared" si="179"/>
        <v>4.1851590728976662</v>
      </c>
      <c r="BF777" s="180">
        <f t="shared" si="189"/>
        <v>0.73161413562559696</v>
      </c>
      <c r="BG777" s="181">
        <f t="shared" si="190"/>
        <v>0.74617602991881748</v>
      </c>
      <c r="BH777" s="182">
        <f t="shared" si="191"/>
        <v>0.1837479659915571</v>
      </c>
    </row>
    <row r="778" spans="1:60" ht="14.65" thickBot="1" x14ac:dyDescent="0.5">
      <c r="A778" s="127">
        <v>767</v>
      </c>
      <c r="B778" s="54">
        <v>-8.5983015040018493</v>
      </c>
      <c r="C778" s="54"/>
      <c r="D778" s="54">
        <f t="shared" si="176"/>
        <v>3.5832695421665978E-2</v>
      </c>
      <c r="E778" s="183">
        <f t="shared" si="180"/>
        <v>0.73256924546322832</v>
      </c>
      <c r="F778" s="184">
        <f t="shared" si="181"/>
        <v>0.50382186794428474</v>
      </c>
      <c r="G778" s="185">
        <f t="shared" si="182"/>
        <v>2.5506320447730817E-3</v>
      </c>
      <c r="S778" s="127">
        <v>767</v>
      </c>
      <c r="T778" s="54">
        <v>-7.2121469953311683</v>
      </c>
      <c r="U778" s="54"/>
      <c r="V778" s="54">
        <f t="shared" si="177"/>
        <v>1.538166873386595</v>
      </c>
      <c r="W778" s="180">
        <f t="shared" si="183"/>
        <v>0.73256924546322832</v>
      </c>
      <c r="X778" s="181">
        <f t="shared" si="184"/>
        <v>0.67581160191194045</v>
      </c>
      <c r="Y778" s="182">
        <f t="shared" si="185"/>
        <v>0.10904890367230656</v>
      </c>
      <c r="AJ778" s="127">
        <v>767</v>
      </c>
      <c r="AK778" s="54">
        <v>-4.0413777574026399</v>
      </c>
      <c r="AL778" s="54"/>
      <c r="AM778" s="54">
        <f t="shared" si="178"/>
        <v>-1.6557248849193367</v>
      </c>
      <c r="AN778" s="180">
        <f t="shared" si="186"/>
        <v>0.73256924546322832</v>
      </c>
      <c r="AO778" s="181">
        <f t="shared" si="187"/>
        <v>0.31175898533082552</v>
      </c>
      <c r="AP778" s="182">
        <f t="shared" si="188"/>
        <v>-0.11738322194254558</v>
      </c>
      <c r="BB778" s="127">
        <v>767</v>
      </c>
      <c r="BC778" s="12">
        <v>-0.91666421496877437</v>
      </c>
      <c r="BD778" s="54"/>
      <c r="BE778" s="54">
        <f t="shared" si="179"/>
        <v>4.2098819284705087</v>
      </c>
      <c r="BF778" s="180">
        <f t="shared" si="189"/>
        <v>0.73256924546322832</v>
      </c>
      <c r="BG778" s="181">
        <f t="shared" si="190"/>
        <v>0.74742805489236941</v>
      </c>
      <c r="BH778" s="182">
        <f t="shared" si="191"/>
        <v>0.18483341444068083</v>
      </c>
    </row>
    <row r="779" spans="1:60" ht="14.65" thickBot="1" x14ac:dyDescent="0.5">
      <c r="A779" s="127">
        <v>768</v>
      </c>
      <c r="B779" s="54">
        <v>-8.3452027977052943</v>
      </c>
      <c r="C779" s="54"/>
      <c r="D779" s="54">
        <f t="shared" si="176"/>
        <v>4.2660956448134148E-2</v>
      </c>
      <c r="E779" s="183">
        <f t="shared" si="180"/>
        <v>0.73352435530085958</v>
      </c>
      <c r="F779" s="184">
        <f t="shared" si="181"/>
        <v>0.50455013218902667</v>
      </c>
      <c r="G779" s="185">
        <f t="shared" si="182"/>
        <v>3.0366792477321469E-3</v>
      </c>
      <c r="S779" s="127">
        <v>768</v>
      </c>
      <c r="T779" s="54">
        <v>-6.9590131754516085</v>
      </c>
      <c r="U779" s="54"/>
      <c r="V779" s="54">
        <f t="shared" si="177"/>
        <v>1.5462791460533354</v>
      </c>
      <c r="W779" s="180">
        <f t="shared" si="183"/>
        <v>0.73352435530085958</v>
      </c>
      <c r="X779" s="181">
        <f t="shared" si="184"/>
        <v>0.67667584624930821</v>
      </c>
      <c r="Y779" s="182">
        <f t="shared" si="185"/>
        <v>0.10962402621323812</v>
      </c>
      <c r="AJ779" s="127">
        <v>768</v>
      </c>
      <c r="AK779" s="54">
        <v>-5.0718853110280557</v>
      </c>
      <c r="AL779" s="54"/>
      <c r="AM779" s="54">
        <f t="shared" si="178"/>
        <v>-1.6557248849193367</v>
      </c>
      <c r="AN779" s="180">
        <f t="shared" si="186"/>
        <v>0.73352435530085958</v>
      </c>
      <c r="AO779" s="181">
        <f t="shared" si="187"/>
        <v>0.31175898533082552</v>
      </c>
      <c r="AP779" s="182">
        <f t="shared" si="188"/>
        <v>-0.11738322194254558</v>
      </c>
      <c r="BB779" s="127">
        <v>768</v>
      </c>
      <c r="BC779" s="12">
        <v>-1.9474939028716602</v>
      </c>
      <c r="BD779" s="54"/>
      <c r="BE779" s="54">
        <f t="shared" si="179"/>
        <v>4.2098819284705087</v>
      </c>
      <c r="BF779" s="180">
        <f t="shared" si="189"/>
        <v>0.73352435530085958</v>
      </c>
      <c r="BG779" s="181">
        <f t="shared" si="190"/>
        <v>0.74742805489236941</v>
      </c>
      <c r="BH779" s="182">
        <f t="shared" si="191"/>
        <v>0.18483341444068083</v>
      </c>
    </row>
    <row r="780" spans="1:60" ht="14.65" thickBot="1" x14ac:dyDescent="0.5">
      <c r="A780" s="127">
        <v>769</v>
      </c>
      <c r="B780" s="54">
        <v>-8.3452027977052943</v>
      </c>
      <c r="C780" s="54"/>
      <c r="D780" s="54">
        <f t="shared" ref="D780:D843" si="192">SMALL(B$12:B$1058,A780)</f>
        <v>7.4031539551773537E-2</v>
      </c>
      <c r="E780" s="183">
        <f t="shared" si="180"/>
        <v>0.73447946513849094</v>
      </c>
      <c r="F780" s="184">
        <f t="shared" si="181"/>
        <v>0.50789571142695722</v>
      </c>
      <c r="G780" s="185">
        <f t="shared" si="182"/>
        <v>5.2696905684205498E-3</v>
      </c>
      <c r="S780" s="127">
        <v>769</v>
      </c>
      <c r="T780" s="54">
        <v>-6.9590131754516085</v>
      </c>
      <c r="U780" s="54"/>
      <c r="V780" s="54">
        <f t="shared" ref="V780:V843" si="193">SMALL(T$12:T$1058,S780)</f>
        <v>1.5462791460533354</v>
      </c>
      <c r="W780" s="180">
        <f t="shared" si="183"/>
        <v>0.73447946513849094</v>
      </c>
      <c r="X780" s="181">
        <f t="shared" si="184"/>
        <v>0.67667584624930821</v>
      </c>
      <c r="Y780" s="182">
        <f t="shared" si="185"/>
        <v>0.10962402621323812</v>
      </c>
      <c r="AJ780" s="127">
        <v>769</v>
      </c>
      <c r="AK780" s="54">
        <v>-5.0718853110280557</v>
      </c>
      <c r="AL780" s="54"/>
      <c r="AM780" s="54">
        <f t="shared" ref="AM780:AM843" si="194">SMALL(AK$12:AK$1058,AJ780)</f>
        <v>-1.5828239453239843</v>
      </c>
      <c r="AN780" s="180">
        <f t="shared" si="186"/>
        <v>0.73447946513849094</v>
      </c>
      <c r="AO780" s="181">
        <f t="shared" si="187"/>
        <v>0.31944270355642501</v>
      </c>
      <c r="AP780" s="182">
        <f t="shared" si="188"/>
        <v>-0.11221488313802357</v>
      </c>
      <c r="BB780" s="127">
        <v>769</v>
      </c>
      <c r="BC780" s="12">
        <v>-1.9474939028716602</v>
      </c>
      <c r="BD780" s="54"/>
      <c r="BE780" s="54">
        <f t="shared" ref="BE780:BE843" si="195">SMALL(BC$12:BC$1058,BB780)</f>
        <v>4.2147612638412877</v>
      </c>
      <c r="BF780" s="180">
        <f t="shared" si="189"/>
        <v>0.73447946513849094</v>
      </c>
      <c r="BG780" s="181">
        <f t="shared" si="190"/>
        <v>0.74767477120442327</v>
      </c>
      <c r="BH780" s="182">
        <f t="shared" si="191"/>
        <v>0.18504763997766871</v>
      </c>
    </row>
    <row r="781" spans="1:60" ht="14.65" thickBot="1" x14ac:dyDescent="0.5">
      <c r="A781" s="127">
        <v>770</v>
      </c>
      <c r="B781" s="54">
        <v>-8.8380189677200178</v>
      </c>
      <c r="C781" s="54"/>
      <c r="D781" s="54">
        <f t="shared" si="192"/>
        <v>7.4031539551773537E-2</v>
      </c>
      <c r="E781" s="183">
        <f t="shared" ref="E781:E844" si="196">A781/$B$6</f>
        <v>0.7354345749761223</v>
      </c>
      <c r="F781" s="184">
        <f t="shared" ref="F781:F844" si="197">NORMDIST(D781,$F$2,$F$3,TRUE)</f>
        <v>0.50789571142695722</v>
      </c>
      <c r="G781" s="185">
        <f t="shared" ref="G781:G844" si="198">(D781-$G$4)/($G$5-$G$4)</f>
        <v>5.2696905684205498E-3</v>
      </c>
      <c r="S781" s="127">
        <v>770</v>
      </c>
      <c r="T781" s="54">
        <v>-7.4520899926840132</v>
      </c>
      <c r="U781" s="54"/>
      <c r="V781" s="54">
        <f t="shared" si="193"/>
        <v>1.5462791460533354</v>
      </c>
      <c r="W781" s="180">
        <f t="shared" ref="W781:W844" si="199">S781/$T$6</f>
        <v>0.7354345749761223</v>
      </c>
      <c r="X781" s="181">
        <f t="shared" ref="X781:X844" si="200">NORMDIST(V781,$X$2,$X$3,TRUE)</f>
        <v>0.67667584624930821</v>
      </c>
      <c r="Y781" s="182">
        <f t="shared" ref="Y781:Y844" si="201">(V781-$Y$4)/($Y$5-$Y$4)</f>
        <v>0.10962402621323812</v>
      </c>
      <c r="AJ781" s="127">
        <v>770</v>
      </c>
      <c r="AK781" s="54">
        <v>-6.3704717884100903</v>
      </c>
      <c r="AL781" s="54"/>
      <c r="AM781" s="54">
        <f t="shared" si="194"/>
        <v>-1.5828239453239843</v>
      </c>
      <c r="AN781" s="180">
        <f t="shared" ref="AN781:AN844" si="202">AJ781/$AK$6</f>
        <v>0.7354345749761223</v>
      </c>
      <c r="AO781" s="181">
        <f t="shared" ref="AO781:AO844" si="203">NORMDIST(AM781,$AO$2,$AO$3,TRUE)</f>
        <v>0.31944270355642501</v>
      </c>
      <c r="AP781" s="182">
        <f t="shared" ref="AP781:AP844" si="204">(AM781-$AP$4)/($AP$5-$AP$4)</f>
        <v>-0.11221488313802357</v>
      </c>
      <c r="BB781" s="127">
        <v>770</v>
      </c>
      <c r="BC781" s="12">
        <v>-3.246486315382604</v>
      </c>
      <c r="BD781" s="54"/>
      <c r="BE781" s="54">
        <f t="shared" si="195"/>
        <v>4.2147612638412877</v>
      </c>
      <c r="BF781" s="180">
        <f t="shared" ref="BF781:BF844" si="205">BB781/$BC$6</f>
        <v>0.7354345749761223</v>
      </c>
      <c r="BG781" s="181">
        <f t="shared" ref="BG781:BG844" si="206">NORMDIST(BE781,$BG$2,$BG$3,TRUE)</f>
        <v>0.74767477120442327</v>
      </c>
      <c r="BH781" s="182">
        <f t="shared" ref="BH781:BH844" si="207">(BE781-$BH$4)/($BH$5-$BH$4)</f>
        <v>0.18504763997766871</v>
      </c>
    </row>
    <row r="782" spans="1:60" ht="14.65" thickBot="1" x14ac:dyDescent="0.5">
      <c r="A782" s="127">
        <v>771</v>
      </c>
      <c r="B782" s="54">
        <v>-8.8380189677200178</v>
      </c>
      <c r="C782" s="54"/>
      <c r="D782" s="54">
        <f t="shared" si="192"/>
        <v>7.8062316186574096E-2</v>
      </c>
      <c r="E782" s="183">
        <f t="shared" si="196"/>
        <v>0.73638968481375355</v>
      </c>
      <c r="F782" s="184">
        <f t="shared" si="197"/>
        <v>0.50832554644034589</v>
      </c>
      <c r="G782" s="185">
        <f t="shared" si="198"/>
        <v>5.5566080868785263E-3</v>
      </c>
      <c r="S782" s="127">
        <v>771</v>
      </c>
      <c r="T782" s="54">
        <v>-7.4520899926840132</v>
      </c>
      <c r="U782" s="54"/>
      <c r="V782" s="54">
        <f t="shared" si="193"/>
        <v>1.5630368414789844</v>
      </c>
      <c r="W782" s="180">
        <f t="shared" si="199"/>
        <v>0.73638968481375355</v>
      </c>
      <c r="X782" s="181">
        <f t="shared" si="200"/>
        <v>0.67845811435917514</v>
      </c>
      <c r="Y782" s="182">
        <f t="shared" si="201"/>
        <v>0.11081206916609279</v>
      </c>
      <c r="AJ782" s="127">
        <v>771</v>
      </c>
      <c r="AK782" s="54">
        <v>-6.3704717884100903</v>
      </c>
      <c r="AL782" s="54"/>
      <c r="AM782" s="54">
        <f t="shared" si="194"/>
        <v>-1.5514840553722042</v>
      </c>
      <c r="AN782" s="180">
        <f t="shared" si="202"/>
        <v>0.73638968481375355</v>
      </c>
      <c r="AO782" s="181">
        <f t="shared" si="203"/>
        <v>0.32277014785519509</v>
      </c>
      <c r="AP782" s="182">
        <f t="shared" si="204"/>
        <v>-0.10999303016512223</v>
      </c>
      <c r="BB782" s="127">
        <v>771</v>
      </c>
      <c r="BC782" s="12">
        <v>-3.246486315382604</v>
      </c>
      <c r="BD782" s="54"/>
      <c r="BE782" s="54">
        <f t="shared" si="195"/>
        <v>4.2487371766005477</v>
      </c>
      <c r="BF782" s="180">
        <f t="shared" si="205"/>
        <v>0.73638968481375355</v>
      </c>
      <c r="BG782" s="181">
        <f t="shared" si="206"/>
        <v>0.74938918399685472</v>
      </c>
      <c r="BH782" s="182">
        <f t="shared" si="207"/>
        <v>0.18653934071197276</v>
      </c>
    </row>
    <row r="783" spans="1:60" ht="14.65" thickBot="1" x14ac:dyDescent="0.5">
      <c r="A783" s="127">
        <v>772</v>
      </c>
      <c r="B783" s="54">
        <v>-5.6023538537894018</v>
      </c>
      <c r="C783" s="54"/>
      <c r="D783" s="54">
        <f t="shared" si="192"/>
        <v>7.8062316186574096E-2</v>
      </c>
      <c r="E783" s="183">
        <f t="shared" si="196"/>
        <v>0.73734479465138492</v>
      </c>
      <c r="F783" s="184">
        <f t="shared" si="197"/>
        <v>0.50832554644034589</v>
      </c>
      <c r="G783" s="185">
        <f t="shared" si="198"/>
        <v>5.5566080868785263E-3</v>
      </c>
      <c r="S783" s="127">
        <v>772</v>
      </c>
      <c r="T783" s="54">
        <v>-4.2159760418670151</v>
      </c>
      <c r="U783" s="54"/>
      <c r="V783" s="54">
        <f t="shared" si="193"/>
        <v>1.6034514147436665</v>
      </c>
      <c r="W783" s="180">
        <f t="shared" si="199"/>
        <v>0.73734479465138492</v>
      </c>
      <c r="X783" s="181">
        <f t="shared" si="200"/>
        <v>0.68273948725381761</v>
      </c>
      <c r="Y783" s="182">
        <f t="shared" si="201"/>
        <v>0.11367727513506182</v>
      </c>
      <c r="AJ783" s="127">
        <v>772</v>
      </c>
      <c r="AK783" s="54">
        <v>-4.3504278294395355</v>
      </c>
      <c r="AL783" s="54"/>
      <c r="AM783" s="54">
        <f t="shared" si="194"/>
        <v>-1.5388588070839351</v>
      </c>
      <c r="AN783" s="180">
        <f t="shared" si="202"/>
        <v>0.73734479465138492</v>
      </c>
      <c r="AO783" s="181">
        <f t="shared" si="203"/>
        <v>0.32411464559266034</v>
      </c>
      <c r="AP783" s="182">
        <f t="shared" si="204"/>
        <v>-0.10909795856512398</v>
      </c>
      <c r="BB783" s="127">
        <v>772</v>
      </c>
      <c r="BC783" s="12">
        <v>-1.2258108953432874</v>
      </c>
      <c r="BD783" s="54"/>
      <c r="BE783" s="54">
        <f t="shared" si="195"/>
        <v>4.2683031472239819</v>
      </c>
      <c r="BF783" s="180">
        <f t="shared" si="205"/>
        <v>0.73734479465138492</v>
      </c>
      <c r="BG783" s="181">
        <f t="shared" si="206"/>
        <v>0.75037366893167445</v>
      </c>
      <c r="BH783" s="182">
        <f t="shared" si="207"/>
        <v>0.18739837790556199</v>
      </c>
    </row>
    <row r="784" spans="1:60" ht="14.65" thickBot="1" x14ac:dyDescent="0.5">
      <c r="A784" s="127">
        <v>773</v>
      </c>
      <c r="B784" s="54">
        <v>-5.6023538537894018</v>
      </c>
      <c r="C784" s="54"/>
      <c r="D784" s="54">
        <f t="shared" si="192"/>
        <v>7.8062316186574096E-2</v>
      </c>
      <c r="E784" s="183">
        <f t="shared" si="196"/>
        <v>0.73829990448901628</v>
      </c>
      <c r="F784" s="184">
        <f t="shared" si="197"/>
        <v>0.50832554644034589</v>
      </c>
      <c r="G784" s="185">
        <f t="shared" si="198"/>
        <v>5.5566080868785263E-3</v>
      </c>
      <c r="S784" s="127">
        <v>773</v>
      </c>
      <c r="T784" s="54">
        <v>-4.2159760418670151</v>
      </c>
      <c r="U784" s="54"/>
      <c r="V784" s="54">
        <f t="shared" si="193"/>
        <v>1.6246053862523671</v>
      </c>
      <c r="W784" s="180">
        <f t="shared" si="199"/>
        <v>0.73829990448901628</v>
      </c>
      <c r="X784" s="181">
        <f t="shared" si="200"/>
        <v>0.68497079723962517</v>
      </c>
      <c r="Y784" s="182">
        <f t="shared" si="201"/>
        <v>0.11517699369047452</v>
      </c>
      <c r="AJ784" s="127">
        <v>773</v>
      </c>
      <c r="AK784" s="54">
        <v>-4.3504278294395355</v>
      </c>
      <c r="AL784" s="54"/>
      <c r="AM784" s="54">
        <f t="shared" si="194"/>
        <v>-1.5349111103359061</v>
      </c>
      <c r="AN784" s="180">
        <f t="shared" si="202"/>
        <v>0.73829990448901628</v>
      </c>
      <c r="AO784" s="181">
        <f t="shared" si="203"/>
        <v>0.32453551906578204</v>
      </c>
      <c r="AP784" s="182">
        <f t="shared" si="204"/>
        <v>-0.10881808515876498</v>
      </c>
      <c r="BB784" s="127">
        <v>773</v>
      </c>
      <c r="BC784" s="12">
        <v>-1.2258108953432874</v>
      </c>
      <c r="BD784" s="54"/>
      <c r="BE784" s="54">
        <f t="shared" si="195"/>
        <v>4.2915884237442041</v>
      </c>
      <c r="BF784" s="180">
        <f t="shared" si="205"/>
        <v>0.73829990448901628</v>
      </c>
      <c r="BG784" s="181">
        <f t="shared" si="206"/>
        <v>0.75154261260428901</v>
      </c>
      <c r="BH784" s="182">
        <f t="shared" si="207"/>
        <v>0.18842070994207868</v>
      </c>
    </row>
    <row r="785" spans="1:60" ht="14.65" thickBot="1" x14ac:dyDescent="0.5">
      <c r="A785" s="127">
        <v>774</v>
      </c>
      <c r="B785" s="54">
        <v>-6.7882977249595973</v>
      </c>
      <c r="C785" s="54"/>
      <c r="D785" s="54">
        <f t="shared" si="192"/>
        <v>0.10022857542619452</v>
      </c>
      <c r="E785" s="183">
        <f t="shared" si="196"/>
        <v>0.73925501432664753</v>
      </c>
      <c r="F785" s="184">
        <f t="shared" si="197"/>
        <v>0.5106891316584784</v>
      </c>
      <c r="G785" s="185">
        <f t="shared" si="198"/>
        <v>7.134440021205688E-3</v>
      </c>
      <c r="S785" s="127">
        <v>774</v>
      </c>
      <c r="T785" s="54">
        <v>-5.4020844218277739</v>
      </c>
      <c r="U785" s="54"/>
      <c r="V785" s="54">
        <f t="shared" si="193"/>
        <v>1.6246053862523671</v>
      </c>
      <c r="W785" s="180">
        <f t="shared" si="199"/>
        <v>0.73925501432664753</v>
      </c>
      <c r="X785" s="181">
        <f t="shared" si="200"/>
        <v>0.68497079723962517</v>
      </c>
      <c r="Y785" s="182">
        <f t="shared" si="201"/>
        <v>0.11517699369047452</v>
      </c>
      <c r="AJ785" s="127">
        <v>774</v>
      </c>
      <c r="AK785" s="54">
        <v>-5.5709103207842423</v>
      </c>
      <c r="AL785" s="54"/>
      <c r="AM785" s="54">
        <f t="shared" si="194"/>
        <v>-1.5349111103359061</v>
      </c>
      <c r="AN785" s="180">
        <f t="shared" si="202"/>
        <v>0.73925501432664753</v>
      </c>
      <c r="AO785" s="181">
        <f t="shared" si="203"/>
        <v>0.32453551906578204</v>
      </c>
      <c r="AP785" s="182">
        <f t="shared" si="204"/>
        <v>-0.10881808515876498</v>
      </c>
      <c r="BB785" s="127">
        <v>774</v>
      </c>
      <c r="BC785" s="12">
        <v>-2.4466749066915399</v>
      </c>
      <c r="BD785" s="54"/>
      <c r="BE785" s="54">
        <f t="shared" si="195"/>
        <v>4.320340476482003</v>
      </c>
      <c r="BF785" s="180">
        <f t="shared" si="205"/>
        <v>0.73925501432664753</v>
      </c>
      <c r="BG785" s="181">
        <f t="shared" si="206"/>
        <v>0.75298195926663058</v>
      </c>
      <c r="BH785" s="182">
        <f t="shared" si="207"/>
        <v>0.18968305890340376</v>
      </c>
    </row>
    <row r="786" spans="1:60" ht="14.65" thickBot="1" x14ac:dyDescent="0.5">
      <c r="A786" s="127">
        <v>775</v>
      </c>
      <c r="B786" s="54">
        <v>-6.7882977249595973</v>
      </c>
      <c r="C786" s="54"/>
      <c r="D786" s="54">
        <f t="shared" si="192"/>
        <v>0.10022857542619452</v>
      </c>
      <c r="E786" s="183">
        <f t="shared" si="196"/>
        <v>0.74021012416427889</v>
      </c>
      <c r="F786" s="184">
        <f t="shared" si="197"/>
        <v>0.5106891316584784</v>
      </c>
      <c r="G786" s="185">
        <f t="shared" si="198"/>
        <v>7.134440021205688E-3</v>
      </c>
      <c r="S786" s="127">
        <v>775</v>
      </c>
      <c r="T786" s="54">
        <v>-5.4020844218277739</v>
      </c>
      <c r="U786" s="54"/>
      <c r="V786" s="54">
        <f t="shared" si="193"/>
        <v>1.6387487253369961</v>
      </c>
      <c r="W786" s="180">
        <f t="shared" si="199"/>
        <v>0.74021012416427889</v>
      </c>
      <c r="X786" s="181">
        <f t="shared" si="200"/>
        <v>0.68645887960237151</v>
      </c>
      <c r="Y786" s="182">
        <f t="shared" si="201"/>
        <v>0.11617969089331361</v>
      </c>
      <c r="AJ786" s="127">
        <v>775</v>
      </c>
      <c r="AK786" s="54">
        <v>-5.5709103207842423</v>
      </c>
      <c r="AL786" s="54"/>
      <c r="AM786" s="54">
        <f t="shared" si="194"/>
        <v>-1.5275146667275414</v>
      </c>
      <c r="AN786" s="180">
        <f t="shared" si="202"/>
        <v>0.74021012416427889</v>
      </c>
      <c r="AO786" s="181">
        <f t="shared" si="203"/>
        <v>0.32532467497381795</v>
      </c>
      <c r="AP786" s="182">
        <f t="shared" si="204"/>
        <v>-0.10829371158102022</v>
      </c>
      <c r="BB786" s="127">
        <v>775</v>
      </c>
      <c r="BC786" s="12">
        <v>-2.4466749066915399</v>
      </c>
      <c r="BD786" s="54"/>
      <c r="BE786" s="54">
        <f t="shared" si="195"/>
        <v>4.320340476482003</v>
      </c>
      <c r="BF786" s="180">
        <f t="shared" si="205"/>
        <v>0.74021012416427889</v>
      </c>
      <c r="BG786" s="181">
        <f t="shared" si="206"/>
        <v>0.75298195926663058</v>
      </c>
      <c r="BH786" s="182">
        <f t="shared" si="207"/>
        <v>0.18968305890340376</v>
      </c>
    </row>
    <row r="787" spans="1:60" ht="14.65" thickBot="1" x14ac:dyDescent="0.5">
      <c r="A787" s="127">
        <v>776</v>
      </c>
      <c r="B787" s="54">
        <v>-6.0941973645120475</v>
      </c>
      <c r="C787" s="54"/>
      <c r="D787" s="54">
        <f t="shared" si="192"/>
        <v>0.10668372316390243</v>
      </c>
      <c r="E787" s="183">
        <f t="shared" si="196"/>
        <v>0.74116523400191026</v>
      </c>
      <c r="F787" s="184">
        <f t="shared" si="197"/>
        <v>0.51137737630639468</v>
      </c>
      <c r="G787" s="185">
        <f t="shared" si="198"/>
        <v>7.5939283873414651E-3</v>
      </c>
      <c r="S787" s="127">
        <v>776</v>
      </c>
      <c r="T787" s="54">
        <v>-4.7076954496066978</v>
      </c>
      <c r="U787" s="54"/>
      <c r="V787" s="54">
        <f t="shared" si="193"/>
        <v>1.6387487253369961</v>
      </c>
      <c r="W787" s="180">
        <f t="shared" si="199"/>
        <v>0.74116523400191026</v>
      </c>
      <c r="X787" s="181">
        <f t="shared" si="200"/>
        <v>0.68645887960237151</v>
      </c>
      <c r="Y787" s="182">
        <f t="shared" si="201"/>
        <v>0.11617969089331361</v>
      </c>
      <c r="AJ787" s="127">
        <v>776</v>
      </c>
      <c r="AK787" s="54">
        <v>-3.1674477256468876</v>
      </c>
      <c r="AL787" s="54"/>
      <c r="AM787" s="54">
        <f t="shared" si="194"/>
        <v>-1.507266907926798</v>
      </c>
      <c r="AN787" s="180">
        <f t="shared" si="202"/>
        <v>0.74116523400191026</v>
      </c>
      <c r="AO787" s="181">
        <f t="shared" si="203"/>
        <v>0.32748899068449033</v>
      </c>
      <c r="AP787" s="182">
        <f t="shared" si="204"/>
        <v>-0.10685823930733836</v>
      </c>
      <c r="BB787" s="127">
        <v>776</v>
      </c>
      <c r="BC787" s="12">
        <v>-4.2460994706690139E-2</v>
      </c>
      <c r="BD787" s="54"/>
      <c r="BE787" s="54">
        <f t="shared" si="195"/>
        <v>4.3306301041410036</v>
      </c>
      <c r="BF787" s="180">
        <f t="shared" si="205"/>
        <v>0.74116523400191026</v>
      </c>
      <c r="BG787" s="181">
        <f t="shared" si="206"/>
        <v>0.75349597871399876</v>
      </c>
      <c r="BH787" s="182">
        <f t="shared" si="207"/>
        <v>0.19013482145775817</v>
      </c>
    </row>
    <row r="788" spans="1:60" ht="14.65" thickBot="1" x14ac:dyDescent="0.5">
      <c r="A788" s="127">
        <v>777</v>
      </c>
      <c r="B788" s="54">
        <v>-6.0941973645120475</v>
      </c>
      <c r="C788" s="54"/>
      <c r="D788" s="54">
        <f t="shared" si="192"/>
        <v>0.1090355933817279</v>
      </c>
      <c r="E788" s="183">
        <f t="shared" si="196"/>
        <v>0.74212034383954151</v>
      </c>
      <c r="F788" s="184">
        <f t="shared" si="197"/>
        <v>0.51162812322939244</v>
      </c>
      <c r="G788" s="185">
        <f t="shared" si="198"/>
        <v>7.7613384990325327E-3</v>
      </c>
      <c r="S788" s="127">
        <v>777</v>
      </c>
      <c r="T788" s="54">
        <v>-4.7076954496066978</v>
      </c>
      <c r="U788" s="54"/>
      <c r="V788" s="54">
        <f t="shared" si="193"/>
        <v>1.6412557115443123</v>
      </c>
      <c r="W788" s="180">
        <f t="shared" si="199"/>
        <v>0.74212034383954151</v>
      </c>
      <c r="X788" s="181">
        <f t="shared" si="200"/>
        <v>0.68672233515086101</v>
      </c>
      <c r="Y788" s="182">
        <f t="shared" si="201"/>
        <v>0.11635742459838781</v>
      </c>
      <c r="AJ788" s="127">
        <v>777</v>
      </c>
      <c r="AK788" s="54">
        <v>-3.1674477256468876</v>
      </c>
      <c r="AL788" s="54"/>
      <c r="AM788" s="54">
        <f t="shared" si="194"/>
        <v>-1.4694468784371464</v>
      </c>
      <c r="AN788" s="180">
        <f t="shared" si="202"/>
        <v>0.74212034383954151</v>
      </c>
      <c r="AO788" s="181">
        <f t="shared" si="203"/>
        <v>0.3315471566203172</v>
      </c>
      <c r="AP788" s="182">
        <f t="shared" si="204"/>
        <v>-0.10417697446926492</v>
      </c>
      <c r="BB788" s="127">
        <v>777</v>
      </c>
      <c r="BC788" s="12">
        <v>-4.2460994706690139E-2</v>
      </c>
      <c r="BD788" s="54"/>
      <c r="BE788" s="54">
        <f t="shared" si="195"/>
        <v>4.3328981317474016</v>
      </c>
      <c r="BF788" s="180">
        <f t="shared" si="205"/>
        <v>0.74212034383954151</v>
      </c>
      <c r="BG788" s="181">
        <f t="shared" si="206"/>
        <v>0.75360920114437524</v>
      </c>
      <c r="BH788" s="182">
        <f t="shared" si="207"/>
        <v>0.19023439842776801</v>
      </c>
    </row>
    <row r="789" spans="1:60" ht="14.65" thickBot="1" x14ac:dyDescent="0.5">
      <c r="A789" s="127">
        <v>778</v>
      </c>
      <c r="B789" s="54">
        <v>-5.6108397489098571</v>
      </c>
      <c r="C789" s="54"/>
      <c r="D789" s="54">
        <f t="shared" si="192"/>
        <v>0.15323369106482476</v>
      </c>
      <c r="E789" s="183">
        <f t="shared" si="196"/>
        <v>0.74307545367717287</v>
      </c>
      <c r="F789" s="184">
        <f t="shared" si="197"/>
        <v>0.5163393822252117</v>
      </c>
      <c r="G789" s="185">
        <f t="shared" si="198"/>
        <v>1.0907434067393112E-2</v>
      </c>
      <c r="S789" s="127">
        <v>778</v>
      </c>
      <c r="T789" s="54">
        <v>-4.2242707755117772</v>
      </c>
      <c r="U789" s="54"/>
      <c r="V789" s="54">
        <f t="shared" si="193"/>
        <v>1.6779679055295758</v>
      </c>
      <c r="W789" s="180">
        <f t="shared" si="199"/>
        <v>0.74307545367717287</v>
      </c>
      <c r="X789" s="181">
        <f t="shared" si="200"/>
        <v>0.69056939722125765</v>
      </c>
      <c r="Y789" s="182">
        <f t="shared" si="201"/>
        <v>0.11896014903275537</v>
      </c>
      <c r="AJ789" s="127">
        <v>778</v>
      </c>
      <c r="AK789" s="54">
        <v>-5.8771804166488879</v>
      </c>
      <c r="AL789" s="54"/>
      <c r="AM789" s="54">
        <f t="shared" si="194"/>
        <v>-1.4604516363478159</v>
      </c>
      <c r="AN789" s="180">
        <f t="shared" si="202"/>
        <v>0.74307545367717287</v>
      </c>
      <c r="AO789" s="181">
        <f t="shared" si="203"/>
        <v>0.33251530500743048</v>
      </c>
      <c r="AP789" s="182">
        <f t="shared" si="204"/>
        <v>-0.1035392534878289</v>
      </c>
      <c r="BB789" s="127">
        <v>778</v>
      </c>
      <c r="BC789" s="12">
        <v>-2.752063837667571</v>
      </c>
      <c r="BD789" s="54"/>
      <c r="BE789" s="54">
        <f t="shared" si="195"/>
        <v>4.3427418647606224</v>
      </c>
      <c r="BF789" s="180">
        <f t="shared" si="205"/>
        <v>0.74307545367717287</v>
      </c>
      <c r="BG789" s="181">
        <f t="shared" si="206"/>
        <v>0.75410028794128259</v>
      </c>
      <c r="BH789" s="182">
        <f t="shared" si="207"/>
        <v>0.19066658413145046</v>
      </c>
    </row>
    <row r="790" spans="1:60" ht="14.65" thickBot="1" x14ac:dyDescent="0.5">
      <c r="A790" s="127">
        <v>779</v>
      </c>
      <c r="B790" s="54">
        <v>-5.6108397489098571</v>
      </c>
      <c r="C790" s="54"/>
      <c r="D790" s="54">
        <f t="shared" si="192"/>
        <v>0.15387093333460036</v>
      </c>
      <c r="E790" s="183">
        <f t="shared" si="196"/>
        <v>0.74403056351480423</v>
      </c>
      <c r="F790" s="184">
        <f t="shared" si="197"/>
        <v>0.51640729343096758</v>
      </c>
      <c r="G790" s="185">
        <f t="shared" si="198"/>
        <v>1.0952794053139281E-2</v>
      </c>
      <c r="S790" s="127">
        <v>779</v>
      </c>
      <c r="T790" s="54">
        <v>-4.2242707755117772</v>
      </c>
      <c r="U790" s="54"/>
      <c r="V790" s="54">
        <f t="shared" si="193"/>
        <v>1.6779679055295758</v>
      </c>
      <c r="W790" s="180">
        <f t="shared" si="199"/>
        <v>0.74403056351480423</v>
      </c>
      <c r="X790" s="181">
        <f t="shared" si="200"/>
        <v>0.69056939722125765</v>
      </c>
      <c r="Y790" s="182">
        <f t="shared" si="201"/>
        <v>0.11896014903275537</v>
      </c>
      <c r="AJ790" s="127">
        <v>779</v>
      </c>
      <c r="AK790" s="54">
        <v>-5.8771804166488879</v>
      </c>
      <c r="AL790" s="54"/>
      <c r="AM790" s="54">
        <f t="shared" si="194"/>
        <v>-1.4604516363478159</v>
      </c>
      <c r="AN790" s="180">
        <f t="shared" si="202"/>
        <v>0.74403056351480423</v>
      </c>
      <c r="AO790" s="181">
        <f t="shared" si="203"/>
        <v>0.33251530500743048</v>
      </c>
      <c r="AP790" s="182">
        <f t="shared" si="204"/>
        <v>-0.1035392534878289</v>
      </c>
      <c r="BB790" s="127">
        <v>779</v>
      </c>
      <c r="BC790" s="12">
        <v>-2.752063837667571</v>
      </c>
      <c r="BD790" s="54"/>
      <c r="BE790" s="54">
        <f t="shared" si="195"/>
        <v>4.3427418647606224</v>
      </c>
      <c r="BF790" s="180">
        <f t="shared" si="205"/>
        <v>0.74403056351480423</v>
      </c>
      <c r="BG790" s="181">
        <f t="shared" si="206"/>
        <v>0.75410028794128259</v>
      </c>
      <c r="BH790" s="182">
        <f t="shared" si="207"/>
        <v>0.19066658413145046</v>
      </c>
    </row>
    <row r="791" spans="1:60" ht="14.65" thickBot="1" x14ac:dyDescent="0.5">
      <c r="A791" s="127">
        <v>780</v>
      </c>
      <c r="B791" s="54">
        <v>-4.9681744808909878</v>
      </c>
      <c r="C791" s="54"/>
      <c r="D791" s="54">
        <f t="shared" si="192"/>
        <v>0.1623651735684418</v>
      </c>
      <c r="E791" s="183">
        <f t="shared" si="196"/>
        <v>0.74498567335243548</v>
      </c>
      <c r="F791" s="184">
        <f t="shared" si="197"/>
        <v>0.51731248234180027</v>
      </c>
      <c r="G791" s="185">
        <f t="shared" si="198"/>
        <v>1.1557428482156774E-2</v>
      </c>
      <c r="S791" s="127">
        <v>780</v>
      </c>
      <c r="T791" s="54">
        <v>-3.5815163474945697</v>
      </c>
      <c r="U791" s="54"/>
      <c r="V791" s="54">
        <f t="shared" si="193"/>
        <v>1.6779679055295758</v>
      </c>
      <c r="W791" s="180">
        <f t="shared" si="199"/>
        <v>0.74498567335243548</v>
      </c>
      <c r="X791" s="181">
        <f t="shared" si="200"/>
        <v>0.69056939722125765</v>
      </c>
      <c r="Y791" s="182">
        <f t="shared" si="201"/>
        <v>0.11896014903275537</v>
      </c>
      <c r="AJ791" s="127">
        <v>780</v>
      </c>
      <c r="AK791" s="54">
        <v>-5.4046058243017541</v>
      </c>
      <c r="AL791" s="54"/>
      <c r="AM791" s="54">
        <f t="shared" si="194"/>
        <v>-1.4474807060376862</v>
      </c>
      <c r="AN791" s="180">
        <f t="shared" si="202"/>
        <v>0.74498567335243548</v>
      </c>
      <c r="AO791" s="181">
        <f t="shared" si="203"/>
        <v>0.3339133203931548</v>
      </c>
      <c r="AP791" s="182">
        <f t="shared" si="204"/>
        <v>-0.10261967463432305</v>
      </c>
      <c r="BB791" s="127">
        <v>780</v>
      </c>
      <c r="BC791" s="12">
        <v>-2.2793414734028805</v>
      </c>
      <c r="BD791" s="54"/>
      <c r="BE791" s="54">
        <f t="shared" si="195"/>
        <v>4.3814177780171502</v>
      </c>
      <c r="BF791" s="180">
        <f t="shared" si="205"/>
        <v>0.74498567335243548</v>
      </c>
      <c r="BG791" s="181">
        <f t="shared" si="206"/>
        <v>0.75602466527793233</v>
      </c>
      <c r="BH791" s="182">
        <f t="shared" si="207"/>
        <v>0.19236463676695817</v>
      </c>
    </row>
    <row r="792" spans="1:60" ht="14.65" thickBot="1" x14ac:dyDescent="0.5">
      <c r="A792" s="127">
        <v>781</v>
      </c>
      <c r="B792" s="54">
        <v>-4.9681744808909878</v>
      </c>
      <c r="C792" s="54"/>
      <c r="D792" s="54">
        <f t="shared" si="192"/>
        <v>0.1623651735684418</v>
      </c>
      <c r="E792" s="183">
        <f t="shared" si="196"/>
        <v>0.74594078319006685</v>
      </c>
      <c r="F792" s="184">
        <f t="shared" si="197"/>
        <v>0.51731248234180027</v>
      </c>
      <c r="G792" s="185">
        <f t="shared" si="198"/>
        <v>1.1557428482156774E-2</v>
      </c>
      <c r="S792" s="127">
        <v>781</v>
      </c>
      <c r="T792" s="54">
        <v>-3.5815163474945697</v>
      </c>
      <c r="U792" s="54"/>
      <c r="V792" s="54">
        <f t="shared" si="193"/>
        <v>1.7078979174750897</v>
      </c>
      <c r="W792" s="180">
        <f t="shared" si="199"/>
        <v>0.74594078319006685</v>
      </c>
      <c r="X792" s="181">
        <f t="shared" si="200"/>
        <v>0.69369040039945018</v>
      </c>
      <c r="Y792" s="182">
        <f t="shared" si="201"/>
        <v>0.12108204818819052</v>
      </c>
      <c r="AJ792" s="127">
        <v>781</v>
      </c>
      <c r="AK792" s="54">
        <v>-5.4046058243017541</v>
      </c>
      <c r="AL792" s="54"/>
      <c r="AM792" s="54">
        <f t="shared" si="194"/>
        <v>-1.4474807060376862</v>
      </c>
      <c r="AN792" s="180">
        <f t="shared" si="202"/>
        <v>0.74594078319006685</v>
      </c>
      <c r="AO792" s="181">
        <f t="shared" si="203"/>
        <v>0.3339133203931548</v>
      </c>
      <c r="AP792" s="182">
        <f t="shared" si="204"/>
        <v>-0.10261967463432305</v>
      </c>
      <c r="BB792" s="127">
        <v>781</v>
      </c>
      <c r="BC792" s="12">
        <v>-2.2793414734028805</v>
      </c>
      <c r="BD792" s="54"/>
      <c r="BE792" s="54">
        <f t="shared" si="195"/>
        <v>4.3814177780171502</v>
      </c>
      <c r="BF792" s="180">
        <f t="shared" si="205"/>
        <v>0.74594078319006685</v>
      </c>
      <c r="BG792" s="181">
        <f t="shared" si="206"/>
        <v>0.75602466527793233</v>
      </c>
      <c r="BH792" s="182">
        <f t="shared" si="207"/>
        <v>0.19236463676695817</v>
      </c>
    </row>
    <row r="793" spans="1:60" ht="14.65" thickBot="1" x14ac:dyDescent="0.5">
      <c r="A793" s="127">
        <v>782</v>
      </c>
      <c r="B793" s="54">
        <v>-5.2612838074647943</v>
      </c>
      <c r="C793" s="54"/>
      <c r="D793" s="54">
        <f t="shared" si="192"/>
        <v>0.1623651735684418</v>
      </c>
      <c r="E793" s="183">
        <f t="shared" si="196"/>
        <v>0.74689589302769821</v>
      </c>
      <c r="F793" s="184">
        <f t="shared" si="197"/>
        <v>0.51731248234180027</v>
      </c>
      <c r="G793" s="185">
        <f t="shared" si="198"/>
        <v>1.1557428482156774E-2</v>
      </c>
      <c r="S793" s="127">
        <v>782</v>
      </c>
      <c r="T793" s="54">
        <v>-3.8746663385143494</v>
      </c>
      <c r="U793" s="54"/>
      <c r="V793" s="54">
        <f t="shared" si="193"/>
        <v>1.7118896450500622</v>
      </c>
      <c r="W793" s="180">
        <f t="shared" si="199"/>
        <v>0.74689589302769821</v>
      </c>
      <c r="X793" s="181">
        <f t="shared" si="200"/>
        <v>0.69410559120048876</v>
      </c>
      <c r="Y793" s="182">
        <f t="shared" si="201"/>
        <v>0.1213650431761471</v>
      </c>
      <c r="AJ793" s="127">
        <v>782</v>
      </c>
      <c r="AK793" s="54">
        <v>-5.6607949008415668</v>
      </c>
      <c r="AL793" s="54"/>
      <c r="AM793" s="54">
        <f t="shared" si="194"/>
        <v>-1.4460312173884884</v>
      </c>
      <c r="AN793" s="180">
        <f t="shared" si="202"/>
        <v>0.74689589302769821</v>
      </c>
      <c r="AO793" s="181">
        <f t="shared" si="203"/>
        <v>0.3340696909693468</v>
      </c>
      <c r="AP793" s="182">
        <f t="shared" si="204"/>
        <v>-0.1025169126058232</v>
      </c>
      <c r="BB793" s="127">
        <v>782</v>
      </c>
      <c r="BC793" s="12">
        <v>-2.5356106590973333</v>
      </c>
      <c r="BD793" s="54"/>
      <c r="BE793" s="54">
        <f t="shared" si="195"/>
        <v>4.3864428942854889</v>
      </c>
      <c r="BF793" s="180">
        <f t="shared" si="205"/>
        <v>0.74689589302769821</v>
      </c>
      <c r="BG793" s="181">
        <f t="shared" si="206"/>
        <v>0.75627409962071934</v>
      </c>
      <c r="BH793" s="182">
        <f t="shared" si="207"/>
        <v>0.19258526276398605</v>
      </c>
    </row>
    <row r="794" spans="1:60" ht="14.65" thickBot="1" x14ac:dyDescent="0.5">
      <c r="A794" s="127">
        <v>783</v>
      </c>
      <c r="B794" s="54">
        <v>-5.2612838074647943</v>
      </c>
      <c r="C794" s="54"/>
      <c r="D794" s="54">
        <f t="shared" si="192"/>
        <v>0.17969478935675023</v>
      </c>
      <c r="E794" s="183">
        <f t="shared" si="196"/>
        <v>0.74785100286532946</v>
      </c>
      <c r="F794" s="184">
        <f t="shared" si="197"/>
        <v>0.51915893152064563</v>
      </c>
      <c r="G794" s="185">
        <f t="shared" si="198"/>
        <v>1.2790979930997514E-2</v>
      </c>
      <c r="S794" s="127">
        <v>783</v>
      </c>
      <c r="T794" s="54">
        <v>-3.8746663385143494</v>
      </c>
      <c r="U794" s="54"/>
      <c r="V794" s="54">
        <f t="shared" si="193"/>
        <v>1.7254116407004174</v>
      </c>
      <c r="W794" s="180">
        <f t="shared" si="199"/>
        <v>0.74785100286532946</v>
      </c>
      <c r="X794" s="181">
        <f t="shared" si="200"/>
        <v>0.69551019682559623</v>
      </c>
      <c r="Y794" s="182">
        <f t="shared" si="201"/>
        <v>0.122323690008715</v>
      </c>
      <c r="AJ794" s="127">
        <v>783</v>
      </c>
      <c r="AK794" s="54">
        <v>-5.6607949008415668</v>
      </c>
      <c r="AL794" s="54"/>
      <c r="AM794" s="54">
        <f t="shared" si="194"/>
        <v>-1.414199527920013</v>
      </c>
      <c r="AN794" s="180">
        <f t="shared" si="202"/>
        <v>0.74785100286532946</v>
      </c>
      <c r="AO794" s="181">
        <f t="shared" si="203"/>
        <v>0.33751090973662112</v>
      </c>
      <c r="AP794" s="182">
        <f t="shared" si="204"/>
        <v>-0.10026019332611855</v>
      </c>
      <c r="BB794" s="127">
        <v>783</v>
      </c>
      <c r="BC794" s="12">
        <v>-2.5356106590973333</v>
      </c>
      <c r="BD794" s="54"/>
      <c r="BE794" s="54">
        <f t="shared" si="195"/>
        <v>4.3864428942854889</v>
      </c>
      <c r="BF794" s="180">
        <f t="shared" si="205"/>
        <v>0.74785100286532946</v>
      </c>
      <c r="BG794" s="181">
        <f t="shared" si="206"/>
        <v>0.75627409962071934</v>
      </c>
      <c r="BH794" s="182">
        <f t="shared" si="207"/>
        <v>0.19258526276398605</v>
      </c>
    </row>
    <row r="795" spans="1:60" ht="14.65" thickBot="1" x14ac:dyDescent="0.5">
      <c r="A795" s="127">
        <v>784</v>
      </c>
      <c r="B795" s="54">
        <v>-3.1908089060159992</v>
      </c>
      <c r="C795" s="54"/>
      <c r="D795" s="54">
        <f t="shared" si="192"/>
        <v>0.22144181802997059</v>
      </c>
      <c r="E795" s="183">
        <f t="shared" si="196"/>
        <v>0.74880611270296082</v>
      </c>
      <c r="F795" s="184">
        <f t="shared" si="197"/>
        <v>0.52360526223644777</v>
      </c>
      <c r="G795" s="185">
        <f t="shared" si="198"/>
        <v>1.5762604249373334E-2</v>
      </c>
      <c r="S795" s="127">
        <v>784</v>
      </c>
      <c r="T795" s="54">
        <v>-1.8039041902701252</v>
      </c>
      <c r="U795" s="54"/>
      <c r="V795" s="54">
        <f t="shared" si="193"/>
        <v>1.7261091576683139</v>
      </c>
      <c r="W795" s="180">
        <f t="shared" si="199"/>
        <v>0.74880611270296082</v>
      </c>
      <c r="X795" s="181">
        <f t="shared" si="200"/>
        <v>0.69558257393103817</v>
      </c>
      <c r="Y795" s="182">
        <f t="shared" si="201"/>
        <v>0.1223731407295425</v>
      </c>
      <c r="AJ795" s="127">
        <v>784</v>
      </c>
      <c r="AK795" s="54">
        <v>-4.0259194325437813</v>
      </c>
      <c r="AL795" s="54"/>
      <c r="AM795" s="54">
        <f t="shared" si="194"/>
        <v>-1.3883237175597347</v>
      </c>
      <c r="AN795" s="180">
        <f t="shared" si="202"/>
        <v>0.74880611270296082</v>
      </c>
      <c r="AO795" s="181">
        <f t="shared" si="203"/>
        <v>0.34031832224174219</v>
      </c>
      <c r="AP795" s="182">
        <f t="shared" si="204"/>
        <v>-9.8425718276471785E-2</v>
      </c>
      <c r="BB795" s="127">
        <v>784</v>
      </c>
      <c r="BC795" s="12">
        <v>-0.90022397270439514</v>
      </c>
      <c r="BD795" s="54"/>
      <c r="BE795" s="54">
        <f t="shared" si="195"/>
        <v>4.3885603563323761</v>
      </c>
      <c r="BF795" s="180">
        <f t="shared" si="205"/>
        <v>0.74880611270296082</v>
      </c>
      <c r="BG795" s="181">
        <f t="shared" si="206"/>
        <v>0.75637916395681648</v>
      </c>
      <c r="BH795" s="182">
        <f t="shared" si="207"/>
        <v>0.19267822920502278</v>
      </c>
    </row>
    <row r="796" spans="1:60" ht="14.65" thickBot="1" x14ac:dyDescent="0.5">
      <c r="A796" s="127">
        <v>785</v>
      </c>
      <c r="B796" s="54">
        <v>-3.1908089060159992</v>
      </c>
      <c r="C796" s="54"/>
      <c r="D796" s="54">
        <f t="shared" si="192"/>
        <v>0.23645485115333506</v>
      </c>
      <c r="E796" s="183">
        <f t="shared" si="196"/>
        <v>0.74976122254059219</v>
      </c>
      <c r="F796" s="184">
        <f t="shared" si="197"/>
        <v>0.52520355887864212</v>
      </c>
      <c r="G796" s="185">
        <f t="shared" si="198"/>
        <v>1.6831257414397022E-2</v>
      </c>
      <c r="S796" s="127">
        <v>785</v>
      </c>
      <c r="T796" s="54">
        <v>-1.8039041902701252</v>
      </c>
      <c r="U796" s="54"/>
      <c r="V796" s="54">
        <f t="shared" si="193"/>
        <v>1.7268338145655766</v>
      </c>
      <c r="W796" s="180">
        <f t="shared" si="199"/>
        <v>0.74976122254059219</v>
      </c>
      <c r="X796" s="181">
        <f t="shared" si="200"/>
        <v>0.69565775907075744</v>
      </c>
      <c r="Y796" s="182">
        <f t="shared" si="201"/>
        <v>0.12242451554559941</v>
      </c>
      <c r="AJ796" s="127">
        <v>785</v>
      </c>
      <c r="AK796" s="54">
        <v>-4.0259194325437813</v>
      </c>
      <c r="AL796" s="54"/>
      <c r="AM796" s="54">
        <f t="shared" si="194"/>
        <v>-1.3562298184284116</v>
      </c>
      <c r="AN796" s="180">
        <f t="shared" si="202"/>
        <v>0.74976122254059219</v>
      </c>
      <c r="AO796" s="181">
        <f t="shared" si="203"/>
        <v>0.34381268986428715</v>
      </c>
      <c r="AP796" s="182">
        <f t="shared" si="204"/>
        <v>-9.6150409546714236E-2</v>
      </c>
      <c r="BB796" s="127">
        <v>785</v>
      </c>
      <c r="BC796" s="12">
        <v>-0.90022397270439514</v>
      </c>
      <c r="BD796" s="54"/>
      <c r="BE796" s="54">
        <f t="shared" si="195"/>
        <v>4.3913262782065514</v>
      </c>
      <c r="BF796" s="180">
        <f t="shared" si="205"/>
        <v>0.74976122254059219</v>
      </c>
      <c r="BG796" s="181">
        <f t="shared" si="206"/>
        <v>0.75651636675715639</v>
      </c>
      <c r="BH796" s="182">
        <f t="shared" si="207"/>
        <v>0.19279966605117815</v>
      </c>
    </row>
    <row r="797" spans="1:60" ht="14.65" thickBot="1" x14ac:dyDescent="0.5">
      <c r="A797" s="127">
        <v>786</v>
      </c>
      <c r="B797" s="54">
        <v>-3.1908089060159992</v>
      </c>
      <c r="C797" s="54"/>
      <c r="D797" s="54">
        <f t="shared" si="192"/>
        <v>0.23645485115333506</v>
      </c>
      <c r="E797" s="183">
        <f t="shared" si="196"/>
        <v>0.75071633237822355</v>
      </c>
      <c r="F797" s="184">
        <f t="shared" si="197"/>
        <v>0.52520355887864212</v>
      </c>
      <c r="G797" s="185">
        <f t="shared" si="198"/>
        <v>1.6831257414397022E-2</v>
      </c>
      <c r="S797" s="127">
        <v>786</v>
      </c>
      <c r="T797" s="54">
        <v>-1.8039041902701252</v>
      </c>
      <c r="U797" s="54"/>
      <c r="V797" s="54">
        <f t="shared" si="193"/>
        <v>1.7272807418324652</v>
      </c>
      <c r="W797" s="180">
        <f t="shared" si="199"/>
        <v>0.75071633237822355</v>
      </c>
      <c r="X797" s="181">
        <f t="shared" si="200"/>
        <v>0.6957041248775655</v>
      </c>
      <c r="Y797" s="182">
        <f t="shared" si="201"/>
        <v>0.12245620061782318</v>
      </c>
      <c r="AJ797" s="127">
        <v>786</v>
      </c>
      <c r="AK797" s="54">
        <v>-2.4404536040713314</v>
      </c>
      <c r="AL797" s="54"/>
      <c r="AM797" s="54">
        <f t="shared" si="194"/>
        <v>-1.3353478026890895</v>
      </c>
      <c r="AN797" s="180">
        <f t="shared" si="202"/>
        <v>0.75071633237822355</v>
      </c>
      <c r="AO797" s="181">
        <f t="shared" si="203"/>
        <v>0.34609352250053693</v>
      </c>
      <c r="AP797" s="182">
        <f t="shared" si="204"/>
        <v>-9.4669971395145366E-2</v>
      </c>
      <c r="BB797" s="127">
        <v>786</v>
      </c>
      <c r="BC797" s="12">
        <v>0.68573762369440605</v>
      </c>
      <c r="BD797" s="54"/>
      <c r="BE797" s="54">
        <f t="shared" si="195"/>
        <v>4.4029048311707699</v>
      </c>
      <c r="BF797" s="180">
        <f t="shared" si="205"/>
        <v>0.75071633237822355</v>
      </c>
      <c r="BG797" s="181">
        <f t="shared" si="206"/>
        <v>0.75709026433662174</v>
      </c>
      <c r="BH797" s="182">
        <f t="shared" si="207"/>
        <v>0.19330801842661788</v>
      </c>
    </row>
    <row r="798" spans="1:60" ht="14.65" thickBot="1" x14ac:dyDescent="0.5">
      <c r="A798" s="127">
        <v>787</v>
      </c>
      <c r="B798" s="54">
        <v>-3.1908089060159992</v>
      </c>
      <c r="C798" s="54"/>
      <c r="D798" s="54">
        <f t="shared" si="192"/>
        <v>0.25059622724850039</v>
      </c>
      <c r="E798" s="183">
        <f t="shared" si="196"/>
        <v>0.7516714422158548</v>
      </c>
      <c r="F798" s="184">
        <f t="shared" si="197"/>
        <v>0.526708687957397</v>
      </c>
      <c r="G798" s="185">
        <f t="shared" si="198"/>
        <v>1.7837864553521352E-2</v>
      </c>
      <c r="S798" s="127">
        <v>787</v>
      </c>
      <c r="T798" s="54">
        <v>-1.8039041902701252</v>
      </c>
      <c r="U798" s="54"/>
      <c r="V798" s="54">
        <f t="shared" si="193"/>
        <v>1.7348018894753003</v>
      </c>
      <c r="W798" s="180">
        <f t="shared" si="199"/>
        <v>0.7516714422158548</v>
      </c>
      <c r="X798" s="181">
        <f t="shared" si="200"/>
        <v>0.69648392278957638</v>
      </c>
      <c r="Y798" s="182">
        <f t="shared" si="201"/>
        <v>0.12298941513375079</v>
      </c>
      <c r="AJ798" s="127">
        <v>787</v>
      </c>
      <c r="AK798" s="54">
        <v>-2.4404536040713314</v>
      </c>
      <c r="AL798" s="54"/>
      <c r="AM798" s="54">
        <f t="shared" si="194"/>
        <v>-1.3170245814793815</v>
      </c>
      <c r="AN798" s="180">
        <f t="shared" si="202"/>
        <v>0.7516714422158548</v>
      </c>
      <c r="AO798" s="181">
        <f t="shared" si="203"/>
        <v>0.34809948417165137</v>
      </c>
      <c r="AP798" s="182">
        <f t="shared" si="204"/>
        <v>-9.3370939918629089E-2</v>
      </c>
      <c r="BB798" s="127">
        <v>787</v>
      </c>
      <c r="BC798" s="12">
        <v>0.68573762369440605</v>
      </c>
      <c r="BD798" s="54"/>
      <c r="BE798" s="54">
        <f t="shared" si="195"/>
        <v>4.4029048311707699</v>
      </c>
      <c r="BF798" s="180">
        <f t="shared" si="205"/>
        <v>0.7516714422158548</v>
      </c>
      <c r="BG798" s="181">
        <f t="shared" si="206"/>
        <v>0.75709026433662174</v>
      </c>
      <c r="BH798" s="182">
        <f t="shared" si="207"/>
        <v>0.19330801842661788</v>
      </c>
    </row>
    <row r="799" spans="1:60" ht="14.65" thickBot="1" x14ac:dyDescent="0.5">
      <c r="A799" s="127">
        <v>788</v>
      </c>
      <c r="B799" s="54">
        <v>-5.4477375445602929</v>
      </c>
      <c r="C799" s="54"/>
      <c r="D799" s="54">
        <f t="shared" si="192"/>
        <v>0.25059622724850039</v>
      </c>
      <c r="E799" s="183">
        <f t="shared" si="196"/>
        <v>0.75262655205348616</v>
      </c>
      <c r="F799" s="184">
        <f t="shared" si="197"/>
        <v>0.526708687957397</v>
      </c>
      <c r="G799" s="185">
        <f t="shared" si="198"/>
        <v>1.7837864553521352E-2</v>
      </c>
      <c r="S799" s="127">
        <v>788</v>
      </c>
      <c r="T799" s="54">
        <v>-4.0611459432204331</v>
      </c>
      <c r="U799" s="54"/>
      <c r="V799" s="54">
        <f t="shared" si="193"/>
        <v>1.7357316076950118</v>
      </c>
      <c r="W799" s="180">
        <f t="shared" si="199"/>
        <v>0.75262655205348616</v>
      </c>
      <c r="X799" s="181">
        <f t="shared" si="200"/>
        <v>0.69658025462098161</v>
      </c>
      <c r="Y799" s="182">
        <f t="shared" si="201"/>
        <v>0.12305532784734376</v>
      </c>
      <c r="AJ799" s="127">
        <v>788</v>
      </c>
      <c r="AK799" s="54">
        <v>-3.5604191195900059</v>
      </c>
      <c r="AL799" s="54"/>
      <c r="AM799" s="54">
        <f t="shared" si="194"/>
        <v>-1.3142422087157317</v>
      </c>
      <c r="AN799" s="180">
        <f t="shared" si="202"/>
        <v>0.75262655205348616</v>
      </c>
      <c r="AO799" s="181">
        <f t="shared" si="203"/>
        <v>0.34840446226663624</v>
      </c>
      <c r="AP799" s="182">
        <f t="shared" si="204"/>
        <v>-9.3173682582813722E-2</v>
      </c>
      <c r="BB799" s="127">
        <v>788</v>
      </c>
      <c r="BC799" s="12">
        <v>-0.43457809992793311</v>
      </c>
      <c r="BD799" s="54"/>
      <c r="BE799" s="54">
        <f t="shared" si="195"/>
        <v>4.4521531948226087</v>
      </c>
      <c r="BF799" s="180">
        <f t="shared" si="205"/>
        <v>0.75262655205348616</v>
      </c>
      <c r="BG799" s="181">
        <f t="shared" si="206"/>
        <v>0.75952308998448781</v>
      </c>
      <c r="BH799" s="182">
        <f t="shared" si="207"/>
        <v>0.19547025085119632</v>
      </c>
    </row>
    <row r="800" spans="1:60" ht="14.65" thickBot="1" x14ac:dyDescent="0.5">
      <c r="A800" s="127">
        <v>789</v>
      </c>
      <c r="B800" s="54">
        <v>-5.4477375445602929</v>
      </c>
      <c r="C800" s="54"/>
      <c r="D800" s="54">
        <f t="shared" si="192"/>
        <v>0.2573822211821491</v>
      </c>
      <c r="E800" s="183">
        <f t="shared" si="196"/>
        <v>0.75358166189111753</v>
      </c>
      <c r="F800" s="184">
        <f t="shared" si="197"/>
        <v>0.52743081720557172</v>
      </c>
      <c r="G800" s="185">
        <f t="shared" si="198"/>
        <v>1.8320903113113903E-2</v>
      </c>
      <c r="S800" s="127">
        <v>789</v>
      </c>
      <c r="T800" s="54">
        <v>-4.0611459432204331</v>
      </c>
      <c r="U800" s="54"/>
      <c r="V800" s="54">
        <f t="shared" si="193"/>
        <v>1.7552574981900533</v>
      </c>
      <c r="W800" s="180">
        <f t="shared" si="199"/>
        <v>0.75358166189111753</v>
      </c>
      <c r="X800" s="181">
        <f t="shared" si="200"/>
        <v>0.69860024552540112</v>
      </c>
      <c r="Y800" s="182">
        <f t="shared" si="201"/>
        <v>0.12443962300318841</v>
      </c>
      <c r="AJ800" s="127">
        <v>789</v>
      </c>
      <c r="AK800" s="54">
        <v>-3.5604191195900059</v>
      </c>
      <c r="AL800" s="54"/>
      <c r="AM800" s="54">
        <f t="shared" si="194"/>
        <v>-1.3142422087157317</v>
      </c>
      <c r="AN800" s="180">
        <f t="shared" si="202"/>
        <v>0.75358166189111753</v>
      </c>
      <c r="AO800" s="181">
        <f t="shared" si="203"/>
        <v>0.34840446226663624</v>
      </c>
      <c r="AP800" s="182">
        <f t="shared" si="204"/>
        <v>-9.3173682582813722E-2</v>
      </c>
      <c r="BB800" s="127">
        <v>789</v>
      </c>
      <c r="BC800" s="12">
        <v>-0.43457809992793311</v>
      </c>
      <c r="BD800" s="54"/>
      <c r="BE800" s="54">
        <f t="shared" si="195"/>
        <v>4.4735520568205578</v>
      </c>
      <c r="BF800" s="180">
        <f t="shared" si="205"/>
        <v>0.75358166189111753</v>
      </c>
      <c r="BG800" s="181">
        <f t="shared" si="206"/>
        <v>0.76057602484598075</v>
      </c>
      <c r="BH800" s="182">
        <f t="shared" si="207"/>
        <v>0.19640976050857589</v>
      </c>
    </row>
    <row r="801" spans="1:60" ht="14.65" thickBot="1" x14ac:dyDescent="0.5">
      <c r="A801" s="127">
        <v>790</v>
      </c>
      <c r="B801" s="54">
        <v>-4.5639764286935272</v>
      </c>
      <c r="C801" s="54"/>
      <c r="D801" s="54">
        <f t="shared" si="192"/>
        <v>0.25790284076785047</v>
      </c>
      <c r="E801" s="183">
        <f t="shared" si="196"/>
        <v>0.75453677172874878</v>
      </c>
      <c r="F801" s="184">
        <f t="shared" si="197"/>
        <v>0.52748621506923898</v>
      </c>
      <c r="G801" s="185">
        <f t="shared" si="198"/>
        <v>1.8357961698375214E-2</v>
      </c>
      <c r="S801" s="127">
        <v>790</v>
      </c>
      <c r="T801" s="54">
        <v>-3.1772622189857604</v>
      </c>
      <c r="U801" s="54"/>
      <c r="V801" s="54">
        <f t="shared" si="193"/>
        <v>1.7552574981900533</v>
      </c>
      <c r="W801" s="180">
        <f t="shared" si="199"/>
        <v>0.75453677172874878</v>
      </c>
      <c r="X801" s="181">
        <f t="shared" si="200"/>
        <v>0.69860024552540112</v>
      </c>
      <c r="Y801" s="182">
        <f t="shared" si="201"/>
        <v>0.12443962300318841</v>
      </c>
      <c r="AJ801" s="127">
        <v>790</v>
      </c>
      <c r="AK801" s="54">
        <v>-3.6088438211214489</v>
      </c>
      <c r="AL801" s="54"/>
      <c r="AM801" s="54">
        <f t="shared" si="194"/>
        <v>-1.3142422087157317</v>
      </c>
      <c r="AN801" s="180">
        <f t="shared" si="202"/>
        <v>0.75453677172874878</v>
      </c>
      <c r="AO801" s="181">
        <f t="shared" si="203"/>
        <v>0.34840446226663624</v>
      </c>
      <c r="AP801" s="182">
        <f t="shared" si="204"/>
        <v>-9.3173682582813722E-2</v>
      </c>
      <c r="BB801" s="127">
        <v>790</v>
      </c>
      <c r="BC801" s="12">
        <v>-0.48301794364246875</v>
      </c>
      <c r="BD801" s="54"/>
      <c r="BE801" s="54">
        <f t="shared" si="195"/>
        <v>4.4735520568205578</v>
      </c>
      <c r="BF801" s="180">
        <f t="shared" si="205"/>
        <v>0.75453677172874878</v>
      </c>
      <c r="BG801" s="181">
        <f t="shared" si="206"/>
        <v>0.76057602484598075</v>
      </c>
      <c r="BH801" s="182">
        <f t="shared" si="207"/>
        <v>0.19640976050857589</v>
      </c>
    </row>
    <row r="802" spans="1:60" ht="14.65" thickBot="1" x14ac:dyDescent="0.5">
      <c r="A802" s="127">
        <v>791</v>
      </c>
      <c r="B802" s="54">
        <v>-4.5639764286935272</v>
      </c>
      <c r="C802" s="54"/>
      <c r="D802" s="54">
        <f t="shared" si="192"/>
        <v>0.29384419007042767</v>
      </c>
      <c r="E802" s="183">
        <f t="shared" si="196"/>
        <v>0.75549188156638014</v>
      </c>
      <c r="F802" s="184">
        <f t="shared" si="197"/>
        <v>0.53130930274912136</v>
      </c>
      <c r="G802" s="185">
        <f t="shared" si="198"/>
        <v>2.0916327910706162E-2</v>
      </c>
      <c r="S802" s="127">
        <v>791</v>
      </c>
      <c r="T802" s="54">
        <v>-3.1772622189857604</v>
      </c>
      <c r="U802" s="54"/>
      <c r="V802" s="54">
        <f t="shared" si="193"/>
        <v>1.764729971896476</v>
      </c>
      <c r="W802" s="180">
        <f t="shared" si="199"/>
        <v>0.75549188156638014</v>
      </c>
      <c r="X802" s="181">
        <f t="shared" si="200"/>
        <v>0.69957800546823412</v>
      </c>
      <c r="Y802" s="182">
        <f t="shared" si="201"/>
        <v>0.12511117749485151</v>
      </c>
      <c r="AJ802" s="127">
        <v>791</v>
      </c>
      <c r="AK802" s="54">
        <v>-3.6088438211214489</v>
      </c>
      <c r="AL802" s="54"/>
      <c r="AM802" s="54">
        <f t="shared" si="194"/>
        <v>-1.3119415685307017</v>
      </c>
      <c r="AN802" s="180">
        <f t="shared" si="202"/>
        <v>0.75549188156638014</v>
      </c>
      <c r="AO802" s="181">
        <f t="shared" si="203"/>
        <v>0.34865671132268594</v>
      </c>
      <c r="AP802" s="182">
        <f t="shared" si="204"/>
        <v>-9.3010577854540893E-2</v>
      </c>
      <c r="BB802" s="127">
        <v>791</v>
      </c>
      <c r="BC802" s="12">
        <v>-0.48301794364246875</v>
      </c>
      <c r="BD802" s="54"/>
      <c r="BE802" s="54">
        <f t="shared" si="195"/>
        <v>4.4800027676718086</v>
      </c>
      <c r="BF802" s="180">
        <f t="shared" si="205"/>
        <v>0.75549188156638014</v>
      </c>
      <c r="BG802" s="181">
        <f t="shared" si="206"/>
        <v>0.76089293863963303</v>
      </c>
      <c r="BH802" s="182">
        <f t="shared" si="207"/>
        <v>0.19669297674420069</v>
      </c>
    </row>
    <row r="803" spans="1:60" ht="14.65" thickBot="1" x14ac:dyDescent="0.5">
      <c r="A803" s="127">
        <v>792</v>
      </c>
      <c r="B803" s="54">
        <v>-5.9382018545725099</v>
      </c>
      <c r="C803" s="54"/>
      <c r="D803" s="54">
        <f t="shared" si="192"/>
        <v>0.29384419007042767</v>
      </c>
      <c r="E803" s="183">
        <f t="shared" si="196"/>
        <v>0.7564469914040115</v>
      </c>
      <c r="F803" s="184">
        <f t="shared" si="197"/>
        <v>0.53130930274912136</v>
      </c>
      <c r="G803" s="185">
        <f t="shared" si="198"/>
        <v>2.0916327910706162E-2</v>
      </c>
      <c r="S803" s="127">
        <v>792</v>
      </c>
      <c r="T803" s="54">
        <v>-4.5516782976707759</v>
      </c>
      <c r="U803" s="54"/>
      <c r="V803" s="54">
        <f t="shared" si="193"/>
        <v>1.7648413304104584</v>
      </c>
      <c r="W803" s="180">
        <f t="shared" si="199"/>
        <v>0.7564469914040115</v>
      </c>
      <c r="X803" s="181">
        <f t="shared" si="200"/>
        <v>0.69958949149950611</v>
      </c>
      <c r="Y803" s="182">
        <f t="shared" si="201"/>
        <v>0.12511907229747304</v>
      </c>
      <c r="AJ803" s="127">
        <v>792</v>
      </c>
      <c r="AK803" s="54">
        <v>-4.4279474776915313</v>
      </c>
      <c r="AL803" s="54"/>
      <c r="AM803" s="54">
        <f t="shared" si="194"/>
        <v>-1.303495599818727</v>
      </c>
      <c r="AN803" s="180">
        <f t="shared" si="202"/>
        <v>0.7564469914040115</v>
      </c>
      <c r="AO803" s="181">
        <f t="shared" si="203"/>
        <v>0.34958332563199668</v>
      </c>
      <c r="AP803" s="182">
        <f t="shared" si="204"/>
        <v>-9.2411797810303148E-2</v>
      </c>
      <c r="BB803" s="127">
        <v>792</v>
      </c>
      <c r="BC803" s="12">
        <v>-1.3023777301864634</v>
      </c>
      <c r="BD803" s="54"/>
      <c r="BE803" s="54">
        <f t="shared" si="195"/>
        <v>4.5660201524896236</v>
      </c>
      <c r="BF803" s="180">
        <f t="shared" si="205"/>
        <v>0.7564469914040115</v>
      </c>
      <c r="BG803" s="181">
        <f t="shared" si="206"/>
        <v>0.76509685474745603</v>
      </c>
      <c r="BH803" s="182">
        <f t="shared" si="207"/>
        <v>0.2004695403645754</v>
      </c>
    </row>
    <row r="804" spans="1:60" ht="14.65" thickBot="1" x14ac:dyDescent="0.5">
      <c r="A804" s="127">
        <v>793</v>
      </c>
      <c r="B804" s="54">
        <v>-5.9382018545725099</v>
      </c>
      <c r="C804" s="54"/>
      <c r="D804" s="54">
        <f t="shared" si="192"/>
        <v>0.29384419007042767</v>
      </c>
      <c r="E804" s="183">
        <f t="shared" si="196"/>
        <v>0.75740210124164276</v>
      </c>
      <c r="F804" s="184">
        <f t="shared" si="197"/>
        <v>0.53130930274912136</v>
      </c>
      <c r="G804" s="185">
        <f t="shared" si="198"/>
        <v>2.0916327910706162E-2</v>
      </c>
      <c r="S804" s="127">
        <v>793</v>
      </c>
      <c r="T804" s="54">
        <v>-4.5516782976707759</v>
      </c>
      <c r="U804" s="54"/>
      <c r="V804" s="54">
        <f t="shared" si="193"/>
        <v>1.7668179109943249</v>
      </c>
      <c r="W804" s="180">
        <f t="shared" si="199"/>
        <v>0.75740210124164276</v>
      </c>
      <c r="X804" s="181">
        <f t="shared" si="200"/>
        <v>0.69979333212352057</v>
      </c>
      <c r="Y804" s="182">
        <f t="shared" si="201"/>
        <v>0.12525920270167037</v>
      </c>
      <c r="AJ804" s="127">
        <v>793</v>
      </c>
      <c r="AK804" s="54">
        <v>-4.4279474776915313</v>
      </c>
      <c r="AL804" s="54"/>
      <c r="AM804" s="54">
        <f t="shared" si="194"/>
        <v>-1.303495599818727</v>
      </c>
      <c r="AN804" s="180">
        <f t="shared" si="202"/>
        <v>0.75740210124164276</v>
      </c>
      <c r="AO804" s="181">
        <f t="shared" si="203"/>
        <v>0.34958332563199668</v>
      </c>
      <c r="AP804" s="182">
        <f t="shared" si="204"/>
        <v>-9.2411797810303148E-2</v>
      </c>
      <c r="BB804" s="127">
        <v>793</v>
      </c>
      <c r="BC804" s="12">
        <v>-1.3023777301864634</v>
      </c>
      <c r="BD804" s="54"/>
      <c r="BE804" s="54">
        <f t="shared" si="195"/>
        <v>4.5660201524896236</v>
      </c>
      <c r="BF804" s="180">
        <f t="shared" si="205"/>
        <v>0.75740210124164276</v>
      </c>
      <c r="BG804" s="181">
        <f t="shared" si="206"/>
        <v>0.76509685474745603</v>
      </c>
      <c r="BH804" s="182">
        <f t="shared" si="207"/>
        <v>0.2004695403645754</v>
      </c>
    </row>
    <row r="805" spans="1:60" ht="14.65" thickBot="1" x14ac:dyDescent="0.5">
      <c r="A805" s="127">
        <v>794</v>
      </c>
      <c r="B805" s="54">
        <v>-5.0888007412819372</v>
      </c>
      <c r="C805" s="54"/>
      <c r="D805" s="54">
        <f t="shared" si="192"/>
        <v>0.32127544445299355</v>
      </c>
      <c r="E805" s="183">
        <f t="shared" si="196"/>
        <v>0.75835721107927412</v>
      </c>
      <c r="F805" s="184">
        <f t="shared" si="197"/>
        <v>0.53422524753403944</v>
      </c>
      <c r="G805" s="185">
        <f t="shared" si="198"/>
        <v>2.2868931130563007E-2</v>
      </c>
      <c r="S805" s="127">
        <v>794</v>
      </c>
      <c r="T805" s="54">
        <v>-3.7021593429382929</v>
      </c>
      <c r="U805" s="54"/>
      <c r="V805" s="54">
        <f t="shared" si="193"/>
        <v>1.7668179109943249</v>
      </c>
      <c r="W805" s="180">
        <f t="shared" si="199"/>
        <v>0.75835721107927412</v>
      </c>
      <c r="X805" s="181">
        <f t="shared" si="200"/>
        <v>0.69979333212352057</v>
      </c>
      <c r="Y805" s="182">
        <f t="shared" si="201"/>
        <v>0.12525920270167037</v>
      </c>
      <c r="AJ805" s="127">
        <v>794</v>
      </c>
      <c r="AK805" s="54">
        <v>-5.9472579806334789</v>
      </c>
      <c r="AL805" s="54"/>
      <c r="AM805" s="54">
        <f t="shared" si="194"/>
        <v>-1.288787322507607</v>
      </c>
      <c r="AN805" s="180">
        <f t="shared" si="202"/>
        <v>0.75835721107927412</v>
      </c>
      <c r="AO805" s="181">
        <f t="shared" si="203"/>
        <v>0.35119912150489407</v>
      </c>
      <c r="AP805" s="182">
        <f t="shared" si="204"/>
        <v>-9.1369049105050823E-2</v>
      </c>
      <c r="BB805" s="127">
        <v>794</v>
      </c>
      <c r="BC805" s="12">
        <v>-2.8221633145864913</v>
      </c>
      <c r="BD805" s="54"/>
      <c r="BE805" s="54">
        <f t="shared" si="195"/>
        <v>4.591792489673912</v>
      </c>
      <c r="BF805" s="180">
        <f t="shared" si="205"/>
        <v>0.75835721107927412</v>
      </c>
      <c r="BG805" s="181">
        <f t="shared" si="206"/>
        <v>0.7663484237686341</v>
      </c>
      <c r="BH805" s="182">
        <f t="shared" si="207"/>
        <v>0.20160106594197305</v>
      </c>
    </row>
    <row r="806" spans="1:60" ht="14.65" thickBot="1" x14ac:dyDescent="0.5">
      <c r="A806" s="127">
        <v>795</v>
      </c>
      <c r="B806" s="54">
        <v>-5.0888007412819372</v>
      </c>
      <c r="C806" s="54"/>
      <c r="D806" s="54">
        <f t="shared" si="192"/>
        <v>0.32468966035556507</v>
      </c>
      <c r="E806" s="183">
        <f t="shared" si="196"/>
        <v>0.75931232091690548</v>
      </c>
      <c r="F806" s="184">
        <f t="shared" si="197"/>
        <v>0.53458805366481488</v>
      </c>
      <c r="G806" s="185">
        <f t="shared" si="198"/>
        <v>2.3111960810200425E-2</v>
      </c>
      <c r="S806" s="127">
        <v>795</v>
      </c>
      <c r="T806" s="54">
        <v>-3.7021593429382929</v>
      </c>
      <c r="U806" s="54"/>
      <c r="V806" s="54">
        <f t="shared" si="193"/>
        <v>1.7737470240540536</v>
      </c>
      <c r="W806" s="180">
        <f t="shared" si="199"/>
        <v>0.75931232091690548</v>
      </c>
      <c r="X806" s="181">
        <f t="shared" si="200"/>
        <v>0.70050742268095501</v>
      </c>
      <c r="Y806" s="182">
        <f t="shared" si="201"/>
        <v>0.12575044470906144</v>
      </c>
      <c r="AJ806" s="127">
        <v>795</v>
      </c>
      <c r="AK806" s="54">
        <v>-5.9472579806334789</v>
      </c>
      <c r="AL806" s="54"/>
      <c r="AM806" s="54">
        <f t="shared" si="194"/>
        <v>-1.2792137761713043</v>
      </c>
      <c r="AN806" s="180">
        <f t="shared" si="202"/>
        <v>0.75931232091690548</v>
      </c>
      <c r="AO806" s="181">
        <f t="shared" si="203"/>
        <v>0.35225228444313234</v>
      </c>
      <c r="AP806" s="182">
        <f t="shared" si="204"/>
        <v>-9.0690329032285702E-2</v>
      </c>
      <c r="BB806" s="127">
        <v>795</v>
      </c>
      <c r="BC806" s="12">
        <v>-2.8221633145864913</v>
      </c>
      <c r="BD806" s="54"/>
      <c r="BE806" s="54">
        <f t="shared" si="195"/>
        <v>4.7131053581755147</v>
      </c>
      <c r="BF806" s="180">
        <f t="shared" si="205"/>
        <v>0.75931232091690548</v>
      </c>
      <c r="BG806" s="181">
        <f t="shared" si="206"/>
        <v>0.77218974148206954</v>
      </c>
      <c r="BH806" s="182">
        <f t="shared" si="207"/>
        <v>0.20692726560308586</v>
      </c>
    </row>
    <row r="807" spans="1:60" ht="14.65" thickBot="1" x14ac:dyDescent="0.5">
      <c r="A807" s="127">
        <v>796</v>
      </c>
      <c r="B807" s="54">
        <v>-4.1930199625087816</v>
      </c>
      <c r="C807" s="54"/>
      <c r="D807" s="54">
        <f t="shared" si="192"/>
        <v>0.33859447325130859</v>
      </c>
      <c r="E807" s="183">
        <f t="shared" si="196"/>
        <v>0.76026743075453673</v>
      </c>
      <c r="F807" s="184">
        <f t="shared" si="197"/>
        <v>0.53606532599739387</v>
      </c>
      <c r="G807" s="185">
        <f t="shared" si="198"/>
        <v>2.4101728979496816E-2</v>
      </c>
      <c r="S807" s="127">
        <v>796</v>
      </c>
      <c r="T807" s="54">
        <v>-2.8062542882524326</v>
      </c>
      <c r="U807" s="54"/>
      <c r="V807" s="54">
        <f t="shared" si="193"/>
        <v>1.7967731706958407</v>
      </c>
      <c r="W807" s="180">
        <f t="shared" si="199"/>
        <v>0.76026743075453673</v>
      </c>
      <c r="X807" s="181">
        <f t="shared" si="200"/>
        <v>0.70287486804829891</v>
      </c>
      <c r="Y807" s="182">
        <f t="shared" si="201"/>
        <v>0.12738289180601145</v>
      </c>
      <c r="AJ807" s="127">
        <v>796</v>
      </c>
      <c r="AK807" s="54">
        <v>-4.7543093858307621</v>
      </c>
      <c r="AL807" s="54"/>
      <c r="AM807" s="54">
        <f t="shared" si="194"/>
        <v>-1.2792137761713043</v>
      </c>
      <c r="AN807" s="180">
        <f t="shared" si="202"/>
        <v>0.76026743075453673</v>
      </c>
      <c r="AO807" s="181">
        <f t="shared" si="203"/>
        <v>0.35225228444313234</v>
      </c>
      <c r="AP807" s="182">
        <f t="shared" si="204"/>
        <v>-9.0690329032285702E-2</v>
      </c>
      <c r="BB807" s="127">
        <v>796</v>
      </c>
      <c r="BC807" s="12">
        <v>-1.6288416902044118</v>
      </c>
      <c r="BD807" s="54"/>
      <c r="BE807" s="54">
        <f t="shared" si="195"/>
        <v>4.7160433769584884</v>
      </c>
      <c r="BF807" s="180">
        <f t="shared" si="205"/>
        <v>0.76026743075453673</v>
      </c>
      <c r="BG807" s="181">
        <f t="shared" si="206"/>
        <v>0.77233018285901489</v>
      </c>
      <c r="BH807" s="182">
        <f t="shared" si="207"/>
        <v>0.20705625830468052</v>
      </c>
    </row>
    <row r="808" spans="1:60" ht="14.65" thickBot="1" x14ac:dyDescent="0.5">
      <c r="A808" s="127">
        <v>797</v>
      </c>
      <c r="B808" s="54">
        <v>-4.1930199625087816</v>
      </c>
      <c r="C808" s="54"/>
      <c r="D808" s="54">
        <f t="shared" si="192"/>
        <v>0.33948415986593317</v>
      </c>
      <c r="E808" s="183">
        <f t="shared" si="196"/>
        <v>0.7612225405921681</v>
      </c>
      <c r="F808" s="184">
        <f t="shared" si="197"/>
        <v>0.53615983119884358</v>
      </c>
      <c r="G808" s="185">
        <f t="shared" si="198"/>
        <v>2.4165058381942356E-2</v>
      </c>
      <c r="S808" s="127">
        <v>797</v>
      </c>
      <c r="T808" s="54">
        <v>-2.8062542882524326</v>
      </c>
      <c r="U808" s="54"/>
      <c r="V808" s="54">
        <f t="shared" si="193"/>
        <v>1.8077061137693542</v>
      </c>
      <c r="W808" s="180">
        <f t="shared" si="199"/>
        <v>0.7612225405921681</v>
      </c>
      <c r="X808" s="181">
        <f t="shared" si="200"/>
        <v>0.70399594044304348</v>
      </c>
      <c r="Y808" s="182">
        <f t="shared" si="201"/>
        <v>0.12815798680818991</v>
      </c>
      <c r="AJ808" s="127">
        <v>797</v>
      </c>
      <c r="AK808" s="54">
        <v>-4.7543093858307621</v>
      </c>
      <c r="AL808" s="54"/>
      <c r="AM808" s="54">
        <f t="shared" si="194"/>
        <v>-1.2259673540680149</v>
      </c>
      <c r="AN808" s="180">
        <f t="shared" si="202"/>
        <v>0.7612225405921681</v>
      </c>
      <c r="AO808" s="181">
        <f t="shared" si="203"/>
        <v>0.35813029071247782</v>
      </c>
      <c r="AP808" s="182">
        <f t="shared" si="204"/>
        <v>-8.6915404441657615E-2</v>
      </c>
      <c r="BB808" s="127">
        <v>797</v>
      </c>
      <c r="BC808" s="12">
        <v>-1.6288416902044118</v>
      </c>
      <c r="BD808" s="54"/>
      <c r="BE808" s="54">
        <f t="shared" si="195"/>
        <v>4.7524140755906581</v>
      </c>
      <c r="BF808" s="180">
        <f t="shared" si="205"/>
        <v>0.7612225405921681</v>
      </c>
      <c r="BG808" s="181">
        <f t="shared" si="206"/>
        <v>0.77406471110187414</v>
      </c>
      <c r="BH808" s="182">
        <f t="shared" si="207"/>
        <v>0.20865310128697748</v>
      </c>
    </row>
    <row r="809" spans="1:60" ht="14.65" thickBot="1" x14ac:dyDescent="0.5">
      <c r="A809" s="127">
        <v>798</v>
      </c>
      <c r="B809" s="54">
        <v>-6.7549007259408853</v>
      </c>
      <c r="C809" s="54"/>
      <c r="D809" s="54">
        <f t="shared" si="192"/>
        <v>0.34442512986387119</v>
      </c>
      <c r="E809" s="183">
        <f t="shared" si="196"/>
        <v>0.76217765042979946</v>
      </c>
      <c r="F809" s="184">
        <f t="shared" si="197"/>
        <v>0.5366846386910975</v>
      </c>
      <c r="G809" s="185">
        <f t="shared" si="198"/>
        <v>2.4516765007991565E-2</v>
      </c>
      <c r="S809" s="127">
        <v>798</v>
      </c>
      <c r="T809" s="54">
        <v>-3.9813106345529725</v>
      </c>
      <c r="U809" s="54"/>
      <c r="V809" s="54">
        <f t="shared" si="193"/>
        <v>1.8178968925106136</v>
      </c>
      <c r="W809" s="180">
        <f t="shared" si="199"/>
        <v>0.76217765042979946</v>
      </c>
      <c r="X809" s="181">
        <f t="shared" si="200"/>
        <v>0.70503915883303236</v>
      </c>
      <c r="Y809" s="182">
        <f t="shared" si="201"/>
        <v>0.12888046579829754</v>
      </c>
      <c r="AJ809" s="127">
        <v>798</v>
      </c>
      <c r="AK809" s="54">
        <v>-4.6074800866283887</v>
      </c>
      <c r="AL809" s="54"/>
      <c r="AM809" s="54">
        <f t="shared" si="194"/>
        <v>-1.2259673540680149</v>
      </c>
      <c r="AN809" s="180">
        <f t="shared" si="202"/>
        <v>0.76217765042979946</v>
      </c>
      <c r="AO809" s="181">
        <f t="shared" si="203"/>
        <v>0.35813029071247782</v>
      </c>
      <c r="AP809" s="182">
        <f t="shared" si="204"/>
        <v>-8.6915404441657615E-2</v>
      </c>
      <c r="BB809" s="127">
        <v>798</v>
      </c>
      <c r="BC809" s="12">
        <v>-1.4819664781505053</v>
      </c>
      <c r="BD809" s="54"/>
      <c r="BE809" s="54">
        <f t="shared" si="195"/>
        <v>4.7600017014459226</v>
      </c>
      <c r="BF809" s="180">
        <f t="shared" si="205"/>
        <v>0.76217765042979946</v>
      </c>
      <c r="BG809" s="181">
        <f t="shared" si="206"/>
        <v>0.77442562272347604</v>
      </c>
      <c r="BH809" s="182">
        <f t="shared" si="207"/>
        <v>0.20898623338382857</v>
      </c>
    </row>
    <row r="810" spans="1:60" ht="14.65" thickBot="1" x14ac:dyDescent="0.5">
      <c r="A810" s="127">
        <v>799</v>
      </c>
      <c r="B810" s="54">
        <v>-6.7549007259408853</v>
      </c>
      <c r="C810" s="54"/>
      <c r="D810" s="54">
        <f t="shared" si="192"/>
        <v>0.35181864806327751</v>
      </c>
      <c r="E810" s="183">
        <f t="shared" si="196"/>
        <v>0.76313276026743071</v>
      </c>
      <c r="F810" s="184">
        <f t="shared" si="197"/>
        <v>0.53746982525381326</v>
      </c>
      <c r="G810" s="185">
        <f t="shared" si="198"/>
        <v>2.5043048175392258E-2</v>
      </c>
      <c r="S810" s="127">
        <v>799</v>
      </c>
      <c r="T810" s="54">
        <v>-3.9813106345529725</v>
      </c>
      <c r="U810" s="54"/>
      <c r="V810" s="54">
        <f t="shared" si="193"/>
        <v>1.8329958302896925</v>
      </c>
      <c r="W810" s="180">
        <f t="shared" si="199"/>
        <v>0.76313276026743071</v>
      </c>
      <c r="X810" s="181">
        <f t="shared" si="200"/>
        <v>0.70658169753901734</v>
      </c>
      <c r="Y810" s="182">
        <f t="shared" si="201"/>
        <v>0.12995091052046204</v>
      </c>
      <c r="AJ810" s="127">
        <v>799</v>
      </c>
      <c r="AK810" s="54">
        <v>-4.6074800866283887</v>
      </c>
      <c r="AL810" s="54"/>
      <c r="AM810" s="54">
        <f t="shared" si="194"/>
        <v>-1.1857113959283332</v>
      </c>
      <c r="AN810" s="180">
        <f t="shared" si="202"/>
        <v>0.76313276026743071</v>
      </c>
      <c r="AO810" s="181">
        <f t="shared" si="203"/>
        <v>0.36259676714944516</v>
      </c>
      <c r="AP810" s="182">
        <f t="shared" si="204"/>
        <v>-8.4061443550050727E-2</v>
      </c>
      <c r="BB810" s="127">
        <v>799</v>
      </c>
      <c r="BC810" s="12">
        <v>-1.4819664781505053</v>
      </c>
      <c r="BD810" s="54"/>
      <c r="BE810" s="54">
        <f t="shared" si="195"/>
        <v>4.7600017014459226</v>
      </c>
      <c r="BF810" s="180">
        <f t="shared" si="205"/>
        <v>0.76313276026743071</v>
      </c>
      <c r="BG810" s="181">
        <f t="shared" si="206"/>
        <v>0.77442562272347604</v>
      </c>
      <c r="BH810" s="182">
        <f t="shared" si="207"/>
        <v>0.20898623338382857</v>
      </c>
    </row>
    <row r="811" spans="1:60" ht="14.65" thickBot="1" x14ac:dyDescent="0.5">
      <c r="A811" s="127">
        <v>800</v>
      </c>
      <c r="B811" s="54">
        <v>-3.8431861666184015</v>
      </c>
      <c r="C811" s="54"/>
      <c r="D811" s="54">
        <f t="shared" si="192"/>
        <v>0.3521743063241487</v>
      </c>
      <c r="E811" s="183">
        <f t="shared" si="196"/>
        <v>0.76408787010506207</v>
      </c>
      <c r="F811" s="184">
        <f t="shared" si="197"/>
        <v>0.53750759226158007</v>
      </c>
      <c r="G811" s="185">
        <f t="shared" si="198"/>
        <v>2.5068364533720629E-2</v>
      </c>
      <c r="S811" s="127">
        <v>800</v>
      </c>
      <c r="T811" s="54">
        <v>-2.4561795322595432</v>
      </c>
      <c r="U811" s="54"/>
      <c r="V811" s="54">
        <f t="shared" si="193"/>
        <v>1.8392897655880291</v>
      </c>
      <c r="W811" s="180">
        <f t="shared" si="199"/>
        <v>0.76408787010506207</v>
      </c>
      <c r="X811" s="181">
        <f t="shared" si="200"/>
        <v>0.70722359350236219</v>
      </c>
      <c r="Y811" s="182">
        <f t="shared" si="201"/>
        <v>0.13039712136789558</v>
      </c>
      <c r="AJ811" s="127">
        <v>800</v>
      </c>
      <c r="AK811" s="54">
        <v>-2.8826314181420361</v>
      </c>
      <c r="AL811" s="54"/>
      <c r="AM811" s="54">
        <f t="shared" si="194"/>
        <v>-1.1847409970528737</v>
      </c>
      <c r="AN811" s="180">
        <f t="shared" si="202"/>
        <v>0.76408787010506207</v>
      </c>
      <c r="AO811" s="181">
        <f t="shared" si="203"/>
        <v>0.36270466880417462</v>
      </c>
      <c r="AP811" s="182">
        <f t="shared" si="204"/>
        <v>-8.3992646766473722E-2</v>
      </c>
      <c r="BB811" s="127">
        <v>800</v>
      </c>
      <c r="BC811" s="12">
        <v>0.24342154263993948</v>
      </c>
      <c r="BD811" s="54"/>
      <c r="BE811" s="54">
        <f t="shared" si="195"/>
        <v>4.7847323413940774</v>
      </c>
      <c r="BF811" s="180">
        <f t="shared" si="205"/>
        <v>0.76408787010506207</v>
      </c>
      <c r="BG811" s="181">
        <f t="shared" si="206"/>
        <v>0.77559968836697213</v>
      </c>
      <c r="BH811" s="182">
        <f t="shared" si="207"/>
        <v>0.21007202360326621</v>
      </c>
    </row>
    <row r="812" spans="1:60" ht="14.65" thickBot="1" x14ac:dyDescent="0.5">
      <c r="A812" s="127">
        <v>801</v>
      </c>
      <c r="B812" s="54">
        <v>-3.8431861666184015</v>
      </c>
      <c r="C812" s="54"/>
      <c r="D812" s="54">
        <f t="shared" si="192"/>
        <v>0.36747405743794243</v>
      </c>
      <c r="E812" s="183">
        <f t="shared" si="196"/>
        <v>0.76504297994269344</v>
      </c>
      <c r="F812" s="184">
        <f t="shared" si="197"/>
        <v>0.53913193345242105</v>
      </c>
      <c r="G812" s="185">
        <f t="shared" si="198"/>
        <v>2.6157426771676064E-2</v>
      </c>
      <c r="S812" s="127">
        <v>801</v>
      </c>
      <c r="T812" s="54">
        <v>-2.4561795322595432</v>
      </c>
      <c r="U812" s="54"/>
      <c r="V812" s="54">
        <f t="shared" si="193"/>
        <v>1.842857299027109</v>
      </c>
      <c r="W812" s="180">
        <f t="shared" si="199"/>
        <v>0.76504297994269344</v>
      </c>
      <c r="X812" s="181">
        <f t="shared" si="200"/>
        <v>0.7075871437125073</v>
      </c>
      <c r="Y812" s="182">
        <f t="shared" si="201"/>
        <v>0.13065004295727387</v>
      </c>
      <c r="AJ812" s="127">
        <v>801</v>
      </c>
      <c r="AK812" s="54">
        <v>-2.8826314181420361</v>
      </c>
      <c r="AL812" s="54"/>
      <c r="AM812" s="54">
        <f t="shared" si="194"/>
        <v>-1.1030196903454914</v>
      </c>
      <c r="AN812" s="180">
        <f t="shared" si="202"/>
        <v>0.76504297994269344</v>
      </c>
      <c r="AO812" s="181">
        <f t="shared" si="203"/>
        <v>0.37182985368197152</v>
      </c>
      <c r="AP812" s="182">
        <f t="shared" si="204"/>
        <v>-7.8198984806060037E-2</v>
      </c>
      <c r="BB812" s="127">
        <v>801</v>
      </c>
      <c r="BC812" s="12">
        <v>0.24342154263993948</v>
      </c>
      <c r="BD812" s="54"/>
      <c r="BE812" s="54">
        <f t="shared" si="195"/>
        <v>4.7847323413940774</v>
      </c>
      <c r="BF812" s="180">
        <f t="shared" si="205"/>
        <v>0.76504297994269344</v>
      </c>
      <c r="BG812" s="181">
        <f t="shared" si="206"/>
        <v>0.77559968836697213</v>
      </c>
      <c r="BH812" s="182">
        <f t="shared" si="207"/>
        <v>0.21007202360326621</v>
      </c>
    </row>
    <row r="813" spans="1:60" ht="14.65" thickBot="1" x14ac:dyDescent="0.5">
      <c r="A813" s="127">
        <v>802</v>
      </c>
      <c r="B813" s="54">
        <v>-3.3987381371236749</v>
      </c>
      <c r="C813" s="54"/>
      <c r="D813" s="54">
        <f t="shared" si="192"/>
        <v>0.36747405743794243</v>
      </c>
      <c r="E813" s="183">
        <f t="shared" si="196"/>
        <v>0.76599808978032469</v>
      </c>
      <c r="F813" s="184">
        <f t="shared" si="197"/>
        <v>0.53913193345242105</v>
      </c>
      <c r="G813" s="185">
        <f t="shared" si="198"/>
        <v>2.6157426771676064E-2</v>
      </c>
      <c r="S813" s="127">
        <v>802</v>
      </c>
      <c r="T813" s="54">
        <v>-0.62421655459259906</v>
      </c>
      <c r="U813" s="54"/>
      <c r="V813" s="54">
        <f t="shared" si="193"/>
        <v>1.842857299027109</v>
      </c>
      <c r="W813" s="180">
        <f t="shared" si="199"/>
        <v>0.76599808978032469</v>
      </c>
      <c r="X813" s="181">
        <f t="shared" si="200"/>
        <v>0.7075871437125073</v>
      </c>
      <c r="Y813" s="182">
        <f t="shared" si="201"/>
        <v>0.13065004295727387</v>
      </c>
      <c r="AJ813" s="127">
        <v>802</v>
      </c>
      <c r="AK813" s="54">
        <v>-1.2792137761713043</v>
      </c>
      <c r="AL813" s="54"/>
      <c r="AM813" s="54">
        <f t="shared" si="194"/>
        <v>-1.0632234362286004</v>
      </c>
      <c r="AN813" s="180">
        <f t="shared" si="202"/>
        <v>0.76599808978032469</v>
      </c>
      <c r="AO813" s="181">
        <f t="shared" si="203"/>
        <v>0.37630016958094414</v>
      </c>
      <c r="AP813" s="182">
        <f t="shared" si="204"/>
        <v>-7.5377614799464684E-2</v>
      </c>
      <c r="BB813" s="127">
        <v>802</v>
      </c>
      <c r="BC813" s="12">
        <v>1.8473405659871471</v>
      </c>
      <c r="BD813" s="54"/>
      <c r="BE813" s="54">
        <f t="shared" si="195"/>
        <v>4.8051394133552465</v>
      </c>
      <c r="BF813" s="180">
        <f t="shared" si="205"/>
        <v>0.76599808978032469</v>
      </c>
      <c r="BG813" s="181">
        <f t="shared" si="206"/>
        <v>0.77656587904495078</v>
      </c>
      <c r="BH813" s="182">
        <f t="shared" si="207"/>
        <v>0.21096798906106468</v>
      </c>
    </row>
    <row r="814" spans="1:60" ht="14.65" thickBot="1" x14ac:dyDescent="0.5">
      <c r="A814" s="127">
        <v>803</v>
      </c>
      <c r="B814" s="54">
        <v>-3.3987381371236749</v>
      </c>
      <c r="C814" s="54"/>
      <c r="D814" s="54">
        <f t="shared" si="192"/>
        <v>0.37809961975966727</v>
      </c>
      <c r="E814" s="183">
        <f t="shared" si="196"/>
        <v>0.76695319961795605</v>
      </c>
      <c r="F814" s="184">
        <f t="shared" si="197"/>
        <v>0.5402596438024696</v>
      </c>
      <c r="G814" s="185">
        <f t="shared" si="198"/>
        <v>2.6913772322369352E-2</v>
      </c>
      <c r="S814" s="127">
        <v>803</v>
      </c>
      <c r="T814" s="54">
        <v>-0.62421655459259906</v>
      </c>
      <c r="U814" s="54"/>
      <c r="V814" s="54">
        <f t="shared" si="193"/>
        <v>1.8438980329040005</v>
      </c>
      <c r="W814" s="180">
        <f t="shared" si="199"/>
        <v>0.76695319961795605</v>
      </c>
      <c r="X814" s="181">
        <f t="shared" si="200"/>
        <v>0.7076931603493688</v>
      </c>
      <c r="Y814" s="182">
        <f t="shared" si="201"/>
        <v>0.13072382616652981</v>
      </c>
      <c r="AJ814" s="127">
        <v>803</v>
      </c>
      <c r="AK814" s="54">
        <v>-1.2792137761713043</v>
      </c>
      <c r="AL814" s="54"/>
      <c r="AM814" s="54">
        <f t="shared" si="194"/>
        <v>-1.0632234362286004</v>
      </c>
      <c r="AN814" s="180">
        <f t="shared" si="202"/>
        <v>0.76695319961795605</v>
      </c>
      <c r="AO814" s="181">
        <f t="shared" si="203"/>
        <v>0.37630016958094414</v>
      </c>
      <c r="AP814" s="182">
        <f t="shared" si="204"/>
        <v>-7.5377614799464684E-2</v>
      </c>
      <c r="BB814" s="127">
        <v>803</v>
      </c>
      <c r="BC814" s="12">
        <v>1.8473405659871471</v>
      </c>
      <c r="BD814" s="54"/>
      <c r="BE814" s="54">
        <f t="shared" si="195"/>
        <v>4.8865965981811215</v>
      </c>
      <c r="BF814" s="180">
        <f t="shared" si="205"/>
        <v>0.76695319961795605</v>
      </c>
      <c r="BG814" s="181">
        <f t="shared" si="206"/>
        <v>0.78039887648296302</v>
      </c>
      <c r="BH814" s="182">
        <f t="shared" si="207"/>
        <v>0.2145443386732169</v>
      </c>
    </row>
    <row r="815" spans="1:60" ht="14.65" thickBot="1" x14ac:dyDescent="0.5">
      <c r="A815" s="127">
        <v>804</v>
      </c>
      <c r="B815" s="54">
        <v>-2.6300804833584239</v>
      </c>
      <c r="C815" s="54"/>
      <c r="D815" s="54">
        <f t="shared" si="192"/>
        <v>0.3814713661874039</v>
      </c>
      <c r="E815" s="183">
        <f t="shared" si="196"/>
        <v>0.76790830945558741</v>
      </c>
      <c r="F815" s="184">
        <f t="shared" si="197"/>
        <v>0.54061742616440078</v>
      </c>
      <c r="G815" s="185">
        <f t="shared" si="198"/>
        <v>2.7153778952745091E-2</v>
      </c>
      <c r="S815" s="127">
        <v>804</v>
      </c>
      <c r="T815" s="54">
        <v>-1.2427130229755603</v>
      </c>
      <c r="U815" s="54"/>
      <c r="V815" s="54">
        <f t="shared" si="193"/>
        <v>1.8518370665145933</v>
      </c>
      <c r="W815" s="180">
        <f t="shared" si="199"/>
        <v>0.76790830945558741</v>
      </c>
      <c r="X815" s="181">
        <f t="shared" si="200"/>
        <v>0.70850129846020815</v>
      </c>
      <c r="Y815" s="182">
        <f t="shared" si="201"/>
        <v>0.13128666686114612</v>
      </c>
      <c r="AJ815" s="127">
        <v>804</v>
      </c>
      <c r="AK815" s="54">
        <v>0.48287227103582697</v>
      </c>
      <c r="AL815" s="54"/>
      <c r="AM815" s="54">
        <f t="shared" si="194"/>
        <v>-1.0632234362286004</v>
      </c>
      <c r="AN815" s="180">
        <f t="shared" si="202"/>
        <v>0.76790830945558741</v>
      </c>
      <c r="AO815" s="181">
        <f t="shared" si="203"/>
        <v>0.37630016958094414</v>
      </c>
      <c r="AP815" s="182">
        <f t="shared" si="204"/>
        <v>-7.5377614799464684E-2</v>
      </c>
      <c r="BB815" s="127">
        <v>804</v>
      </c>
      <c r="BC815" s="12">
        <v>3.6099776094566942</v>
      </c>
      <c r="BD815" s="54"/>
      <c r="BE815" s="54">
        <f t="shared" si="195"/>
        <v>4.9184686219617957</v>
      </c>
      <c r="BF815" s="180">
        <f t="shared" si="205"/>
        <v>0.76790830945558741</v>
      </c>
      <c r="BG815" s="181">
        <f t="shared" si="206"/>
        <v>0.78188828583034942</v>
      </c>
      <c r="BH815" s="182">
        <f t="shared" si="207"/>
        <v>0.21594366888736777</v>
      </c>
    </row>
    <row r="816" spans="1:60" ht="14.65" thickBot="1" x14ac:dyDescent="0.5">
      <c r="A816" s="127">
        <v>805</v>
      </c>
      <c r="B816" s="54">
        <v>-2.6300804833584239</v>
      </c>
      <c r="C816" s="54"/>
      <c r="D816" s="54">
        <f t="shared" si="192"/>
        <v>0.38325630940167477</v>
      </c>
      <c r="E816" s="183">
        <f t="shared" si="196"/>
        <v>0.76886341929321877</v>
      </c>
      <c r="F816" s="184">
        <f t="shared" si="197"/>
        <v>0.54080681655242979</v>
      </c>
      <c r="G816" s="185">
        <f t="shared" si="198"/>
        <v>2.7280834238618639E-2</v>
      </c>
      <c r="S816" s="127">
        <v>805</v>
      </c>
      <c r="T816" s="54">
        <v>-1.2427130229755603</v>
      </c>
      <c r="U816" s="54"/>
      <c r="V816" s="54">
        <f t="shared" si="193"/>
        <v>1.8518370665145933</v>
      </c>
      <c r="W816" s="180">
        <f t="shared" si="199"/>
        <v>0.76886341929321877</v>
      </c>
      <c r="X816" s="181">
        <f t="shared" si="200"/>
        <v>0.70850129846020815</v>
      </c>
      <c r="Y816" s="182">
        <f t="shared" si="201"/>
        <v>0.13128666686114612</v>
      </c>
      <c r="AJ816" s="127">
        <v>805</v>
      </c>
      <c r="AK816" s="54">
        <v>0.48287227103582697</v>
      </c>
      <c r="AL816" s="54"/>
      <c r="AM816" s="54">
        <f t="shared" si="194"/>
        <v>-1.0399312673278467</v>
      </c>
      <c r="AN816" s="180">
        <f t="shared" si="202"/>
        <v>0.76886341929321877</v>
      </c>
      <c r="AO816" s="181">
        <f t="shared" si="203"/>
        <v>0.37892434354580251</v>
      </c>
      <c r="AP816" s="182">
        <f t="shared" si="204"/>
        <v>-7.3726307957063975E-2</v>
      </c>
      <c r="BB816" s="127">
        <v>805</v>
      </c>
      <c r="BC816" s="12">
        <v>3.6099776094566942</v>
      </c>
      <c r="BD816" s="54"/>
      <c r="BE816" s="54">
        <f t="shared" si="195"/>
        <v>4.9184686219617957</v>
      </c>
      <c r="BF816" s="180">
        <f t="shared" si="205"/>
        <v>0.76886341929321877</v>
      </c>
      <c r="BG816" s="181">
        <f t="shared" si="206"/>
        <v>0.78188828583034942</v>
      </c>
      <c r="BH816" s="182">
        <f t="shared" si="207"/>
        <v>0.21594366888736777</v>
      </c>
    </row>
    <row r="817" spans="1:60" ht="14.65" thickBot="1" x14ac:dyDescent="0.5">
      <c r="A817" s="127">
        <v>806</v>
      </c>
      <c r="B817" s="54">
        <v>-2.5573847881123903</v>
      </c>
      <c r="C817" s="54"/>
      <c r="D817" s="54">
        <f t="shared" si="192"/>
        <v>0.38325630940167477</v>
      </c>
      <c r="E817" s="183">
        <f t="shared" si="196"/>
        <v>0.76981852913085003</v>
      </c>
      <c r="F817" s="184">
        <f t="shared" si="197"/>
        <v>0.54080681655242979</v>
      </c>
      <c r="G817" s="185">
        <f t="shared" si="198"/>
        <v>2.7280834238618639E-2</v>
      </c>
      <c r="S817" s="127">
        <v>806</v>
      </c>
      <c r="T817" s="54">
        <v>-1.1700072395120349</v>
      </c>
      <c r="U817" s="54"/>
      <c r="V817" s="54">
        <f t="shared" si="193"/>
        <v>1.8518370665145933</v>
      </c>
      <c r="W817" s="180">
        <f t="shared" si="199"/>
        <v>0.76981852913085003</v>
      </c>
      <c r="X817" s="181">
        <f t="shared" si="200"/>
        <v>0.70850129846020815</v>
      </c>
      <c r="Y817" s="182">
        <f t="shared" si="201"/>
        <v>0.13128666686114612</v>
      </c>
      <c r="AJ817" s="127">
        <v>806</v>
      </c>
      <c r="AK817" s="54">
        <v>2.4625126306196621E-2</v>
      </c>
      <c r="AL817" s="54"/>
      <c r="AM817" s="54">
        <f t="shared" si="194"/>
        <v>-1.0399312673278467</v>
      </c>
      <c r="AN817" s="180">
        <f t="shared" si="202"/>
        <v>0.76981852913085003</v>
      </c>
      <c r="AO817" s="181">
        <f t="shared" si="203"/>
        <v>0.37892434354580251</v>
      </c>
      <c r="AP817" s="182">
        <f t="shared" si="204"/>
        <v>-7.3726307957063975E-2</v>
      </c>
      <c r="BB817" s="127">
        <v>806</v>
      </c>
      <c r="BC817" s="12">
        <v>3.1515871729369671</v>
      </c>
      <c r="BD817" s="54"/>
      <c r="BE817" s="54">
        <f t="shared" si="195"/>
        <v>4.9293100881160052</v>
      </c>
      <c r="BF817" s="180">
        <f t="shared" si="205"/>
        <v>0.76981852913085003</v>
      </c>
      <c r="BG817" s="181">
        <f t="shared" si="206"/>
        <v>0.78239358744666421</v>
      </c>
      <c r="BH817" s="182">
        <f t="shared" si="207"/>
        <v>0.21641965972057237</v>
      </c>
    </row>
    <row r="818" spans="1:60" ht="14.65" thickBot="1" x14ac:dyDescent="0.5">
      <c r="A818" s="127">
        <v>807</v>
      </c>
      <c r="B818" s="54">
        <v>-2.5573847881123903</v>
      </c>
      <c r="C818" s="54"/>
      <c r="D818" s="54">
        <f t="shared" si="192"/>
        <v>0.41339878989736628</v>
      </c>
      <c r="E818" s="183">
        <f t="shared" si="196"/>
        <v>0.77077363896848139</v>
      </c>
      <c r="F818" s="184">
        <f t="shared" si="197"/>
        <v>0.54400363459310985</v>
      </c>
      <c r="G818" s="185">
        <f t="shared" si="198"/>
        <v>2.9426427132386045E-2</v>
      </c>
      <c r="S818" s="127">
        <v>807</v>
      </c>
      <c r="T818" s="54">
        <v>-1.1700072395120349</v>
      </c>
      <c r="U818" s="54"/>
      <c r="V818" s="54">
        <f t="shared" si="193"/>
        <v>1.8518370665145933</v>
      </c>
      <c r="W818" s="180">
        <f t="shared" si="199"/>
        <v>0.77077363896848139</v>
      </c>
      <c r="X818" s="181">
        <f t="shared" si="200"/>
        <v>0.70850129846020815</v>
      </c>
      <c r="Y818" s="182">
        <f t="shared" si="201"/>
        <v>0.13128666686114612</v>
      </c>
      <c r="AJ818" s="127">
        <v>807</v>
      </c>
      <c r="AK818" s="54">
        <v>2.4625126306196621E-2</v>
      </c>
      <c r="AL818" s="54"/>
      <c r="AM818" s="54">
        <f t="shared" si="194"/>
        <v>-1.0398946032535987</v>
      </c>
      <c r="AN818" s="180">
        <f t="shared" si="202"/>
        <v>0.77077363896848139</v>
      </c>
      <c r="AO818" s="181">
        <f t="shared" si="203"/>
        <v>0.37892847868195567</v>
      </c>
      <c r="AP818" s="182">
        <f t="shared" si="204"/>
        <v>-7.3723708644095998E-2</v>
      </c>
      <c r="BB818" s="127">
        <v>807</v>
      </c>
      <c r="BC818" s="12">
        <v>3.1515871729369671</v>
      </c>
      <c r="BD818" s="54"/>
      <c r="BE818" s="54">
        <f t="shared" si="195"/>
        <v>4.9293100881160052</v>
      </c>
      <c r="BF818" s="180">
        <f t="shared" si="205"/>
        <v>0.77077363896848139</v>
      </c>
      <c r="BG818" s="181">
        <f t="shared" si="206"/>
        <v>0.78239358744666421</v>
      </c>
      <c r="BH818" s="182">
        <f t="shared" si="207"/>
        <v>0.21641965972057237</v>
      </c>
    </row>
    <row r="819" spans="1:60" ht="14.65" thickBot="1" x14ac:dyDescent="0.5">
      <c r="A819" s="127">
        <v>808</v>
      </c>
      <c r="B819" s="54">
        <v>-5.1219275568046871</v>
      </c>
      <c r="C819" s="54"/>
      <c r="D819" s="54">
        <f t="shared" si="192"/>
        <v>0.42433022080724597</v>
      </c>
      <c r="E819" s="183">
        <f t="shared" si="196"/>
        <v>0.77172874880611275</v>
      </c>
      <c r="F819" s="184">
        <f t="shared" si="197"/>
        <v>0.54516229577423525</v>
      </c>
      <c r="G819" s="185">
        <f t="shared" si="198"/>
        <v>3.0204544928043232E-2</v>
      </c>
      <c r="S819" s="127">
        <v>808</v>
      </c>
      <c r="T819" s="54">
        <v>-3.7349058981250489</v>
      </c>
      <c r="U819" s="54"/>
      <c r="V819" s="54">
        <f t="shared" si="193"/>
        <v>1.8661185624096224</v>
      </c>
      <c r="W819" s="180">
        <f t="shared" si="199"/>
        <v>0.77172874880611275</v>
      </c>
      <c r="X819" s="181">
        <f t="shared" si="200"/>
        <v>0.70995242557785121</v>
      </c>
      <c r="Y819" s="182">
        <f t="shared" si="201"/>
        <v>0.13229915874164319</v>
      </c>
      <c r="AJ819" s="127">
        <v>808</v>
      </c>
      <c r="AK819" s="54">
        <v>-2.5574175390866523</v>
      </c>
      <c r="AL819" s="54"/>
      <c r="AM819" s="54">
        <f t="shared" si="194"/>
        <v>-0.92681364592336968</v>
      </c>
      <c r="AN819" s="180">
        <f t="shared" si="202"/>
        <v>0.77172874880611275</v>
      </c>
      <c r="AO819" s="181">
        <f t="shared" si="203"/>
        <v>0.39174599921805014</v>
      </c>
      <c r="AP819" s="182">
        <f t="shared" si="204"/>
        <v>-6.5706792770770545E-2</v>
      </c>
      <c r="BB819" s="127">
        <v>808</v>
      </c>
      <c r="BC819" s="12">
        <v>0.56873711459058718</v>
      </c>
      <c r="BD819" s="54"/>
      <c r="BE819" s="54">
        <f t="shared" si="195"/>
        <v>4.9331860519034771</v>
      </c>
      <c r="BF819" s="180">
        <f t="shared" si="205"/>
        <v>0.77172874880611275</v>
      </c>
      <c r="BG819" s="181">
        <f t="shared" si="206"/>
        <v>0.78257407521869826</v>
      </c>
      <c r="BH819" s="182">
        <f t="shared" si="207"/>
        <v>0.21658983257417236</v>
      </c>
    </row>
    <row r="820" spans="1:60" ht="14.65" thickBot="1" x14ac:dyDescent="0.5">
      <c r="A820" s="127">
        <v>809</v>
      </c>
      <c r="B820" s="54">
        <v>-5.1219275568046871</v>
      </c>
      <c r="C820" s="54"/>
      <c r="D820" s="54">
        <f t="shared" si="192"/>
        <v>0.43432822507462171</v>
      </c>
      <c r="E820" s="183">
        <f t="shared" si="196"/>
        <v>0.772683858643744</v>
      </c>
      <c r="F820" s="184">
        <f t="shared" si="197"/>
        <v>0.5462216836859467</v>
      </c>
      <c r="G820" s="185">
        <f t="shared" si="198"/>
        <v>3.0916219831872191E-2</v>
      </c>
      <c r="S820" s="127">
        <v>809</v>
      </c>
      <c r="T820" s="54">
        <v>-3.7349058981250489</v>
      </c>
      <c r="U820" s="54"/>
      <c r="V820" s="54">
        <f t="shared" si="193"/>
        <v>1.8842108523316774</v>
      </c>
      <c r="W820" s="180">
        <f t="shared" si="199"/>
        <v>0.772683858643744</v>
      </c>
      <c r="X820" s="181">
        <f t="shared" si="200"/>
        <v>0.71178588597522663</v>
      </c>
      <c r="Y820" s="182">
        <f t="shared" si="201"/>
        <v>0.13358181825996823</v>
      </c>
      <c r="AJ820" s="127">
        <v>809</v>
      </c>
      <c r="AK820" s="54">
        <v>-2.5574175390866523</v>
      </c>
      <c r="AL820" s="54"/>
      <c r="AM820" s="54">
        <f t="shared" si="194"/>
        <v>-0.90974330883299293</v>
      </c>
      <c r="AN820" s="180">
        <f t="shared" si="202"/>
        <v>0.772683858643744</v>
      </c>
      <c r="AO820" s="181">
        <f t="shared" si="203"/>
        <v>0.39369152369413724</v>
      </c>
      <c r="AP820" s="182">
        <f t="shared" si="204"/>
        <v>-6.4496584972624546E-2</v>
      </c>
      <c r="BB820" s="127">
        <v>809</v>
      </c>
      <c r="BC820" s="12">
        <v>0.56873711459058718</v>
      </c>
      <c r="BD820" s="54"/>
      <c r="BE820" s="54">
        <f t="shared" si="195"/>
        <v>4.9844444187336769</v>
      </c>
      <c r="BF820" s="180">
        <f t="shared" si="205"/>
        <v>0.772683858643744</v>
      </c>
      <c r="BG820" s="181">
        <f t="shared" si="206"/>
        <v>0.78495282544899236</v>
      </c>
      <c r="BH820" s="182">
        <f t="shared" si="207"/>
        <v>0.21884031349521826</v>
      </c>
    </row>
    <row r="821" spans="1:60" ht="14.65" thickBot="1" x14ac:dyDescent="0.5">
      <c r="A821" s="127">
        <v>810</v>
      </c>
      <c r="B821" s="54">
        <v>-0.36000213574425682</v>
      </c>
      <c r="C821" s="54"/>
      <c r="D821" s="54">
        <f t="shared" si="192"/>
        <v>0.44961643944148177</v>
      </c>
      <c r="E821" s="183">
        <f t="shared" si="196"/>
        <v>0.77363896848137537</v>
      </c>
      <c r="F821" s="184">
        <f t="shared" si="197"/>
        <v>0.547840983633195</v>
      </c>
      <c r="G821" s="185">
        <f t="shared" si="198"/>
        <v>3.2004460864610569E-2</v>
      </c>
      <c r="S821" s="127">
        <v>810</v>
      </c>
      <c r="T821" s="54">
        <v>1.0274878042939228</v>
      </c>
      <c r="U821" s="54"/>
      <c r="V821" s="54">
        <f t="shared" si="193"/>
        <v>1.8859107626524552</v>
      </c>
      <c r="W821" s="180">
        <f t="shared" si="199"/>
        <v>0.77363896848137537</v>
      </c>
      <c r="X821" s="181">
        <f t="shared" si="200"/>
        <v>0.71195787239151531</v>
      </c>
      <c r="Y821" s="182">
        <f t="shared" si="201"/>
        <v>0.133702334024564</v>
      </c>
      <c r="AJ821" s="127">
        <v>810</v>
      </c>
      <c r="AK821" s="54">
        <v>0.20497185604275001</v>
      </c>
      <c r="AL821" s="54"/>
      <c r="AM821" s="54">
        <f t="shared" si="194"/>
        <v>-0.9093336389215364</v>
      </c>
      <c r="AN821" s="180">
        <f t="shared" si="202"/>
        <v>0.77363896848137537</v>
      </c>
      <c r="AO821" s="181">
        <f t="shared" si="203"/>
        <v>0.3937382470467401</v>
      </c>
      <c r="AP821" s="182">
        <f t="shared" si="204"/>
        <v>-6.4467541274255524E-2</v>
      </c>
      <c r="BB821" s="127">
        <v>810</v>
      </c>
      <c r="BC821" s="12">
        <v>3.3319902962725627</v>
      </c>
      <c r="BD821" s="54"/>
      <c r="BE821" s="54">
        <f t="shared" si="195"/>
        <v>4.9844444187336769</v>
      </c>
      <c r="BF821" s="180">
        <f t="shared" si="205"/>
        <v>0.77363896848137537</v>
      </c>
      <c r="BG821" s="181">
        <f t="shared" si="206"/>
        <v>0.78495282544899236</v>
      </c>
      <c r="BH821" s="182">
        <f t="shared" si="207"/>
        <v>0.21884031349521826</v>
      </c>
    </row>
    <row r="822" spans="1:60" ht="14.65" thickBot="1" x14ac:dyDescent="0.5">
      <c r="A822" s="127">
        <v>811</v>
      </c>
      <c r="B822" s="54">
        <v>-0.36000213574425682</v>
      </c>
      <c r="C822" s="54"/>
      <c r="D822" s="54">
        <f t="shared" si="192"/>
        <v>0.45486911455565471</v>
      </c>
      <c r="E822" s="183">
        <f t="shared" si="196"/>
        <v>0.77459407831900673</v>
      </c>
      <c r="F822" s="184">
        <f t="shared" si="197"/>
        <v>0.54839715520894539</v>
      </c>
      <c r="G822" s="185">
        <f t="shared" si="198"/>
        <v>3.2378355189593186E-2</v>
      </c>
      <c r="S822" s="127">
        <v>811</v>
      </c>
      <c r="T822" s="54">
        <v>1.0274878042939228</v>
      </c>
      <c r="U822" s="54"/>
      <c r="V822" s="54">
        <f t="shared" si="193"/>
        <v>1.8859107626524552</v>
      </c>
      <c r="W822" s="180">
        <f t="shared" si="199"/>
        <v>0.77459407831900673</v>
      </c>
      <c r="X822" s="181">
        <f t="shared" si="200"/>
        <v>0.71195787239151531</v>
      </c>
      <c r="Y822" s="182">
        <f t="shared" si="201"/>
        <v>0.133702334024564</v>
      </c>
      <c r="AJ822" s="127">
        <v>811</v>
      </c>
      <c r="AK822" s="54">
        <v>0.20497185604275001</v>
      </c>
      <c r="AL822" s="54"/>
      <c r="AM822" s="54">
        <f t="shared" si="194"/>
        <v>-0.9093336389215364</v>
      </c>
      <c r="AN822" s="180">
        <f t="shared" si="202"/>
        <v>0.77459407831900673</v>
      </c>
      <c r="AO822" s="181">
        <f t="shared" si="203"/>
        <v>0.3937382470467401</v>
      </c>
      <c r="AP822" s="182">
        <f t="shared" si="204"/>
        <v>-6.4467541274255524E-2</v>
      </c>
      <c r="BB822" s="127">
        <v>811</v>
      </c>
      <c r="BC822" s="12">
        <v>3.3319902962725627</v>
      </c>
      <c r="BD822" s="54"/>
      <c r="BE822" s="54">
        <f t="shared" si="195"/>
        <v>4.9844444187336769</v>
      </c>
      <c r="BF822" s="180">
        <f t="shared" si="205"/>
        <v>0.77459407831900673</v>
      </c>
      <c r="BG822" s="181">
        <f t="shared" si="206"/>
        <v>0.78495282544899236</v>
      </c>
      <c r="BH822" s="182">
        <f t="shared" si="207"/>
        <v>0.21884031349521826</v>
      </c>
    </row>
    <row r="823" spans="1:60" ht="14.65" thickBot="1" x14ac:dyDescent="0.5">
      <c r="A823" s="127">
        <v>812</v>
      </c>
      <c r="B823" s="54">
        <v>-2.0934573127545586</v>
      </c>
      <c r="C823" s="54"/>
      <c r="D823" s="54">
        <f t="shared" si="192"/>
        <v>0.45486911455565471</v>
      </c>
      <c r="E823" s="183">
        <f t="shared" si="196"/>
        <v>0.77554918815663798</v>
      </c>
      <c r="F823" s="184">
        <f t="shared" si="197"/>
        <v>0.54839715520894539</v>
      </c>
      <c r="G823" s="185">
        <f t="shared" si="198"/>
        <v>3.2378355189593186E-2</v>
      </c>
      <c r="S823" s="127">
        <v>812</v>
      </c>
      <c r="T823" s="54">
        <v>-0.70620789653724902</v>
      </c>
      <c r="U823" s="54"/>
      <c r="V823" s="54">
        <f t="shared" si="193"/>
        <v>1.8965923064364287</v>
      </c>
      <c r="W823" s="180">
        <f t="shared" si="199"/>
        <v>0.77554918815663798</v>
      </c>
      <c r="X823" s="181">
        <f t="shared" si="200"/>
        <v>0.71303745492230008</v>
      </c>
      <c r="Y823" s="182">
        <f t="shared" si="201"/>
        <v>0.1344596059820633</v>
      </c>
      <c r="AJ823" s="127">
        <v>812</v>
      </c>
      <c r="AK823" s="54">
        <v>-1.6818038602222196</v>
      </c>
      <c r="AL823" s="54"/>
      <c r="AM823" s="54">
        <f t="shared" si="194"/>
        <v>-0.89447392349893062</v>
      </c>
      <c r="AN823" s="180">
        <f t="shared" si="202"/>
        <v>0.77554918815663798</v>
      </c>
      <c r="AO823" s="181">
        <f t="shared" si="203"/>
        <v>0.395434044778883</v>
      </c>
      <c r="AP823" s="182">
        <f t="shared" si="204"/>
        <v>-6.3414056308641942E-2</v>
      </c>
      <c r="BB823" s="127">
        <v>812</v>
      </c>
      <c r="BC823" s="12">
        <v>1.4446245938549152</v>
      </c>
      <c r="BD823" s="54"/>
      <c r="BE823" s="54">
        <f t="shared" si="195"/>
        <v>4.9844444187336769</v>
      </c>
      <c r="BF823" s="180">
        <f t="shared" si="205"/>
        <v>0.77554918815663798</v>
      </c>
      <c r="BG823" s="181">
        <f t="shared" si="206"/>
        <v>0.78495282544899236</v>
      </c>
      <c r="BH823" s="182">
        <f t="shared" si="207"/>
        <v>0.21884031349521826</v>
      </c>
    </row>
    <row r="824" spans="1:60" ht="14.65" thickBot="1" x14ac:dyDescent="0.5">
      <c r="A824" s="127">
        <v>813</v>
      </c>
      <c r="B824" s="54">
        <v>-2.0934573127545586</v>
      </c>
      <c r="C824" s="54"/>
      <c r="D824" s="54">
        <f t="shared" si="192"/>
        <v>0.45590950420934812</v>
      </c>
      <c r="E824" s="183">
        <f t="shared" si="196"/>
        <v>0.77650429799426934</v>
      </c>
      <c r="F824" s="184">
        <f t="shared" si="197"/>
        <v>0.54850730406211412</v>
      </c>
      <c r="G824" s="185">
        <f t="shared" si="198"/>
        <v>3.2452411890004182E-2</v>
      </c>
      <c r="S824" s="127">
        <v>813</v>
      </c>
      <c r="T824" s="54">
        <v>-0.70620789653724902</v>
      </c>
      <c r="U824" s="54"/>
      <c r="V824" s="54">
        <f t="shared" si="193"/>
        <v>1.8965923064364287</v>
      </c>
      <c r="W824" s="180">
        <f t="shared" si="199"/>
        <v>0.77650429799426934</v>
      </c>
      <c r="X824" s="181">
        <f t="shared" si="200"/>
        <v>0.71303745492230008</v>
      </c>
      <c r="Y824" s="182">
        <f t="shared" si="201"/>
        <v>0.1344596059820633</v>
      </c>
      <c r="AJ824" s="127">
        <v>813</v>
      </c>
      <c r="AK824" s="54">
        <v>-1.6818038602222196</v>
      </c>
      <c r="AL824" s="54"/>
      <c r="AM824" s="54">
        <f t="shared" si="194"/>
        <v>-0.88332271673641016</v>
      </c>
      <c r="AN824" s="180">
        <f t="shared" si="202"/>
        <v>0.77650429799426934</v>
      </c>
      <c r="AO824" s="181">
        <f t="shared" si="203"/>
        <v>0.39670792936342936</v>
      </c>
      <c r="AP824" s="182">
        <f t="shared" si="204"/>
        <v>-6.2623487422316396E-2</v>
      </c>
      <c r="BB824" s="127">
        <v>813</v>
      </c>
      <c r="BC824" s="12">
        <v>1.4446245938549152</v>
      </c>
      <c r="BD824" s="54"/>
      <c r="BE824" s="54">
        <f t="shared" si="195"/>
        <v>4.9844444187336769</v>
      </c>
      <c r="BF824" s="180">
        <f t="shared" si="205"/>
        <v>0.77650429799426934</v>
      </c>
      <c r="BG824" s="181">
        <f t="shared" si="206"/>
        <v>0.78495282544899236</v>
      </c>
      <c r="BH824" s="182">
        <f t="shared" si="207"/>
        <v>0.21884031349521826</v>
      </c>
    </row>
    <row r="825" spans="1:60" ht="14.65" thickBot="1" x14ac:dyDescent="0.5">
      <c r="A825" s="127">
        <v>814</v>
      </c>
      <c r="B825" s="54">
        <v>-3.1225790871853767</v>
      </c>
      <c r="C825" s="54"/>
      <c r="D825" s="54">
        <f t="shared" si="192"/>
        <v>0.46089970629515409</v>
      </c>
      <c r="E825" s="183">
        <f t="shared" si="196"/>
        <v>0.77745940783190071</v>
      </c>
      <c r="F825" s="184">
        <f t="shared" si="197"/>
        <v>0.54903557812742088</v>
      </c>
      <c r="G825" s="185">
        <f t="shared" si="198"/>
        <v>3.2807622939582504E-2</v>
      </c>
      <c r="S825" s="127">
        <v>814</v>
      </c>
      <c r="T825" s="54">
        <v>-1.7354724657196186</v>
      </c>
      <c r="U825" s="54"/>
      <c r="V825" s="54">
        <f t="shared" si="193"/>
        <v>1.9080803726118889</v>
      </c>
      <c r="W825" s="180">
        <f t="shared" si="199"/>
        <v>0.77745940783190071</v>
      </c>
      <c r="X825" s="181">
        <f t="shared" si="200"/>
        <v>0.71419640879172597</v>
      </c>
      <c r="Y825" s="182">
        <f t="shared" si="201"/>
        <v>0.13527405663980674</v>
      </c>
      <c r="AJ825" s="127">
        <v>814</v>
      </c>
      <c r="AK825" s="54">
        <v>-2.5050363120669523</v>
      </c>
      <c r="AL825" s="54"/>
      <c r="AM825" s="54">
        <f t="shared" si="194"/>
        <v>-0.88332271673641016</v>
      </c>
      <c r="AN825" s="180">
        <f t="shared" si="202"/>
        <v>0.77745940783190071</v>
      </c>
      <c r="AO825" s="181">
        <f t="shared" si="203"/>
        <v>0.39670792936342936</v>
      </c>
      <c r="AP825" s="182">
        <f t="shared" si="204"/>
        <v>-6.2623487422316396E-2</v>
      </c>
      <c r="BB825" s="127">
        <v>814</v>
      </c>
      <c r="BC825" s="12">
        <v>0.62113472098083777</v>
      </c>
      <c r="BD825" s="54"/>
      <c r="BE825" s="54">
        <f t="shared" si="195"/>
        <v>4.9844444187336769</v>
      </c>
      <c r="BF825" s="180">
        <f t="shared" si="205"/>
        <v>0.77745940783190071</v>
      </c>
      <c r="BG825" s="181">
        <f t="shared" si="206"/>
        <v>0.78495282544899236</v>
      </c>
      <c r="BH825" s="182">
        <f t="shared" si="207"/>
        <v>0.21884031349521826</v>
      </c>
    </row>
    <row r="826" spans="1:60" ht="14.65" thickBot="1" x14ac:dyDescent="0.5">
      <c r="A826" s="127">
        <v>815</v>
      </c>
      <c r="B826" s="54">
        <v>-3.1225790871853767</v>
      </c>
      <c r="C826" s="54"/>
      <c r="D826" s="54">
        <f t="shared" si="192"/>
        <v>0.46557901563880844</v>
      </c>
      <c r="E826" s="183">
        <f t="shared" si="196"/>
        <v>0.77841451766953196</v>
      </c>
      <c r="F826" s="184">
        <f t="shared" si="197"/>
        <v>0.54953086150646646</v>
      </c>
      <c r="G826" s="185">
        <f t="shared" si="198"/>
        <v>3.3140704116392729E-2</v>
      </c>
      <c r="S826" s="127">
        <v>815</v>
      </c>
      <c r="T826" s="54">
        <v>-1.7354724657196186</v>
      </c>
      <c r="U826" s="54"/>
      <c r="V826" s="54">
        <f t="shared" si="193"/>
        <v>1.9128671191140811</v>
      </c>
      <c r="W826" s="180">
        <f t="shared" si="199"/>
        <v>0.77841451766953196</v>
      </c>
      <c r="X826" s="181">
        <f t="shared" si="200"/>
        <v>0.71467865364636129</v>
      </c>
      <c r="Y826" s="182">
        <f t="shared" si="201"/>
        <v>0.13561341478569636</v>
      </c>
      <c r="AJ826" s="127">
        <v>815</v>
      </c>
      <c r="AK826" s="54">
        <v>-2.5050363120669523</v>
      </c>
      <c r="AL826" s="54"/>
      <c r="AM826" s="54">
        <f t="shared" si="194"/>
        <v>-0.88332271673641016</v>
      </c>
      <c r="AN826" s="180">
        <f t="shared" si="202"/>
        <v>0.77841451766953196</v>
      </c>
      <c r="AO826" s="181">
        <f t="shared" si="203"/>
        <v>0.39670792936342936</v>
      </c>
      <c r="AP826" s="182">
        <f t="shared" si="204"/>
        <v>-6.2623487422316396E-2</v>
      </c>
      <c r="BB826" s="127">
        <v>815</v>
      </c>
      <c r="BC826" s="12">
        <v>0.62113472098083777</v>
      </c>
      <c r="BD826" s="54"/>
      <c r="BE826" s="54">
        <f t="shared" si="195"/>
        <v>5.0310877351965857</v>
      </c>
      <c r="BF826" s="180">
        <f t="shared" si="205"/>
        <v>0.77841451766953196</v>
      </c>
      <c r="BG826" s="181">
        <f t="shared" si="206"/>
        <v>0.78710421422103594</v>
      </c>
      <c r="BH826" s="182">
        <f t="shared" si="207"/>
        <v>0.22088817222122506</v>
      </c>
    </row>
    <row r="827" spans="1:60" ht="14.65" thickBot="1" x14ac:dyDescent="0.5">
      <c r="A827" s="127">
        <v>816</v>
      </c>
      <c r="B827" s="54">
        <v>-4.0797119913330748</v>
      </c>
      <c r="C827" s="54"/>
      <c r="D827" s="54">
        <f t="shared" si="192"/>
        <v>0.46557901563880844</v>
      </c>
      <c r="E827" s="183">
        <f t="shared" si="196"/>
        <v>0.77936962750716332</v>
      </c>
      <c r="F827" s="184">
        <f t="shared" si="197"/>
        <v>0.54953086150646646</v>
      </c>
      <c r="G827" s="185">
        <f t="shared" si="198"/>
        <v>3.3140704116392729E-2</v>
      </c>
      <c r="S827" s="127">
        <v>816</v>
      </c>
      <c r="T827" s="54">
        <v>-2.692545701017929</v>
      </c>
      <c r="U827" s="54"/>
      <c r="V827" s="54">
        <f t="shared" si="193"/>
        <v>1.9206021226174796</v>
      </c>
      <c r="W827" s="180">
        <f t="shared" si="199"/>
        <v>0.77936962750716332</v>
      </c>
      <c r="X827" s="181">
        <f t="shared" si="200"/>
        <v>0.71545710292334497</v>
      </c>
      <c r="Y827" s="182">
        <f t="shared" si="201"/>
        <v>0.13616179069115966</v>
      </c>
      <c r="AJ827" s="127">
        <v>816</v>
      </c>
      <c r="AK827" s="54">
        <v>-2.761936597151168</v>
      </c>
      <c r="AL827" s="54"/>
      <c r="AM827" s="54">
        <f t="shared" si="194"/>
        <v>-0.87557891969830315</v>
      </c>
      <c r="AN827" s="180">
        <f t="shared" si="202"/>
        <v>0.77936962750716332</v>
      </c>
      <c r="AO827" s="181">
        <f t="shared" si="203"/>
        <v>0.39759321033280126</v>
      </c>
      <c r="AP827" s="182">
        <f t="shared" si="204"/>
        <v>-6.2074488095990261E-2</v>
      </c>
      <c r="BB827" s="127">
        <v>816</v>
      </c>
      <c r="BC827" s="12">
        <v>0.36415410435031692</v>
      </c>
      <c r="BD827" s="54"/>
      <c r="BE827" s="54">
        <f t="shared" si="195"/>
        <v>5.0310877351965857</v>
      </c>
      <c r="BF827" s="180">
        <f t="shared" si="205"/>
        <v>0.77936962750716332</v>
      </c>
      <c r="BG827" s="181">
        <f t="shared" si="206"/>
        <v>0.78710421422103594</v>
      </c>
      <c r="BH827" s="182">
        <f t="shared" si="207"/>
        <v>0.22088817222122506</v>
      </c>
    </row>
    <row r="828" spans="1:60" ht="14.65" thickBot="1" x14ac:dyDescent="0.5">
      <c r="A828" s="127">
        <v>817</v>
      </c>
      <c r="B828" s="54">
        <v>-4.0797119913330748</v>
      </c>
      <c r="C828" s="54"/>
      <c r="D828" s="54">
        <f t="shared" si="192"/>
        <v>0.46557901563880844</v>
      </c>
      <c r="E828" s="183">
        <f t="shared" si="196"/>
        <v>0.78032473734479468</v>
      </c>
      <c r="F828" s="184">
        <f t="shared" si="197"/>
        <v>0.54953086150646646</v>
      </c>
      <c r="G828" s="185">
        <f t="shared" si="198"/>
        <v>3.3140704116392729E-2</v>
      </c>
      <c r="S828" s="127">
        <v>817</v>
      </c>
      <c r="T828" s="54">
        <v>-2.692545701017929</v>
      </c>
      <c r="U828" s="54"/>
      <c r="V828" s="54">
        <f t="shared" si="193"/>
        <v>1.9379634508191705</v>
      </c>
      <c r="W828" s="180">
        <f t="shared" si="199"/>
        <v>0.78032473734479468</v>
      </c>
      <c r="X828" s="181">
        <f t="shared" si="200"/>
        <v>0.71720064085778368</v>
      </c>
      <c r="Y828" s="182">
        <f t="shared" si="201"/>
        <v>0.13739262841068561</v>
      </c>
      <c r="AJ828" s="127">
        <v>817</v>
      </c>
      <c r="AK828" s="54">
        <v>-2.761936597151168</v>
      </c>
      <c r="AL828" s="54"/>
      <c r="AM828" s="54">
        <f t="shared" si="194"/>
        <v>-0.87181216784167304</v>
      </c>
      <c r="AN828" s="180">
        <f t="shared" si="202"/>
        <v>0.78032473734479468</v>
      </c>
      <c r="AO828" s="181">
        <f t="shared" si="203"/>
        <v>0.39802402136767639</v>
      </c>
      <c r="AP828" s="182">
        <f t="shared" si="204"/>
        <v>-6.180744284395804E-2</v>
      </c>
      <c r="BB828" s="127">
        <v>817</v>
      </c>
      <c r="BC828" s="12">
        <v>0.36415410435031692</v>
      </c>
      <c r="BD828" s="54"/>
      <c r="BE828" s="54">
        <f t="shared" si="195"/>
        <v>5.0353618079263276</v>
      </c>
      <c r="BF828" s="180">
        <f t="shared" si="205"/>
        <v>0.78032473734479468</v>
      </c>
      <c r="BG828" s="181">
        <f t="shared" si="206"/>
        <v>0.78730072246168692</v>
      </c>
      <c r="BH828" s="182">
        <f t="shared" si="207"/>
        <v>0.22107582391066163</v>
      </c>
    </row>
    <row r="829" spans="1:60" ht="14.65" thickBot="1" x14ac:dyDescent="0.5">
      <c r="A829" s="127">
        <v>818</v>
      </c>
      <c r="B829" s="54">
        <v>-5.9133565773212418</v>
      </c>
      <c r="C829" s="54"/>
      <c r="D829" s="54">
        <f t="shared" si="192"/>
        <v>0.46557901563880844</v>
      </c>
      <c r="E829" s="183">
        <f t="shared" si="196"/>
        <v>0.78127984718242593</v>
      </c>
      <c r="F829" s="184">
        <f t="shared" si="197"/>
        <v>0.54953086150646646</v>
      </c>
      <c r="G829" s="185">
        <f t="shared" si="198"/>
        <v>3.3140704116392729E-2</v>
      </c>
      <c r="S829" s="127">
        <v>818</v>
      </c>
      <c r="T829" s="54">
        <v>-4.5264447478145877</v>
      </c>
      <c r="U829" s="54"/>
      <c r="V829" s="54">
        <f t="shared" si="193"/>
        <v>1.9704082889556636</v>
      </c>
      <c r="W829" s="180">
        <f t="shared" si="199"/>
        <v>0.78127984718242593</v>
      </c>
      <c r="X829" s="181">
        <f t="shared" si="200"/>
        <v>0.72044513858730364</v>
      </c>
      <c r="Y829" s="182">
        <f t="shared" si="201"/>
        <v>0.13969281708970727</v>
      </c>
      <c r="AJ829" s="127">
        <v>818</v>
      </c>
      <c r="AK829" s="54">
        <v>-2.8893192385957991</v>
      </c>
      <c r="AL829" s="54"/>
      <c r="AM829" s="54">
        <f t="shared" si="194"/>
        <v>-0.85826115444346451</v>
      </c>
      <c r="AN829" s="180">
        <f t="shared" si="202"/>
        <v>0.78127984718242593</v>
      </c>
      <c r="AO829" s="181">
        <f t="shared" si="203"/>
        <v>0.39957490308990823</v>
      </c>
      <c r="AP829" s="182">
        <f t="shared" si="204"/>
        <v>-6.084673878753153E-2</v>
      </c>
      <c r="BB829" s="127">
        <v>818</v>
      </c>
      <c r="BC829" s="12">
        <v>0.2367316309352529</v>
      </c>
      <c r="BD829" s="54"/>
      <c r="BE829" s="54">
        <f t="shared" si="195"/>
        <v>5.111688416796615</v>
      </c>
      <c r="BF829" s="180">
        <f t="shared" si="205"/>
        <v>0.78127984718242593</v>
      </c>
      <c r="BG829" s="181">
        <f t="shared" si="206"/>
        <v>0.79079210626868579</v>
      </c>
      <c r="BH829" s="182">
        <f t="shared" si="207"/>
        <v>0.22442691735458134</v>
      </c>
    </row>
    <row r="830" spans="1:60" ht="14.65" thickBot="1" x14ac:dyDescent="0.5">
      <c r="A830" s="127">
        <v>819</v>
      </c>
      <c r="B830" s="54">
        <v>-5.9133565773212418</v>
      </c>
      <c r="C830" s="54"/>
      <c r="D830" s="54">
        <f t="shared" si="192"/>
        <v>0.4827345902706619</v>
      </c>
      <c r="E830" s="183">
        <f t="shared" si="196"/>
        <v>0.7822349570200573</v>
      </c>
      <c r="F830" s="184">
        <f t="shared" si="197"/>
        <v>0.55134603470776733</v>
      </c>
      <c r="G830" s="185">
        <f t="shared" si="198"/>
        <v>3.4361867020482939E-2</v>
      </c>
      <c r="S830" s="127">
        <v>819</v>
      </c>
      <c r="T830" s="54">
        <v>-4.5264447478145877</v>
      </c>
      <c r="U830" s="54"/>
      <c r="V830" s="54">
        <f t="shared" si="193"/>
        <v>1.9842621659354232</v>
      </c>
      <c r="W830" s="180">
        <f t="shared" si="199"/>
        <v>0.7822349570200573</v>
      </c>
      <c r="X830" s="181">
        <f t="shared" si="200"/>
        <v>0.72182500503465219</v>
      </c>
      <c r="Y830" s="182">
        <f t="shared" si="201"/>
        <v>0.14067499277063814</v>
      </c>
      <c r="AJ830" s="127">
        <v>819</v>
      </c>
      <c r="AK830" s="54">
        <v>-2.8893192385957991</v>
      </c>
      <c r="AL830" s="54"/>
      <c r="AM830" s="54">
        <f t="shared" si="194"/>
        <v>-0.81904224939891157</v>
      </c>
      <c r="AN830" s="180">
        <f t="shared" si="202"/>
        <v>0.7822349570200573</v>
      </c>
      <c r="AO830" s="181">
        <f t="shared" si="203"/>
        <v>0.40407226967105464</v>
      </c>
      <c r="AP830" s="182">
        <f t="shared" si="204"/>
        <v>-5.8066300154809854E-2</v>
      </c>
      <c r="BB830" s="127">
        <v>819</v>
      </c>
      <c r="BC830" s="12">
        <v>0.2367316309352529</v>
      </c>
      <c r="BD830" s="54"/>
      <c r="BE830" s="54">
        <f t="shared" si="195"/>
        <v>5.1190692830899618</v>
      </c>
      <c r="BF830" s="180">
        <f t="shared" si="205"/>
        <v>0.7822349570200573</v>
      </c>
      <c r="BG830" s="181">
        <f t="shared" si="206"/>
        <v>0.79112792851023706</v>
      </c>
      <c r="BH830" s="182">
        <f t="shared" si="207"/>
        <v>0.22475097174416014</v>
      </c>
    </row>
    <row r="831" spans="1:60" ht="14.65" thickBot="1" x14ac:dyDescent="0.5">
      <c r="A831" s="127">
        <v>820</v>
      </c>
      <c r="B831" s="54">
        <v>-5.9133565773212418</v>
      </c>
      <c r="C831" s="54"/>
      <c r="D831" s="54">
        <f t="shared" si="192"/>
        <v>0.49791660351216582</v>
      </c>
      <c r="E831" s="183">
        <f t="shared" si="196"/>
        <v>0.78319006685768866</v>
      </c>
      <c r="F831" s="184">
        <f t="shared" si="197"/>
        <v>0.55295149731666204</v>
      </c>
      <c r="G831" s="185">
        <f t="shared" si="198"/>
        <v>3.5442548476964583E-2</v>
      </c>
      <c r="S831" s="127">
        <v>820</v>
      </c>
      <c r="T831" s="54">
        <v>-4.5264447478145877</v>
      </c>
      <c r="U831" s="54"/>
      <c r="V831" s="54">
        <f t="shared" si="193"/>
        <v>1.9861751128256959</v>
      </c>
      <c r="W831" s="180">
        <f t="shared" si="199"/>
        <v>0.78319006685768866</v>
      </c>
      <c r="X831" s="181">
        <f t="shared" si="200"/>
        <v>0.72201527604487259</v>
      </c>
      <c r="Y831" s="182">
        <f t="shared" si="201"/>
        <v>0.14081061184082935</v>
      </c>
      <c r="AJ831" s="127">
        <v>820</v>
      </c>
      <c r="AK831" s="54">
        <v>-6.3089710199447238</v>
      </c>
      <c r="AL831" s="54"/>
      <c r="AM831" s="54">
        <f t="shared" si="194"/>
        <v>-0.81604448446731126</v>
      </c>
      <c r="AN831" s="180">
        <f t="shared" si="202"/>
        <v>0.78319006685768866</v>
      </c>
      <c r="AO831" s="181">
        <f t="shared" si="203"/>
        <v>0.40441656403504989</v>
      </c>
      <c r="AP831" s="182">
        <f t="shared" si="204"/>
        <v>-5.7853772512384063E-2</v>
      </c>
      <c r="BB831" s="127">
        <v>820</v>
      </c>
      <c r="BC831" s="12">
        <v>-5.7052953645722444E-2</v>
      </c>
      <c r="BD831" s="54"/>
      <c r="BE831" s="54">
        <f t="shared" si="195"/>
        <v>5.1207198338631637</v>
      </c>
      <c r="BF831" s="180">
        <f t="shared" si="205"/>
        <v>0.78319006685768866</v>
      </c>
      <c r="BG831" s="181">
        <f t="shared" si="206"/>
        <v>0.79120298349086682</v>
      </c>
      <c r="BH831" s="182">
        <f t="shared" si="207"/>
        <v>0.22482343860672355</v>
      </c>
    </row>
    <row r="832" spans="1:60" ht="14.65" thickBot="1" x14ac:dyDescent="0.5">
      <c r="A832" s="127">
        <v>821</v>
      </c>
      <c r="B832" s="54">
        <v>-5.9133565773212418</v>
      </c>
      <c r="C832" s="54"/>
      <c r="D832" s="54">
        <f t="shared" si="192"/>
        <v>0.49791660351216582</v>
      </c>
      <c r="E832" s="183">
        <f t="shared" si="196"/>
        <v>0.78414517669531991</v>
      </c>
      <c r="F832" s="184">
        <f t="shared" si="197"/>
        <v>0.55295149731666204</v>
      </c>
      <c r="G832" s="185">
        <f t="shared" si="198"/>
        <v>3.5442548476964583E-2</v>
      </c>
      <c r="S832" s="127">
        <v>821</v>
      </c>
      <c r="T832" s="54">
        <v>-4.5264447478145877</v>
      </c>
      <c r="U832" s="54"/>
      <c r="V832" s="54">
        <f t="shared" si="193"/>
        <v>1.9861751128256959</v>
      </c>
      <c r="W832" s="180">
        <f t="shared" si="199"/>
        <v>0.78414517669531991</v>
      </c>
      <c r="X832" s="181">
        <f t="shared" si="200"/>
        <v>0.72201527604487259</v>
      </c>
      <c r="Y832" s="182">
        <f t="shared" si="201"/>
        <v>0.14081061184082935</v>
      </c>
      <c r="AJ832" s="127">
        <v>821</v>
      </c>
      <c r="AK832" s="54">
        <v>-6.3089710199447238</v>
      </c>
      <c r="AL832" s="54"/>
      <c r="AM832" s="54">
        <f t="shared" si="194"/>
        <v>-0.80215910323260686</v>
      </c>
      <c r="AN832" s="180">
        <f t="shared" si="202"/>
        <v>0.78414517669531991</v>
      </c>
      <c r="AO832" s="181">
        <f t="shared" si="203"/>
        <v>0.406012266617297</v>
      </c>
      <c r="AP832" s="182">
        <f t="shared" si="204"/>
        <v>-5.6869363325763922E-2</v>
      </c>
      <c r="BB832" s="127">
        <v>821</v>
      </c>
      <c r="BC832" s="12">
        <v>-5.7052953645722444E-2</v>
      </c>
      <c r="BD832" s="54"/>
      <c r="BE832" s="54">
        <f t="shared" si="195"/>
        <v>5.1775270313231658</v>
      </c>
      <c r="BF832" s="180">
        <f t="shared" si="205"/>
        <v>0.78414517669531991</v>
      </c>
      <c r="BG832" s="181">
        <f t="shared" si="206"/>
        <v>0.79377646034121496</v>
      </c>
      <c r="BH832" s="182">
        <f t="shared" si="207"/>
        <v>0.22731753902325302</v>
      </c>
    </row>
    <row r="833" spans="1:60" ht="14.65" thickBot="1" x14ac:dyDescent="0.5">
      <c r="A833" s="127">
        <v>822</v>
      </c>
      <c r="B833" s="54">
        <v>-5.2729364339996554</v>
      </c>
      <c r="C833" s="54"/>
      <c r="D833" s="54">
        <f t="shared" si="192"/>
        <v>0.50082437780130318</v>
      </c>
      <c r="E833" s="183">
        <f t="shared" si="196"/>
        <v>0.78510028653295127</v>
      </c>
      <c r="F833" s="184">
        <f t="shared" si="197"/>
        <v>0.55325888952725566</v>
      </c>
      <c r="G833" s="185">
        <f t="shared" si="198"/>
        <v>3.5649528783457424E-2</v>
      </c>
      <c r="S833" s="127">
        <v>822</v>
      </c>
      <c r="T833" s="54">
        <v>-3.8859357313118577</v>
      </c>
      <c r="U833" s="54"/>
      <c r="V833" s="54">
        <f t="shared" si="193"/>
        <v>1.9969327637458429</v>
      </c>
      <c r="W833" s="180">
        <f t="shared" si="199"/>
        <v>0.78510028653295127</v>
      </c>
      <c r="X833" s="181">
        <f t="shared" si="200"/>
        <v>0.72308410003333656</v>
      </c>
      <c r="Y833" s="182">
        <f t="shared" si="201"/>
        <v>0.14157327944161349</v>
      </c>
      <c r="AJ833" s="127">
        <v>822</v>
      </c>
      <c r="AK833" s="54">
        <v>-5.8157941154126718</v>
      </c>
      <c r="AL833" s="54"/>
      <c r="AM833" s="54">
        <f t="shared" si="194"/>
        <v>-0.80215910323260686</v>
      </c>
      <c r="AN833" s="180">
        <f t="shared" si="202"/>
        <v>0.78510028653295127</v>
      </c>
      <c r="AO833" s="181">
        <f t="shared" si="203"/>
        <v>0.406012266617297</v>
      </c>
      <c r="AP833" s="182">
        <f t="shared" si="204"/>
        <v>-5.6869363325763922E-2</v>
      </c>
      <c r="BB833" s="127">
        <v>822</v>
      </c>
      <c r="BC833" s="12">
        <v>0.43643247569366928</v>
      </c>
      <c r="BD833" s="54"/>
      <c r="BE833" s="54">
        <f t="shared" si="195"/>
        <v>5.215319726052404</v>
      </c>
      <c r="BF833" s="180">
        <f t="shared" si="205"/>
        <v>0.78510028653295127</v>
      </c>
      <c r="BG833" s="181">
        <f t="shared" si="206"/>
        <v>0.79547807940844528</v>
      </c>
      <c r="BH833" s="182">
        <f t="shared" si="207"/>
        <v>0.22897681425386673</v>
      </c>
    </row>
    <row r="834" spans="1:60" ht="14.65" thickBot="1" x14ac:dyDescent="0.5">
      <c r="A834" s="127">
        <v>823</v>
      </c>
      <c r="B834" s="54">
        <v>-5.2729364339996554</v>
      </c>
      <c r="C834" s="54"/>
      <c r="D834" s="54">
        <f t="shared" si="192"/>
        <v>0.50859666498365164</v>
      </c>
      <c r="E834" s="183">
        <f t="shared" si="196"/>
        <v>0.78605539637058264</v>
      </c>
      <c r="F834" s="184">
        <f t="shared" si="197"/>
        <v>0.55408037088929341</v>
      </c>
      <c r="G834" s="185">
        <f t="shared" si="198"/>
        <v>3.6202773369587285E-2</v>
      </c>
      <c r="S834" s="127">
        <v>823</v>
      </c>
      <c r="T834" s="54">
        <v>-3.8859357313118577</v>
      </c>
      <c r="U834" s="54"/>
      <c r="V834" s="54">
        <f t="shared" si="193"/>
        <v>2.0176889176386159</v>
      </c>
      <c r="W834" s="180">
        <f t="shared" si="199"/>
        <v>0.78605539637058264</v>
      </c>
      <c r="X834" s="181">
        <f t="shared" si="200"/>
        <v>0.72514061895052939</v>
      </c>
      <c r="Y834" s="182">
        <f t="shared" si="201"/>
        <v>0.14304479457148828</v>
      </c>
      <c r="AJ834" s="127">
        <v>823</v>
      </c>
      <c r="AK834" s="54">
        <v>-5.8157941154126718</v>
      </c>
      <c r="AL834" s="54"/>
      <c r="AM834" s="54">
        <f t="shared" si="194"/>
        <v>-0.80215910323260686</v>
      </c>
      <c r="AN834" s="180">
        <f t="shared" si="202"/>
        <v>0.78605539637058264</v>
      </c>
      <c r="AO834" s="181">
        <f t="shared" si="203"/>
        <v>0.406012266617297</v>
      </c>
      <c r="AP834" s="182">
        <f t="shared" si="204"/>
        <v>-5.6869363325763922E-2</v>
      </c>
      <c r="BB834" s="127">
        <v>823</v>
      </c>
      <c r="BC834" s="12">
        <v>0.43643247569366928</v>
      </c>
      <c r="BD834" s="54"/>
      <c r="BE834" s="54">
        <f t="shared" si="195"/>
        <v>5.2172402400135613</v>
      </c>
      <c r="BF834" s="180">
        <f t="shared" si="205"/>
        <v>0.78605539637058264</v>
      </c>
      <c r="BG834" s="181">
        <f t="shared" si="206"/>
        <v>0.79556432702438651</v>
      </c>
      <c r="BH834" s="182">
        <f t="shared" si="207"/>
        <v>0.22906113375711007</v>
      </c>
    </row>
    <row r="835" spans="1:60" ht="14.65" thickBot="1" x14ac:dyDescent="0.5">
      <c r="A835" s="127">
        <v>824</v>
      </c>
      <c r="B835" s="54">
        <v>-3.3004341573996796</v>
      </c>
      <c r="C835" s="54"/>
      <c r="D835" s="54">
        <f t="shared" si="192"/>
        <v>0.50859666498365164</v>
      </c>
      <c r="E835" s="183">
        <f t="shared" si="196"/>
        <v>0.78701050620821389</v>
      </c>
      <c r="F835" s="184">
        <f t="shared" si="197"/>
        <v>0.55408037088929341</v>
      </c>
      <c r="G835" s="185">
        <f t="shared" si="198"/>
        <v>3.6202773369587285E-2</v>
      </c>
      <c r="S835" s="127">
        <v>824</v>
      </c>
      <c r="T835" s="54">
        <v>-1.913159724171138</v>
      </c>
      <c r="U835" s="54"/>
      <c r="V835" s="54">
        <f t="shared" si="193"/>
        <v>2.0469807035977814</v>
      </c>
      <c r="W835" s="180">
        <f t="shared" si="199"/>
        <v>0.78701050620821389</v>
      </c>
      <c r="X835" s="181">
        <f t="shared" si="200"/>
        <v>0.72802998057253443</v>
      </c>
      <c r="Y835" s="182">
        <f t="shared" si="201"/>
        <v>0.14512144646194156</v>
      </c>
      <c r="AJ835" s="127">
        <v>824</v>
      </c>
      <c r="AK835" s="54">
        <v>-1.4474807060376862</v>
      </c>
      <c r="AL835" s="54"/>
      <c r="AM835" s="54">
        <f t="shared" si="194"/>
        <v>-0.80215910323260686</v>
      </c>
      <c r="AN835" s="180">
        <f t="shared" si="202"/>
        <v>0.78701050620821389</v>
      </c>
      <c r="AO835" s="181">
        <f t="shared" si="203"/>
        <v>0.406012266617297</v>
      </c>
      <c r="AP835" s="182">
        <f t="shared" si="204"/>
        <v>-5.6869363325763922E-2</v>
      </c>
      <c r="BB835" s="127">
        <v>824</v>
      </c>
      <c r="BC835" s="12">
        <v>1.6790210198199942</v>
      </c>
      <c r="BD835" s="54"/>
      <c r="BE835" s="54">
        <f t="shared" si="195"/>
        <v>5.2172402400135613</v>
      </c>
      <c r="BF835" s="180">
        <f t="shared" si="205"/>
        <v>0.78701050620821389</v>
      </c>
      <c r="BG835" s="181">
        <f t="shared" si="206"/>
        <v>0.79556432702438651</v>
      </c>
      <c r="BH835" s="182">
        <f t="shared" si="207"/>
        <v>0.22906113375711007</v>
      </c>
    </row>
    <row r="836" spans="1:60" ht="14.65" thickBot="1" x14ac:dyDescent="0.5">
      <c r="A836" s="127">
        <v>825</v>
      </c>
      <c r="B836" s="54">
        <v>-3.3004341573996796</v>
      </c>
      <c r="C836" s="54"/>
      <c r="D836" s="54">
        <f t="shared" si="192"/>
        <v>0.52507317123261832</v>
      </c>
      <c r="E836" s="183">
        <f t="shared" si="196"/>
        <v>0.78796561604584525</v>
      </c>
      <c r="F836" s="184">
        <f t="shared" si="197"/>
        <v>0.55582106110751628</v>
      </c>
      <c r="G836" s="185">
        <f t="shared" si="198"/>
        <v>3.7375599034248502E-2</v>
      </c>
      <c r="S836" s="127">
        <v>825</v>
      </c>
      <c r="T836" s="54">
        <v>-1.913159724171138</v>
      </c>
      <c r="U836" s="54"/>
      <c r="V836" s="54">
        <f t="shared" si="193"/>
        <v>2.0478511805175628</v>
      </c>
      <c r="W836" s="180">
        <f t="shared" si="199"/>
        <v>0.78796561604584525</v>
      </c>
      <c r="X836" s="181">
        <f t="shared" si="200"/>
        <v>0.72811561331947261</v>
      </c>
      <c r="Y836" s="182">
        <f t="shared" si="201"/>
        <v>0.14518315924188538</v>
      </c>
      <c r="AJ836" s="127">
        <v>825</v>
      </c>
      <c r="AK836" s="54">
        <v>-1.4474807060376862</v>
      </c>
      <c r="AL836" s="54"/>
      <c r="AM836" s="54">
        <f t="shared" si="194"/>
        <v>-0.78245012678272285</v>
      </c>
      <c r="AN836" s="180">
        <f t="shared" si="202"/>
        <v>0.78796561604584525</v>
      </c>
      <c r="AO836" s="181">
        <f t="shared" si="203"/>
        <v>0.40827989199404568</v>
      </c>
      <c r="AP836" s="182">
        <f t="shared" si="204"/>
        <v>-5.5472088224115715E-2</v>
      </c>
      <c r="BB836" s="127">
        <v>825</v>
      </c>
      <c r="BC836" s="12">
        <v>1.6790210198199942</v>
      </c>
      <c r="BD836" s="54"/>
      <c r="BE836" s="54">
        <f t="shared" si="195"/>
        <v>5.2335264938003592</v>
      </c>
      <c r="BF836" s="180">
        <f t="shared" si="205"/>
        <v>0.78796561604584525</v>
      </c>
      <c r="BG836" s="181">
        <f t="shared" si="206"/>
        <v>0.79629484947079388</v>
      </c>
      <c r="BH836" s="182">
        <f t="shared" si="207"/>
        <v>0.2297761761138811</v>
      </c>
    </row>
    <row r="837" spans="1:60" ht="14.65" thickBot="1" x14ac:dyDescent="0.5">
      <c r="A837" s="127">
        <v>826</v>
      </c>
      <c r="B837" s="54">
        <v>-5.2340139551836717</v>
      </c>
      <c r="C837" s="54"/>
      <c r="D837" s="54">
        <f t="shared" si="192"/>
        <v>0.53043272144699216</v>
      </c>
      <c r="E837" s="183">
        <f t="shared" si="196"/>
        <v>0.78892072588347661</v>
      </c>
      <c r="F837" s="184">
        <f t="shared" si="197"/>
        <v>0.55638705010775813</v>
      </c>
      <c r="G837" s="185">
        <f t="shared" si="198"/>
        <v>3.7757100910160601E-2</v>
      </c>
      <c r="S837" s="127">
        <v>826</v>
      </c>
      <c r="T837" s="54">
        <v>-3.8468153450452824</v>
      </c>
      <c r="U837" s="54"/>
      <c r="V837" s="54">
        <f t="shared" si="193"/>
        <v>2.0659039293338823</v>
      </c>
      <c r="W837" s="180">
        <f t="shared" si="199"/>
        <v>0.78892072588347661</v>
      </c>
      <c r="X837" s="181">
        <f t="shared" si="200"/>
        <v>0.72988851423193624</v>
      </c>
      <c r="Y837" s="182">
        <f t="shared" si="201"/>
        <v>0.14646301547904178</v>
      </c>
      <c r="AJ837" s="127">
        <v>826</v>
      </c>
      <c r="AK837" s="54">
        <v>-0.5552065212041094</v>
      </c>
      <c r="AL837" s="54"/>
      <c r="AM837" s="54">
        <f t="shared" si="194"/>
        <v>-0.77401506981549528</v>
      </c>
      <c r="AN837" s="180">
        <f t="shared" si="202"/>
        <v>0.78892072588347661</v>
      </c>
      <c r="AO837" s="181">
        <f t="shared" si="203"/>
        <v>0.40925133548846321</v>
      </c>
      <c r="AP837" s="182">
        <f t="shared" si="204"/>
        <v>-5.4874081772017046E-2</v>
      </c>
      <c r="BB837" s="127">
        <v>826</v>
      </c>
      <c r="BC837" s="12">
        <v>2.571574214717621</v>
      </c>
      <c r="BD837" s="54"/>
      <c r="BE837" s="54">
        <f t="shared" si="195"/>
        <v>5.2335264938003592</v>
      </c>
      <c r="BF837" s="180">
        <f t="shared" si="205"/>
        <v>0.78892072588347661</v>
      </c>
      <c r="BG837" s="181">
        <f t="shared" si="206"/>
        <v>0.79629484947079388</v>
      </c>
      <c r="BH837" s="182">
        <f t="shared" si="207"/>
        <v>0.2297761761138811</v>
      </c>
    </row>
    <row r="838" spans="1:60" ht="14.65" thickBot="1" x14ac:dyDescent="0.5">
      <c r="A838" s="127">
        <v>827</v>
      </c>
      <c r="B838" s="54">
        <v>-5.2340139551836717</v>
      </c>
      <c r="C838" s="54"/>
      <c r="D838" s="54">
        <f t="shared" si="192"/>
        <v>0.53682782791444683</v>
      </c>
      <c r="E838" s="183">
        <f t="shared" si="196"/>
        <v>0.78987583572110798</v>
      </c>
      <c r="F838" s="184">
        <f t="shared" si="197"/>
        <v>0.55706224723278264</v>
      </c>
      <c r="G838" s="185">
        <f t="shared" si="198"/>
        <v>3.8212315436828966E-2</v>
      </c>
      <c r="S838" s="127">
        <v>827</v>
      </c>
      <c r="T838" s="54">
        <v>-3.8468153450452824</v>
      </c>
      <c r="U838" s="54"/>
      <c r="V838" s="54">
        <f t="shared" si="193"/>
        <v>2.0671455177942031</v>
      </c>
      <c r="W838" s="180">
        <f t="shared" si="199"/>
        <v>0.78987583572110798</v>
      </c>
      <c r="X838" s="181">
        <f t="shared" si="200"/>
        <v>0.73001023365794449</v>
      </c>
      <c r="Y838" s="182">
        <f t="shared" si="201"/>
        <v>0.14655103834753072</v>
      </c>
      <c r="AJ838" s="127">
        <v>827</v>
      </c>
      <c r="AK838" s="54">
        <v>-0.5552065212041094</v>
      </c>
      <c r="AL838" s="54"/>
      <c r="AM838" s="54">
        <f t="shared" si="194"/>
        <v>-0.77401506981549528</v>
      </c>
      <c r="AN838" s="180">
        <f t="shared" si="202"/>
        <v>0.78987583572110798</v>
      </c>
      <c r="AO838" s="181">
        <f t="shared" si="203"/>
        <v>0.40925133548846321</v>
      </c>
      <c r="AP838" s="182">
        <f t="shared" si="204"/>
        <v>-5.4874081772017046E-2</v>
      </c>
      <c r="BB838" s="127">
        <v>827</v>
      </c>
      <c r="BC838" s="12">
        <v>2.571574214717621</v>
      </c>
      <c r="BD838" s="54"/>
      <c r="BE838" s="54">
        <f t="shared" si="195"/>
        <v>5.2595958653318213</v>
      </c>
      <c r="BF838" s="180">
        <f t="shared" si="205"/>
        <v>0.78987583572110798</v>
      </c>
      <c r="BG838" s="181">
        <f t="shared" si="206"/>
        <v>0.79746095035027564</v>
      </c>
      <c r="BH838" s="182">
        <f t="shared" si="207"/>
        <v>0.23092074288186962</v>
      </c>
    </row>
    <row r="839" spans="1:60" ht="14.65" thickBot="1" x14ac:dyDescent="0.5">
      <c r="A839" s="127">
        <v>828</v>
      </c>
      <c r="B839" s="54">
        <v>-2.305204018649516</v>
      </c>
      <c r="C839" s="54"/>
      <c r="D839" s="54">
        <f t="shared" si="192"/>
        <v>0.55092448764442459</v>
      </c>
      <c r="E839" s="183">
        <f t="shared" si="196"/>
        <v>0.79083094555873923</v>
      </c>
      <c r="F839" s="184">
        <f t="shared" si="197"/>
        <v>0.55854998868031025</v>
      </c>
      <c r="G839" s="185">
        <f t="shared" si="198"/>
        <v>3.9215739589224807E-2</v>
      </c>
      <c r="S839" s="127">
        <v>828</v>
      </c>
      <c r="T839" s="54">
        <v>-0.91759891164276741</v>
      </c>
      <c r="U839" s="54"/>
      <c r="V839" s="54">
        <f t="shared" si="193"/>
        <v>2.0917018201412341</v>
      </c>
      <c r="W839" s="180">
        <f t="shared" si="199"/>
        <v>0.79083094555873923</v>
      </c>
      <c r="X839" s="181">
        <f t="shared" si="200"/>
        <v>0.73241196223702032</v>
      </c>
      <c r="Y839" s="182">
        <f t="shared" si="201"/>
        <v>0.14829196639345438</v>
      </c>
      <c r="AJ839" s="127">
        <v>828</v>
      </c>
      <c r="AK839" s="54">
        <v>-0.9093336389215364</v>
      </c>
      <c r="AL839" s="54"/>
      <c r="AM839" s="54">
        <f t="shared" si="194"/>
        <v>-0.77401506981549528</v>
      </c>
      <c r="AN839" s="180">
        <f t="shared" si="202"/>
        <v>0.79083094555873923</v>
      </c>
      <c r="AO839" s="181">
        <f t="shared" si="203"/>
        <v>0.40925133548846321</v>
      </c>
      <c r="AP839" s="182">
        <f t="shared" si="204"/>
        <v>-5.4874081772017046E-2</v>
      </c>
      <c r="BB839" s="127">
        <v>828</v>
      </c>
      <c r="BC839" s="12">
        <v>2.2173363630671994</v>
      </c>
      <c r="BD839" s="54"/>
      <c r="BE839" s="54">
        <f t="shared" si="195"/>
        <v>5.3079745517356685</v>
      </c>
      <c r="BF839" s="180">
        <f t="shared" si="205"/>
        <v>0.79083094555873923</v>
      </c>
      <c r="BG839" s="181">
        <f t="shared" si="206"/>
        <v>0.79961435919503376</v>
      </c>
      <c r="BH839" s="182">
        <f t="shared" si="207"/>
        <v>0.23304479242675241</v>
      </c>
    </row>
    <row r="840" spans="1:60" ht="14.65" thickBot="1" x14ac:dyDescent="0.5">
      <c r="A840" s="127">
        <v>829</v>
      </c>
      <c r="B840" s="54">
        <v>-2.305204018649516</v>
      </c>
      <c r="C840" s="54"/>
      <c r="D840" s="54">
        <f t="shared" si="192"/>
        <v>0.58643562972067964</v>
      </c>
      <c r="E840" s="183">
        <f t="shared" si="196"/>
        <v>0.79178605539637059</v>
      </c>
      <c r="F840" s="184">
        <f t="shared" si="197"/>
        <v>0.56229407808299503</v>
      </c>
      <c r="G840" s="185">
        <f t="shared" si="198"/>
        <v>4.1743482921405728E-2</v>
      </c>
      <c r="S840" s="127">
        <v>829</v>
      </c>
      <c r="T840" s="54">
        <v>-0.91759891164276741</v>
      </c>
      <c r="U840" s="54"/>
      <c r="V840" s="54">
        <f t="shared" si="193"/>
        <v>2.0917018201412341</v>
      </c>
      <c r="W840" s="180">
        <f t="shared" si="199"/>
        <v>0.79178605539637059</v>
      </c>
      <c r="X840" s="181">
        <f t="shared" si="200"/>
        <v>0.73241196223702032</v>
      </c>
      <c r="Y840" s="182">
        <f t="shared" si="201"/>
        <v>0.14829196639345438</v>
      </c>
      <c r="AJ840" s="127">
        <v>829</v>
      </c>
      <c r="AK840" s="54">
        <v>-0.9093336389215364</v>
      </c>
      <c r="AL840" s="54"/>
      <c r="AM840" s="54">
        <f t="shared" si="194"/>
        <v>-0.74642700381342297</v>
      </c>
      <c r="AN840" s="180">
        <f t="shared" si="202"/>
        <v>0.79178605539637059</v>
      </c>
      <c r="AO840" s="181">
        <f t="shared" si="203"/>
        <v>0.41243244490530173</v>
      </c>
      <c r="AP840" s="182">
        <f t="shared" si="204"/>
        <v>-5.2918215731720973E-2</v>
      </c>
      <c r="BB840" s="127">
        <v>829</v>
      </c>
      <c r="BC840" s="12">
        <v>2.2173363630671994</v>
      </c>
      <c r="BD840" s="54"/>
      <c r="BE840" s="54">
        <f t="shared" si="195"/>
        <v>5.3124659361528721</v>
      </c>
      <c r="BF840" s="180">
        <f t="shared" si="205"/>
        <v>0.79178605539637059</v>
      </c>
      <c r="BG840" s="181">
        <f t="shared" si="206"/>
        <v>0.79981357743258263</v>
      </c>
      <c r="BH840" s="182">
        <f t="shared" si="207"/>
        <v>0.23324198511089472</v>
      </c>
    </row>
    <row r="841" spans="1:60" ht="14.65" thickBot="1" x14ac:dyDescent="0.5">
      <c r="A841" s="127">
        <v>830</v>
      </c>
      <c r="B841" s="54">
        <v>-1.4592433146546908</v>
      </c>
      <c r="C841" s="54"/>
      <c r="D841" s="54">
        <f t="shared" si="192"/>
        <v>0.60047906381079119</v>
      </c>
      <c r="E841" s="183">
        <f t="shared" si="196"/>
        <v>0.79274116523400195</v>
      </c>
      <c r="F841" s="184">
        <f t="shared" si="197"/>
        <v>0.56377321812357095</v>
      </c>
      <c r="G841" s="185">
        <f t="shared" si="198"/>
        <v>4.2743118382466777E-2</v>
      </c>
      <c r="S841" s="127">
        <v>830</v>
      </c>
      <c r="T841" s="54">
        <v>-7.1520794642530014E-2</v>
      </c>
      <c r="U841" s="54"/>
      <c r="V841" s="54">
        <f t="shared" si="193"/>
        <v>2.0974270071398458</v>
      </c>
      <c r="W841" s="180">
        <f t="shared" si="199"/>
        <v>0.79274116523400195</v>
      </c>
      <c r="X841" s="181">
        <f t="shared" si="200"/>
        <v>0.73297036173291341</v>
      </c>
      <c r="Y841" s="182">
        <f t="shared" si="201"/>
        <v>0.14869785562193774</v>
      </c>
      <c r="AJ841" s="127">
        <v>830</v>
      </c>
      <c r="AK841" s="54">
        <v>-8.2484998165685983E-2</v>
      </c>
      <c r="AL841" s="54"/>
      <c r="AM841" s="54">
        <f t="shared" si="194"/>
        <v>-0.70367581221565523</v>
      </c>
      <c r="AN841" s="180">
        <f t="shared" si="202"/>
        <v>0.79274116523400195</v>
      </c>
      <c r="AO841" s="181">
        <f t="shared" si="203"/>
        <v>0.41737328650003847</v>
      </c>
      <c r="AP841" s="182">
        <f t="shared" si="204"/>
        <v>-4.9887354350499701E-2</v>
      </c>
      <c r="BB841" s="127">
        <v>830</v>
      </c>
      <c r="BC841" s="12">
        <v>3.0444435556181579</v>
      </c>
      <c r="BD841" s="54"/>
      <c r="BE841" s="54">
        <f t="shared" si="195"/>
        <v>5.314642986392708</v>
      </c>
      <c r="BF841" s="180">
        <f t="shared" si="205"/>
        <v>0.79274116523400195</v>
      </c>
      <c r="BG841" s="181">
        <f t="shared" si="206"/>
        <v>0.79991009904653976</v>
      </c>
      <c r="BH841" s="182">
        <f t="shared" si="207"/>
        <v>0.23333756775099598</v>
      </c>
    </row>
    <row r="842" spans="1:60" ht="14.65" thickBot="1" x14ac:dyDescent="0.5">
      <c r="A842" s="127">
        <v>831</v>
      </c>
      <c r="B842" s="54">
        <v>-1.4592433146546908</v>
      </c>
      <c r="C842" s="54"/>
      <c r="D842" s="54">
        <f t="shared" si="192"/>
        <v>0.60258316717413973</v>
      </c>
      <c r="E842" s="183">
        <f t="shared" si="196"/>
        <v>0.79369627507163321</v>
      </c>
      <c r="F842" s="184">
        <f t="shared" si="197"/>
        <v>0.5639947588280978</v>
      </c>
      <c r="G842" s="185">
        <f t="shared" si="198"/>
        <v>4.2892892029157796E-2</v>
      </c>
      <c r="S842" s="127">
        <v>831</v>
      </c>
      <c r="T842" s="54">
        <v>-7.1520794642530014E-2</v>
      </c>
      <c r="U842" s="54"/>
      <c r="V842" s="54">
        <f t="shared" si="193"/>
        <v>2.1215679138374717</v>
      </c>
      <c r="W842" s="180">
        <f t="shared" si="199"/>
        <v>0.79369627507163321</v>
      </c>
      <c r="X842" s="181">
        <f t="shared" si="200"/>
        <v>0.73531842711531825</v>
      </c>
      <c r="Y842" s="182">
        <f t="shared" si="201"/>
        <v>0.15040933404120407</v>
      </c>
      <c r="AJ842" s="127">
        <v>831</v>
      </c>
      <c r="AK842" s="54">
        <v>-8.2484998165685983E-2</v>
      </c>
      <c r="AL842" s="54"/>
      <c r="AM842" s="54">
        <f t="shared" si="194"/>
        <v>-0.70367581221565523</v>
      </c>
      <c r="AN842" s="180">
        <f t="shared" si="202"/>
        <v>0.79369627507163321</v>
      </c>
      <c r="AO842" s="181">
        <f t="shared" si="203"/>
        <v>0.41737328650003847</v>
      </c>
      <c r="AP842" s="182">
        <f t="shared" si="204"/>
        <v>-4.9887354350499701E-2</v>
      </c>
      <c r="BB842" s="127">
        <v>831</v>
      </c>
      <c r="BC842" s="12">
        <v>3.0444435556181579</v>
      </c>
      <c r="BD842" s="54"/>
      <c r="BE842" s="54">
        <f t="shared" si="195"/>
        <v>5.314642986392708</v>
      </c>
      <c r="BF842" s="180">
        <f t="shared" si="205"/>
        <v>0.79369627507163321</v>
      </c>
      <c r="BG842" s="181">
        <f t="shared" si="206"/>
        <v>0.79991009904653976</v>
      </c>
      <c r="BH842" s="182">
        <f t="shared" si="207"/>
        <v>0.23333756775099598</v>
      </c>
    </row>
    <row r="843" spans="1:60" ht="14.65" thickBot="1" x14ac:dyDescent="0.5">
      <c r="A843" s="127">
        <v>832</v>
      </c>
      <c r="B843" s="54">
        <v>-3.4735813214953426</v>
      </c>
      <c r="C843" s="54"/>
      <c r="D843" s="54">
        <f t="shared" si="192"/>
        <v>0.60258316717413973</v>
      </c>
      <c r="E843" s="183">
        <f t="shared" si="196"/>
        <v>0.79465138490926457</v>
      </c>
      <c r="F843" s="184">
        <f t="shared" si="197"/>
        <v>0.5639947588280978</v>
      </c>
      <c r="G843" s="185">
        <f t="shared" si="198"/>
        <v>4.2892892029157796E-2</v>
      </c>
      <c r="S843" s="127">
        <v>832</v>
      </c>
      <c r="T843" s="54">
        <v>-2.0861383765014798</v>
      </c>
      <c r="U843" s="54"/>
      <c r="V843" s="54">
        <f t="shared" si="193"/>
        <v>2.1423201489329604</v>
      </c>
      <c r="W843" s="180">
        <f t="shared" si="199"/>
        <v>0.79465138490926457</v>
      </c>
      <c r="X843" s="181">
        <f t="shared" si="200"/>
        <v>0.73732846643945471</v>
      </c>
      <c r="Y843" s="182">
        <f t="shared" si="201"/>
        <v>0.15188057134651056</v>
      </c>
      <c r="AJ843" s="127">
        <v>832</v>
      </c>
      <c r="AK843" s="54">
        <v>-1.5514840553722042</v>
      </c>
      <c r="AL843" s="54"/>
      <c r="AM843" s="54">
        <f t="shared" si="194"/>
        <v>-0.66275029468038571</v>
      </c>
      <c r="AN843" s="180">
        <f t="shared" si="202"/>
        <v>0.79465138490926457</v>
      </c>
      <c r="AO843" s="181">
        <f t="shared" si="203"/>
        <v>0.42211539660771141</v>
      </c>
      <c r="AP843" s="182">
        <f t="shared" si="204"/>
        <v>-4.6985924800390516E-2</v>
      </c>
      <c r="BB843" s="127">
        <v>832</v>
      </c>
      <c r="BC843" s="12">
        <v>1.5749851491129512</v>
      </c>
      <c r="BD843" s="54"/>
      <c r="BE843" s="54">
        <f t="shared" si="195"/>
        <v>5.3216469414706582</v>
      </c>
      <c r="BF843" s="180">
        <f t="shared" si="205"/>
        <v>0.79465138490926457</v>
      </c>
      <c r="BG843" s="181">
        <f t="shared" si="206"/>
        <v>0.80022043629471229</v>
      </c>
      <c r="BH843" s="182">
        <f t="shared" si="207"/>
        <v>0.23364507398362733</v>
      </c>
    </row>
    <row r="844" spans="1:60" ht="14.65" thickBot="1" x14ac:dyDescent="0.5">
      <c r="A844" s="127">
        <v>833</v>
      </c>
      <c r="B844" s="54">
        <v>-4.0713128190342314</v>
      </c>
      <c r="C844" s="54"/>
      <c r="D844" s="54">
        <f t="shared" ref="D844:D907" si="208">SMALL(B$12:B$1058,A844)</f>
        <v>0.61353069835635188</v>
      </c>
      <c r="E844" s="183">
        <f t="shared" si="196"/>
        <v>0.79560649474689593</v>
      </c>
      <c r="F844" s="184">
        <f t="shared" si="197"/>
        <v>0.56514709709969124</v>
      </c>
      <c r="G844" s="185">
        <f t="shared" si="198"/>
        <v>4.3672155869511245E-2</v>
      </c>
      <c r="S844" s="127">
        <v>833</v>
      </c>
      <c r="T844" s="54">
        <v>-2.6839528346923522</v>
      </c>
      <c r="U844" s="54"/>
      <c r="V844" s="54">
        <f t="shared" ref="V844:V907" si="209">SMALL(T$12:T$1058,S844)</f>
        <v>2.143844549302957</v>
      </c>
      <c r="W844" s="180">
        <f t="shared" si="199"/>
        <v>0.79560649474689593</v>
      </c>
      <c r="X844" s="181">
        <f t="shared" si="200"/>
        <v>0.73747580971675564</v>
      </c>
      <c r="Y844" s="182">
        <f t="shared" si="201"/>
        <v>0.15198864426888459</v>
      </c>
      <c r="AJ844" s="127">
        <v>833</v>
      </c>
      <c r="AK844" s="54">
        <v>-2.0154210930040066</v>
      </c>
      <c r="AL844" s="54"/>
      <c r="AM844" s="54">
        <f t="shared" ref="AM844:AM907" si="210">SMALL(AK$12:AK$1058,AJ844)</f>
        <v>-0.66275029468038571</v>
      </c>
      <c r="AN844" s="180">
        <f t="shared" si="202"/>
        <v>0.79560649474689593</v>
      </c>
      <c r="AO844" s="181">
        <f t="shared" si="203"/>
        <v>0.42211539660771141</v>
      </c>
      <c r="AP844" s="182">
        <f t="shared" si="204"/>
        <v>-4.6985924800390516E-2</v>
      </c>
      <c r="BB844" s="127">
        <v>833</v>
      </c>
      <c r="BC844" s="12">
        <v>1.110903040487518</v>
      </c>
      <c r="BD844" s="54"/>
      <c r="BE844" s="54">
        <f t="shared" ref="BE844:BE907" si="211">SMALL(BC$12:BC$1058,BB844)</f>
        <v>5.3216469414706582</v>
      </c>
      <c r="BF844" s="180">
        <f t="shared" si="205"/>
        <v>0.79560649474689593</v>
      </c>
      <c r="BG844" s="181">
        <f t="shared" si="206"/>
        <v>0.80022043629471229</v>
      </c>
      <c r="BH844" s="182">
        <f t="shared" si="207"/>
        <v>0.23364507398362733</v>
      </c>
    </row>
    <row r="845" spans="1:60" ht="14.65" thickBot="1" x14ac:dyDescent="0.5">
      <c r="A845" s="127">
        <v>834</v>
      </c>
      <c r="B845" s="54">
        <v>-4.6893005547197806</v>
      </c>
      <c r="C845" s="54"/>
      <c r="D845" s="54">
        <f t="shared" si="208"/>
        <v>0.63351818847726638</v>
      </c>
      <c r="E845" s="183">
        <f t="shared" ref="E845:E908" si="212">A845/$B$6</f>
        <v>0.79656160458452718</v>
      </c>
      <c r="F845" s="184">
        <f t="shared" ref="F845:F908" si="213">NORMDIST(D845,$F$2,$F$3,TRUE)</f>
        <v>0.56724954878648315</v>
      </c>
      <c r="G845" s="185">
        <f t="shared" ref="G845:G908" si="214">(D845-$G$4)/($G$5-$G$4)</f>
        <v>4.509489932202207E-2</v>
      </c>
      <c r="S845" s="127">
        <v>834</v>
      </c>
      <c r="T845" s="54">
        <v>-3.3020263424439227</v>
      </c>
      <c r="U845" s="54"/>
      <c r="V845" s="54">
        <f t="shared" si="209"/>
        <v>2.1519234376290983</v>
      </c>
      <c r="W845" s="180">
        <f t="shared" ref="W845:W908" si="215">S845/$T$6</f>
        <v>0.79656160458452718</v>
      </c>
      <c r="X845" s="181">
        <f t="shared" ref="X845:X908" si="216">NORMDIST(V845,$X$2,$X$3,TRUE)</f>
        <v>0.73825598032686668</v>
      </c>
      <c r="Y845" s="182">
        <f t="shared" ref="Y845:Y908" si="217">(V845-$Y$4)/($Y$5-$Y$4)</f>
        <v>0.15256140001476606</v>
      </c>
      <c r="AJ845" s="127">
        <v>834</v>
      </c>
      <c r="AK845" s="54">
        <v>-2.0172456478079006</v>
      </c>
      <c r="AL845" s="54"/>
      <c r="AM845" s="54">
        <f t="shared" si="210"/>
        <v>-0.64112142014386364</v>
      </c>
      <c r="AN845" s="180">
        <f t="shared" ref="AN845:AN908" si="218">AJ845/$AK$6</f>
        <v>0.79656160458452718</v>
      </c>
      <c r="AO845" s="181">
        <f t="shared" ref="AO845:AO908" si="219">NORMDIST(AM845,$AO$2,$AO$3,TRUE)</f>
        <v>0.42462618570384542</v>
      </c>
      <c r="AP845" s="182">
        <f t="shared" ref="AP845:AP908" si="220">(AM845-$AP$4)/($AP$5-$AP$4)</f>
        <v>-4.5452537820939685E-2</v>
      </c>
      <c r="BB845" s="127">
        <v>834</v>
      </c>
      <c r="BC845" s="12">
        <v>1.1090779151536663</v>
      </c>
      <c r="BD845" s="54"/>
      <c r="BE845" s="54">
        <f t="shared" si="211"/>
        <v>5.3277448232824129</v>
      </c>
      <c r="BF845" s="180">
        <f t="shared" ref="BF845:BF908" si="221">BB845/$BC$6</f>
        <v>0.79656160458452718</v>
      </c>
      <c r="BG845" s="181">
        <f t="shared" ref="BG845:BG908" si="222">NORMDIST(BE845,$BG$2,$BG$3,TRUE)</f>
        <v>0.80049039055329285</v>
      </c>
      <c r="BH845" s="182">
        <f t="shared" ref="BH845:BH908" si="223">(BE845-$BH$4)/($BH$5-$BH$4)</f>
        <v>0.23391279938193363</v>
      </c>
    </row>
    <row r="846" spans="1:60" ht="14.65" thickBot="1" x14ac:dyDescent="0.5">
      <c r="A846" s="127">
        <v>835</v>
      </c>
      <c r="B846" s="54">
        <v>-5.8761195529073147</v>
      </c>
      <c r="C846" s="54"/>
      <c r="D846" s="54">
        <f t="shared" si="208"/>
        <v>0.66444207247015041</v>
      </c>
      <c r="E846" s="183">
        <f t="shared" si="212"/>
        <v>0.79751671442215855</v>
      </c>
      <c r="F846" s="184">
        <f t="shared" si="213"/>
        <v>0.57049861314231842</v>
      </c>
      <c r="G846" s="185">
        <f t="shared" si="214"/>
        <v>4.7296113842250541E-2</v>
      </c>
      <c r="S846" s="127">
        <v>835</v>
      </c>
      <c r="T846" s="54">
        <v>-4.4890100622134401</v>
      </c>
      <c r="U846" s="54"/>
      <c r="V846" s="54">
        <f t="shared" si="209"/>
        <v>2.1519234376290983</v>
      </c>
      <c r="W846" s="180">
        <f t="shared" si="215"/>
        <v>0.79751671442215855</v>
      </c>
      <c r="X846" s="181">
        <f t="shared" si="216"/>
        <v>0.73825598032686668</v>
      </c>
      <c r="Y846" s="182">
        <f t="shared" si="217"/>
        <v>0.15256140001476606</v>
      </c>
      <c r="AJ846" s="127">
        <v>835</v>
      </c>
      <c r="AK846" s="54">
        <v>-2.944990233875818</v>
      </c>
      <c r="AL846" s="54"/>
      <c r="AM846" s="54">
        <f t="shared" si="210"/>
        <v>-0.61479707575267795</v>
      </c>
      <c r="AN846" s="180">
        <f t="shared" si="218"/>
        <v>0.79751671442215855</v>
      </c>
      <c r="AO846" s="181">
        <f t="shared" si="219"/>
        <v>0.42768617020817912</v>
      </c>
      <c r="AP846" s="182">
        <f t="shared" si="220"/>
        <v>-4.3586263786945745E-2</v>
      </c>
      <c r="BB846" s="127">
        <v>835</v>
      </c>
      <c r="BC846" s="12">
        <v>0.18104322758916738</v>
      </c>
      <c r="BD846" s="54"/>
      <c r="BE846" s="54">
        <f t="shared" si="211"/>
        <v>5.33713917729124</v>
      </c>
      <c r="BF846" s="180">
        <f t="shared" si="221"/>
        <v>0.79751671442215855</v>
      </c>
      <c r="BG846" s="181">
        <f t="shared" si="222"/>
        <v>0.80090585025275818</v>
      </c>
      <c r="BH846" s="182">
        <f t="shared" si="223"/>
        <v>0.23432525525538064</v>
      </c>
    </row>
    <row r="847" spans="1:60" ht="14.65" thickBot="1" x14ac:dyDescent="0.5">
      <c r="A847" s="127">
        <v>836</v>
      </c>
      <c r="B847" s="54">
        <v>-5.8761195529073147</v>
      </c>
      <c r="C847" s="54"/>
      <c r="D847" s="54">
        <f t="shared" si="208"/>
        <v>0.68085762513722903</v>
      </c>
      <c r="E847" s="183">
        <f t="shared" si="212"/>
        <v>0.79847182425978991</v>
      </c>
      <c r="F847" s="184">
        <f t="shared" si="213"/>
        <v>0.57222141404097393</v>
      </c>
      <c r="G847" s="185">
        <f t="shared" si="214"/>
        <v>4.8464600727554583E-2</v>
      </c>
      <c r="S847" s="127">
        <v>836</v>
      </c>
      <c r="T847" s="54">
        <v>-4.4890100622134401</v>
      </c>
      <c r="U847" s="54"/>
      <c r="V847" s="54">
        <f t="shared" si="209"/>
        <v>2.174163109754049</v>
      </c>
      <c r="W847" s="180">
        <f t="shared" si="215"/>
        <v>0.79847182425978991</v>
      </c>
      <c r="X847" s="181">
        <f t="shared" si="216"/>
        <v>0.74039748332842981</v>
      </c>
      <c r="Y847" s="182">
        <f t="shared" si="217"/>
        <v>0.15413808971288562</v>
      </c>
      <c r="AJ847" s="127">
        <v>836</v>
      </c>
      <c r="AK847" s="54">
        <v>-3.416973343547113</v>
      </c>
      <c r="AL847" s="54"/>
      <c r="AM847" s="54">
        <f t="shared" si="210"/>
        <v>-0.59790023438641327</v>
      </c>
      <c r="AN847" s="180">
        <f t="shared" si="218"/>
        <v>0.79847182425978991</v>
      </c>
      <c r="AO847" s="181">
        <f t="shared" si="219"/>
        <v>0.42965259306509174</v>
      </c>
      <c r="AP847" s="182">
        <f t="shared" si="220"/>
        <v>-4.2388356031684303E-2</v>
      </c>
      <c r="BB847" s="127">
        <v>836</v>
      </c>
      <c r="BC847" s="12">
        <v>-0.29108746904575217</v>
      </c>
      <c r="BD847" s="54"/>
      <c r="BE847" s="54">
        <f t="shared" si="211"/>
        <v>5.33713917729124</v>
      </c>
      <c r="BF847" s="180">
        <f t="shared" si="221"/>
        <v>0.79847182425978991</v>
      </c>
      <c r="BG847" s="181">
        <f t="shared" si="222"/>
        <v>0.80090585025275818</v>
      </c>
      <c r="BH847" s="182">
        <f t="shared" si="223"/>
        <v>0.23432525525538064</v>
      </c>
    </row>
    <row r="848" spans="1:60" ht="14.65" thickBot="1" x14ac:dyDescent="0.5">
      <c r="A848" s="127">
        <v>837</v>
      </c>
      <c r="B848" s="54">
        <v>-5.8761195529073147</v>
      </c>
      <c r="C848" s="54"/>
      <c r="D848" s="54">
        <f t="shared" si="208"/>
        <v>0.70847796426757692</v>
      </c>
      <c r="E848" s="183">
        <f t="shared" si="212"/>
        <v>0.79942693409742116</v>
      </c>
      <c r="F848" s="184">
        <f t="shared" si="213"/>
        <v>0.57511702813908938</v>
      </c>
      <c r="G848" s="185">
        <f t="shared" si="214"/>
        <v>5.0430663320511757E-2</v>
      </c>
      <c r="S848" s="127">
        <v>837</v>
      </c>
      <c r="T848" s="54">
        <v>-4.4890100622134401</v>
      </c>
      <c r="U848" s="54"/>
      <c r="V848" s="54">
        <f t="shared" si="209"/>
        <v>2.1844345849590829</v>
      </c>
      <c r="W848" s="180">
        <f t="shared" si="215"/>
        <v>0.79942693409742116</v>
      </c>
      <c r="X848" s="181">
        <f t="shared" si="216"/>
        <v>0.741383481876146</v>
      </c>
      <c r="Y848" s="182">
        <f t="shared" si="217"/>
        <v>0.15486628970833871</v>
      </c>
      <c r="AJ848" s="127">
        <v>837</v>
      </c>
      <c r="AK848" s="54">
        <v>-3.416973343547113</v>
      </c>
      <c r="AL848" s="54"/>
      <c r="AM848" s="54">
        <f t="shared" si="210"/>
        <v>-0.59790023438641327</v>
      </c>
      <c r="AN848" s="180">
        <f t="shared" si="218"/>
        <v>0.79942693409742116</v>
      </c>
      <c r="AO848" s="181">
        <f t="shared" si="219"/>
        <v>0.42965259306509174</v>
      </c>
      <c r="AP848" s="182">
        <f t="shared" si="220"/>
        <v>-4.2388356031684303E-2</v>
      </c>
      <c r="BB848" s="127">
        <v>837</v>
      </c>
      <c r="BC848" s="12">
        <v>-0.29108746904575217</v>
      </c>
      <c r="BD848" s="54"/>
      <c r="BE848" s="54">
        <f t="shared" si="211"/>
        <v>5.3535235188424872</v>
      </c>
      <c r="BF848" s="180">
        <f t="shared" si="221"/>
        <v>0.79942693409742116</v>
      </c>
      <c r="BG848" s="181">
        <f t="shared" si="222"/>
        <v>0.80162918954635343</v>
      </c>
      <c r="BH848" s="182">
        <f t="shared" si="223"/>
        <v>0.23504460412162773</v>
      </c>
    </row>
    <row r="849" spans="1:60" ht="14.65" thickBot="1" x14ac:dyDescent="0.5">
      <c r="A849" s="127">
        <v>838</v>
      </c>
      <c r="B849" s="54">
        <v>-6.0021420332775719</v>
      </c>
      <c r="C849" s="54"/>
      <c r="D849" s="54">
        <f t="shared" si="208"/>
        <v>0.70847796426757692</v>
      </c>
      <c r="E849" s="183">
        <f t="shared" si="212"/>
        <v>0.80038204393505252</v>
      </c>
      <c r="F849" s="184">
        <f t="shared" si="213"/>
        <v>0.57511702813908938</v>
      </c>
      <c r="G849" s="185">
        <f t="shared" si="214"/>
        <v>5.0430663320511757E-2</v>
      </c>
      <c r="S849" s="127">
        <v>838</v>
      </c>
      <c r="T849" s="54">
        <v>-4.6148574888621079</v>
      </c>
      <c r="U849" s="54"/>
      <c r="V849" s="54">
        <f t="shared" si="209"/>
        <v>2.1844345849590829</v>
      </c>
      <c r="W849" s="180">
        <f t="shared" si="215"/>
        <v>0.80038204393505252</v>
      </c>
      <c r="X849" s="181">
        <f t="shared" si="216"/>
        <v>0.741383481876146</v>
      </c>
      <c r="Y849" s="182">
        <f t="shared" si="217"/>
        <v>0.15486628970833871</v>
      </c>
      <c r="AJ849" s="127">
        <v>838</v>
      </c>
      <c r="AK849" s="54">
        <v>-3.0669815003836578</v>
      </c>
      <c r="AL849" s="54"/>
      <c r="AM849" s="54">
        <f t="shared" si="210"/>
        <v>-0.59290303939309896</v>
      </c>
      <c r="AN849" s="180">
        <f t="shared" si="218"/>
        <v>0.80038204393505252</v>
      </c>
      <c r="AO849" s="181">
        <f t="shared" si="219"/>
        <v>0.43023449415380294</v>
      </c>
      <c r="AP849" s="182">
        <f t="shared" si="220"/>
        <v>-4.2034078062963089E-2</v>
      </c>
      <c r="BB849" s="127">
        <v>838</v>
      </c>
      <c r="BC849" s="12">
        <v>5.9013814969223997E-2</v>
      </c>
      <c r="BD849" s="54"/>
      <c r="BE849" s="54">
        <f t="shared" si="211"/>
        <v>5.3535235188424872</v>
      </c>
      <c r="BF849" s="180">
        <f t="shared" si="221"/>
        <v>0.80038204393505252</v>
      </c>
      <c r="BG849" s="181">
        <f t="shared" si="222"/>
        <v>0.80162918954635343</v>
      </c>
      <c r="BH849" s="182">
        <f t="shared" si="223"/>
        <v>0.23504460412162773</v>
      </c>
    </row>
    <row r="850" spans="1:60" ht="14.65" thickBot="1" x14ac:dyDescent="0.5">
      <c r="A850" s="127">
        <v>839</v>
      </c>
      <c r="B850" s="54">
        <v>-6.0021420332775719</v>
      </c>
      <c r="C850" s="54"/>
      <c r="D850" s="54">
        <f t="shared" si="208"/>
        <v>0.71420235951027677</v>
      </c>
      <c r="E850" s="183">
        <f t="shared" si="212"/>
        <v>0.80133715377268389</v>
      </c>
      <c r="F850" s="184">
        <f t="shared" si="213"/>
        <v>0.57571665122848237</v>
      </c>
      <c r="G850" s="185">
        <f t="shared" si="214"/>
        <v>5.0838135484443596E-2</v>
      </c>
      <c r="S850" s="127">
        <v>839</v>
      </c>
      <c r="T850" s="54">
        <v>-4.6148574888621079</v>
      </c>
      <c r="U850" s="54"/>
      <c r="V850" s="54">
        <f t="shared" si="209"/>
        <v>2.1917125484613162</v>
      </c>
      <c r="W850" s="180">
        <f t="shared" si="215"/>
        <v>0.80133715377268389</v>
      </c>
      <c r="X850" s="181">
        <f t="shared" si="216"/>
        <v>0.74208094613562781</v>
      </c>
      <c r="Y850" s="182">
        <f t="shared" si="217"/>
        <v>0.15538226359557905</v>
      </c>
      <c r="AJ850" s="127">
        <v>839</v>
      </c>
      <c r="AK850" s="54">
        <v>-3.0669815003836578</v>
      </c>
      <c r="AL850" s="54"/>
      <c r="AM850" s="54">
        <f t="shared" si="210"/>
        <v>-0.58646496914604296</v>
      </c>
      <c r="AN850" s="180">
        <f t="shared" si="218"/>
        <v>0.80133715377268389</v>
      </c>
      <c r="AO850" s="181">
        <f t="shared" si="219"/>
        <v>0.43098440197451576</v>
      </c>
      <c r="AP850" s="182">
        <f t="shared" si="220"/>
        <v>-4.1577648715566594E-2</v>
      </c>
      <c r="BB850" s="127">
        <v>839</v>
      </c>
      <c r="BC850" s="12">
        <v>5.9013814969223997E-2</v>
      </c>
      <c r="BD850" s="54"/>
      <c r="BE850" s="54">
        <f t="shared" si="211"/>
        <v>5.3622217412800683</v>
      </c>
      <c r="BF850" s="180">
        <f t="shared" si="221"/>
        <v>0.80133715377268389</v>
      </c>
      <c r="BG850" s="181">
        <f t="shared" si="222"/>
        <v>0.80201255519399983</v>
      </c>
      <c r="BH850" s="182">
        <f t="shared" si="223"/>
        <v>0.2354264965784755</v>
      </c>
    </row>
    <row r="851" spans="1:60" ht="14.65" thickBot="1" x14ac:dyDescent="0.5">
      <c r="A851" s="127">
        <v>840</v>
      </c>
      <c r="B851" s="54">
        <v>-0.28836267265236443</v>
      </c>
      <c r="C851" s="54"/>
      <c r="D851" s="54">
        <f t="shared" si="208"/>
        <v>0.75908929287554006</v>
      </c>
      <c r="E851" s="183">
        <f t="shared" si="212"/>
        <v>0.80229226361031514</v>
      </c>
      <c r="F851" s="184">
        <f t="shared" si="213"/>
        <v>0.58041232002010612</v>
      </c>
      <c r="G851" s="185">
        <f t="shared" si="214"/>
        <v>5.403326354516462E-2</v>
      </c>
      <c r="S851" s="127">
        <v>840</v>
      </c>
      <c r="T851" s="54">
        <v>1.0995223568173957</v>
      </c>
      <c r="U851" s="54"/>
      <c r="V851" s="54">
        <f t="shared" si="209"/>
        <v>2.2329253246472431</v>
      </c>
      <c r="W851" s="180">
        <f t="shared" si="215"/>
        <v>0.80229226361031514</v>
      </c>
      <c r="X851" s="181">
        <f t="shared" si="216"/>
        <v>0.74601197478601056</v>
      </c>
      <c r="Y851" s="182">
        <f t="shared" si="217"/>
        <v>0.15830405845290332</v>
      </c>
      <c r="AJ851" s="127">
        <v>840</v>
      </c>
      <c r="AK851" s="54">
        <v>6.9163730389407999E-2</v>
      </c>
      <c r="AL851" s="54"/>
      <c r="AM851" s="54">
        <f t="shared" si="210"/>
        <v>-0.5552065212041094</v>
      </c>
      <c r="AN851" s="180">
        <f t="shared" si="218"/>
        <v>0.80229226361031514</v>
      </c>
      <c r="AO851" s="181">
        <f t="shared" si="219"/>
        <v>0.43462888235579056</v>
      </c>
      <c r="AP851" s="182">
        <f t="shared" si="220"/>
        <v>-3.9361569603772455E-2</v>
      </c>
      <c r="BB851" s="127">
        <v>840</v>
      </c>
      <c r="BC851" s="12">
        <v>3.196139704038341</v>
      </c>
      <c r="BD851" s="54"/>
      <c r="BE851" s="54">
        <f t="shared" si="211"/>
        <v>5.3622217412800683</v>
      </c>
      <c r="BF851" s="180">
        <f t="shared" si="221"/>
        <v>0.80229226361031514</v>
      </c>
      <c r="BG851" s="181">
        <f t="shared" si="222"/>
        <v>0.80201255519399983</v>
      </c>
      <c r="BH851" s="182">
        <f t="shared" si="223"/>
        <v>0.2354264965784755</v>
      </c>
    </row>
    <row r="852" spans="1:60" ht="14.65" thickBot="1" x14ac:dyDescent="0.5">
      <c r="A852" s="127">
        <v>841</v>
      </c>
      <c r="B852" s="54">
        <v>-0.28836267265236443</v>
      </c>
      <c r="C852" s="54"/>
      <c r="D852" s="54">
        <f t="shared" si="208"/>
        <v>0.76023079296714591</v>
      </c>
      <c r="E852" s="183">
        <f t="shared" si="212"/>
        <v>0.8032473734479465</v>
      </c>
      <c r="F852" s="184">
        <f t="shared" si="213"/>
        <v>0.58053158734104859</v>
      </c>
      <c r="G852" s="185">
        <f t="shared" si="214"/>
        <v>5.4114517458064532E-2</v>
      </c>
      <c r="S852" s="127">
        <v>841</v>
      </c>
      <c r="T852" s="54">
        <v>1.0995223568173957</v>
      </c>
      <c r="U852" s="54"/>
      <c r="V852" s="54">
        <f t="shared" si="209"/>
        <v>2.2407344202157624</v>
      </c>
      <c r="W852" s="180">
        <f t="shared" si="215"/>
        <v>0.8032473734479465</v>
      </c>
      <c r="X852" s="181">
        <f t="shared" si="216"/>
        <v>0.74675327682297099</v>
      </c>
      <c r="Y852" s="182">
        <f t="shared" si="217"/>
        <v>0.15885768714245138</v>
      </c>
      <c r="AJ852" s="127">
        <v>841</v>
      </c>
      <c r="AK852" s="54">
        <v>6.9163730389407999E-2</v>
      </c>
      <c r="AL852" s="54"/>
      <c r="AM852" s="54">
        <f t="shared" si="210"/>
        <v>-0.5552065212041094</v>
      </c>
      <c r="AN852" s="180">
        <f t="shared" si="218"/>
        <v>0.8032473734479465</v>
      </c>
      <c r="AO852" s="181">
        <f t="shared" si="219"/>
        <v>0.43462888235579056</v>
      </c>
      <c r="AP852" s="182">
        <f t="shared" si="220"/>
        <v>-3.9361569603772455E-2</v>
      </c>
      <c r="BB852" s="127">
        <v>841</v>
      </c>
      <c r="BC852" s="12">
        <v>3.196139704038341</v>
      </c>
      <c r="BD852" s="54"/>
      <c r="BE852" s="54">
        <f t="shared" si="211"/>
        <v>5.3699703751682941</v>
      </c>
      <c r="BF852" s="180">
        <f t="shared" si="221"/>
        <v>0.8032473734479465</v>
      </c>
      <c r="BG852" s="181">
        <f t="shared" si="222"/>
        <v>0.80235369151873515</v>
      </c>
      <c r="BH852" s="182">
        <f t="shared" si="223"/>
        <v>0.23576669767749583</v>
      </c>
    </row>
    <row r="853" spans="1:60" ht="14.65" thickBot="1" x14ac:dyDescent="0.5">
      <c r="A853" s="127">
        <v>842</v>
      </c>
      <c r="B853" s="54">
        <v>-1.5299331779837213</v>
      </c>
      <c r="C853" s="54"/>
      <c r="D853" s="54">
        <f t="shared" si="208"/>
        <v>0.76389236304681929</v>
      </c>
      <c r="E853" s="183">
        <f t="shared" si="212"/>
        <v>0.80420248328557786</v>
      </c>
      <c r="F853" s="184">
        <f t="shared" si="213"/>
        <v>0.58091410908339369</v>
      </c>
      <c r="G853" s="185">
        <f t="shared" si="214"/>
        <v>5.4375154227626399E-2</v>
      </c>
      <c r="S853" s="127">
        <v>842</v>
      </c>
      <c r="T853" s="54">
        <v>-0.14222046919478448</v>
      </c>
      <c r="U853" s="54"/>
      <c r="V853" s="54">
        <f t="shared" si="209"/>
        <v>2.2455123755512982</v>
      </c>
      <c r="W853" s="180">
        <f t="shared" si="215"/>
        <v>0.80420248328557786</v>
      </c>
      <c r="X853" s="181">
        <f t="shared" si="216"/>
        <v>0.74720627708681875</v>
      </c>
      <c r="Y853" s="182">
        <f t="shared" si="217"/>
        <v>0.15919642203536211</v>
      </c>
      <c r="AJ853" s="127">
        <v>842</v>
      </c>
      <c r="AK853" s="54">
        <v>-0.66275029468038571</v>
      </c>
      <c r="AL853" s="54"/>
      <c r="AM853" s="54">
        <f t="shared" si="210"/>
        <v>-0.52549330980647779</v>
      </c>
      <c r="AN853" s="180">
        <f t="shared" si="218"/>
        <v>0.80420248328557786</v>
      </c>
      <c r="AO853" s="181">
        <f t="shared" si="219"/>
        <v>0.43809836310666839</v>
      </c>
      <c r="AP853" s="182">
        <f t="shared" si="220"/>
        <v>-3.7255040602558652E-2</v>
      </c>
      <c r="BB853" s="127">
        <v>842</v>
      </c>
      <c r="BC853" s="12">
        <v>2.4639968127943543</v>
      </c>
      <c r="BD853" s="54"/>
      <c r="BE853" s="54">
        <f t="shared" si="211"/>
        <v>5.3708628756172851</v>
      </c>
      <c r="BF853" s="180">
        <f t="shared" si="221"/>
        <v>0.80420248328557786</v>
      </c>
      <c r="BG853" s="181">
        <f t="shared" si="222"/>
        <v>0.80239296133435645</v>
      </c>
      <c r="BH853" s="182">
        <f t="shared" si="223"/>
        <v>0.23580588260196159</v>
      </c>
    </row>
    <row r="854" spans="1:60" ht="14.65" thickBot="1" x14ac:dyDescent="0.5">
      <c r="A854" s="127">
        <v>843</v>
      </c>
      <c r="B854" s="54">
        <v>-1.5299331779837213</v>
      </c>
      <c r="C854" s="54"/>
      <c r="D854" s="54">
        <f t="shared" si="208"/>
        <v>0.76389236304681929</v>
      </c>
      <c r="E854" s="183">
        <f t="shared" si="212"/>
        <v>0.80515759312320911</v>
      </c>
      <c r="F854" s="184">
        <f t="shared" si="213"/>
        <v>0.58091410908339369</v>
      </c>
      <c r="G854" s="185">
        <f t="shared" si="214"/>
        <v>5.4375154227626399E-2</v>
      </c>
      <c r="S854" s="127">
        <v>843</v>
      </c>
      <c r="T854" s="54">
        <v>-0.14222046919478448</v>
      </c>
      <c r="U854" s="54"/>
      <c r="V854" s="54">
        <f t="shared" si="209"/>
        <v>2.2760321766270706</v>
      </c>
      <c r="W854" s="180">
        <f t="shared" si="215"/>
        <v>0.80515759312320911</v>
      </c>
      <c r="X854" s="181">
        <f t="shared" si="216"/>
        <v>0.75008977844937053</v>
      </c>
      <c r="Y854" s="182">
        <f t="shared" si="217"/>
        <v>0.16136013450713199</v>
      </c>
      <c r="AJ854" s="127">
        <v>843</v>
      </c>
      <c r="AK854" s="54">
        <v>-0.66275029468038571</v>
      </c>
      <c r="AL854" s="54"/>
      <c r="AM854" s="54">
        <f t="shared" si="210"/>
        <v>-0.52549330980647779</v>
      </c>
      <c r="AN854" s="180">
        <f t="shared" si="218"/>
        <v>0.80515759312320911</v>
      </c>
      <c r="AO854" s="181">
        <f t="shared" si="219"/>
        <v>0.43809836310666839</v>
      </c>
      <c r="AP854" s="182">
        <f t="shared" si="220"/>
        <v>-3.7255040602558652E-2</v>
      </c>
      <c r="BB854" s="127">
        <v>843</v>
      </c>
      <c r="BC854" s="12">
        <v>2.4639968127943543</v>
      </c>
      <c r="BD854" s="54"/>
      <c r="BE854" s="54">
        <f t="shared" si="211"/>
        <v>5.3708628756172851</v>
      </c>
      <c r="BF854" s="180">
        <f t="shared" si="221"/>
        <v>0.80515759312320911</v>
      </c>
      <c r="BG854" s="181">
        <f t="shared" si="222"/>
        <v>0.80239296133435645</v>
      </c>
      <c r="BH854" s="182">
        <f t="shared" si="223"/>
        <v>0.23580588260196159</v>
      </c>
    </row>
    <row r="855" spans="1:60" ht="14.65" thickBot="1" x14ac:dyDescent="0.5">
      <c r="A855" s="127">
        <v>844</v>
      </c>
      <c r="B855" s="54">
        <v>-0.28836267265236443</v>
      </c>
      <c r="C855" s="54"/>
      <c r="D855" s="54">
        <f t="shared" si="208"/>
        <v>0.79054515939963899</v>
      </c>
      <c r="E855" s="183">
        <f t="shared" si="212"/>
        <v>0.80611270296084048</v>
      </c>
      <c r="F855" s="184">
        <f t="shared" si="213"/>
        <v>0.5836961822882123</v>
      </c>
      <c r="G855" s="185">
        <f t="shared" si="214"/>
        <v>5.6272345484391542E-2</v>
      </c>
      <c r="S855" s="127">
        <v>844</v>
      </c>
      <c r="T855" s="54">
        <v>1.0995223568173957</v>
      </c>
      <c r="U855" s="54"/>
      <c r="V855" s="54">
        <f t="shared" si="209"/>
        <v>2.3131116269027769</v>
      </c>
      <c r="W855" s="180">
        <f t="shared" si="215"/>
        <v>0.80611270296084048</v>
      </c>
      <c r="X855" s="181">
        <f t="shared" si="216"/>
        <v>0.75356940598628697</v>
      </c>
      <c r="Y855" s="182">
        <f t="shared" si="217"/>
        <v>0.16398889571067751</v>
      </c>
      <c r="AJ855" s="127">
        <v>844</v>
      </c>
      <c r="AK855" s="54">
        <v>6.9163730389407999E-2</v>
      </c>
      <c r="AL855" s="54"/>
      <c r="AM855" s="54">
        <f t="shared" si="210"/>
        <v>-0.51572892879045085</v>
      </c>
      <c r="AN855" s="180">
        <f t="shared" si="218"/>
        <v>0.80611270296084048</v>
      </c>
      <c r="AO855" s="181">
        <f t="shared" si="219"/>
        <v>0.43923955985481189</v>
      </c>
      <c r="AP855" s="182">
        <f t="shared" si="220"/>
        <v>-3.6562791235302386E-2</v>
      </c>
      <c r="BB855" s="127">
        <v>844</v>
      </c>
      <c r="BC855" s="12">
        <v>3.196139704038341</v>
      </c>
      <c r="BD855" s="54"/>
      <c r="BE855" s="54">
        <f t="shared" si="211"/>
        <v>5.4062230671920863</v>
      </c>
      <c r="BF855" s="180">
        <f t="shared" si="221"/>
        <v>0.80611270296084048</v>
      </c>
      <c r="BG855" s="181">
        <f t="shared" si="222"/>
        <v>0.80394500413977554</v>
      </c>
      <c r="BH855" s="182">
        <f t="shared" si="223"/>
        <v>0.23735835962034238</v>
      </c>
    </row>
    <row r="856" spans="1:60" ht="14.65" thickBot="1" x14ac:dyDescent="0.5">
      <c r="A856" s="127">
        <v>845</v>
      </c>
      <c r="B856" s="54">
        <v>-0.28836267265236443</v>
      </c>
      <c r="C856" s="54"/>
      <c r="D856" s="54">
        <f t="shared" si="208"/>
        <v>0.80100658570773697</v>
      </c>
      <c r="E856" s="183">
        <f t="shared" si="212"/>
        <v>0.80706781279847184</v>
      </c>
      <c r="F856" s="184">
        <f t="shared" si="213"/>
        <v>0.58478703052483449</v>
      </c>
      <c r="G856" s="185">
        <f t="shared" si="214"/>
        <v>5.7017007555203357E-2</v>
      </c>
      <c r="S856" s="127">
        <v>845</v>
      </c>
      <c r="T856" s="54">
        <v>1.0995223568173957</v>
      </c>
      <c r="U856" s="54"/>
      <c r="V856" s="54">
        <f t="shared" si="209"/>
        <v>2.3631993185377937</v>
      </c>
      <c r="W856" s="180">
        <f t="shared" si="215"/>
        <v>0.80706781279847184</v>
      </c>
      <c r="X856" s="181">
        <f t="shared" si="216"/>
        <v>0.75822822616078489</v>
      </c>
      <c r="Y856" s="182">
        <f t="shared" si="217"/>
        <v>0.16753988094822159</v>
      </c>
      <c r="AJ856" s="127">
        <v>845</v>
      </c>
      <c r="AK856" s="54">
        <v>6.9163730389407999E-2</v>
      </c>
      <c r="AL856" s="54"/>
      <c r="AM856" s="54">
        <f t="shared" si="210"/>
        <v>-0.49137160686347481</v>
      </c>
      <c r="AN856" s="180">
        <f t="shared" si="218"/>
        <v>0.80706781279847184</v>
      </c>
      <c r="AO856" s="181">
        <f t="shared" si="219"/>
        <v>0.44208846544947089</v>
      </c>
      <c r="AP856" s="182">
        <f t="shared" si="220"/>
        <v>-3.4835969979113104E-2</v>
      </c>
      <c r="BB856" s="127">
        <v>845</v>
      </c>
      <c r="BC856" s="12">
        <v>3.196139704038341</v>
      </c>
      <c r="BD856" s="54"/>
      <c r="BE856" s="54">
        <f t="shared" si="211"/>
        <v>5.4538013825995204</v>
      </c>
      <c r="BF856" s="180">
        <f t="shared" si="221"/>
        <v>0.80706781279847184</v>
      </c>
      <c r="BG856" s="181">
        <f t="shared" si="222"/>
        <v>0.80602162318166903</v>
      </c>
      <c r="BH856" s="182">
        <f t="shared" si="223"/>
        <v>0.23944726915260725</v>
      </c>
    </row>
    <row r="857" spans="1:60" ht="14.65" thickBot="1" x14ac:dyDescent="0.5">
      <c r="A857" s="127">
        <v>846</v>
      </c>
      <c r="B857" s="54">
        <v>-0.83514903257326523</v>
      </c>
      <c r="C857" s="54"/>
      <c r="D857" s="54">
        <f t="shared" si="208"/>
        <v>0.80100658570773697</v>
      </c>
      <c r="E857" s="183">
        <f t="shared" si="212"/>
        <v>0.8080229226361032</v>
      </c>
      <c r="F857" s="184">
        <f t="shared" si="213"/>
        <v>0.58478703052483449</v>
      </c>
      <c r="G857" s="185">
        <f t="shared" si="214"/>
        <v>5.7017007555203357E-2</v>
      </c>
      <c r="S857" s="127">
        <v>846</v>
      </c>
      <c r="T857" s="54">
        <v>0.55266010704778967</v>
      </c>
      <c r="U857" s="54"/>
      <c r="V857" s="54">
        <f t="shared" si="209"/>
        <v>2.3906056706908614</v>
      </c>
      <c r="W857" s="180">
        <f t="shared" si="215"/>
        <v>0.8080229226361032</v>
      </c>
      <c r="X857" s="181">
        <f t="shared" si="216"/>
        <v>0.76075700444102146</v>
      </c>
      <c r="Y857" s="182">
        <f t="shared" si="217"/>
        <v>0.16948286431865986</v>
      </c>
      <c r="AJ857" s="127">
        <v>846</v>
      </c>
      <c r="AK857" s="54">
        <v>-0.52549330980647779</v>
      </c>
      <c r="AL857" s="54"/>
      <c r="AM857" s="54">
        <f t="shared" si="210"/>
        <v>-0.48056589986851878</v>
      </c>
      <c r="AN857" s="180">
        <f t="shared" si="218"/>
        <v>0.8080229226361032</v>
      </c>
      <c r="AO857" s="181">
        <f t="shared" si="219"/>
        <v>0.44335330224529729</v>
      </c>
      <c r="AP857" s="182">
        <f t="shared" si="220"/>
        <v>-3.4069895425310144E-2</v>
      </c>
      <c r="BB857" s="127">
        <v>846</v>
      </c>
      <c r="BC857" s="12">
        <v>2.6012967173008059</v>
      </c>
      <c r="BD857" s="54"/>
      <c r="BE857" s="54">
        <f t="shared" si="211"/>
        <v>5.4538013825995204</v>
      </c>
      <c r="BF857" s="180">
        <f t="shared" si="221"/>
        <v>0.8080229226361032</v>
      </c>
      <c r="BG857" s="181">
        <f t="shared" si="222"/>
        <v>0.80602162318166903</v>
      </c>
      <c r="BH857" s="182">
        <f t="shared" si="223"/>
        <v>0.23944726915260725</v>
      </c>
    </row>
    <row r="858" spans="1:60" ht="14.65" thickBot="1" x14ac:dyDescent="0.5">
      <c r="A858" s="127">
        <v>847</v>
      </c>
      <c r="B858" s="54">
        <v>-0.83514903257326523</v>
      </c>
      <c r="C858" s="54"/>
      <c r="D858" s="54">
        <f t="shared" si="208"/>
        <v>0.8466144548860618</v>
      </c>
      <c r="E858" s="183">
        <f t="shared" si="212"/>
        <v>0.80897803247373445</v>
      </c>
      <c r="F858" s="184">
        <f t="shared" si="213"/>
        <v>0.58953497940818145</v>
      </c>
      <c r="G858" s="185">
        <f t="shared" si="214"/>
        <v>6.0263453050054872E-2</v>
      </c>
      <c r="S858" s="127">
        <v>847</v>
      </c>
      <c r="T858" s="54">
        <v>0.55266010704778967</v>
      </c>
      <c r="U858" s="54"/>
      <c r="V858" s="54">
        <f t="shared" si="209"/>
        <v>2.3923891271930682</v>
      </c>
      <c r="W858" s="180">
        <f t="shared" si="215"/>
        <v>0.80897803247373445</v>
      </c>
      <c r="X858" s="181">
        <f t="shared" si="216"/>
        <v>0.76092106129179893</v>
      </c>
      <c r="Y858" s="182">
        <f t="shared" si="217"/>
        <v>0.16960930312037759</v>
      </c>
      <c r="AJ858" s="127">
        <v>847</v>
      </c>
      <c r="AK858" s="54">
        <v>-0.52549330980647779</v>
      </c>
      <c r="AL858" s="54"/>
      <c r="AM858" s="54">
        <f t="shared" si="210"/>
        <v>-0.48054783069195117</v>
      </c>
      <c r="AN858" s="180">
        <f t="shared" si="218"/>
        <v>0.80897803247373445</v>
      </c>
      <c r="AO858" s="181">
        <f t="shared" si="219"/>
        <v>0.44335541777769594</v>
      </c>
      <c r="AP858" s="182">
        <f t="shared" si="220"/>
        <v>-3.4068614404421549E-2</v>
      </c>
      <c r="BB858" s="127">
        <v>847</v>
      </c>
      <c r="BC858" s="12">
        <v>2.6012967173008059</v>
      </c>
      <c r="BD858" s="54"/>
      <c r="BE858" s="54">
        <f t="shared" si="211"/>
        <v>5.4729252563089981</v>
      </c>
      <c r="BF858" s="180">
        <f t="shared" si="221"/>
        <v>0.80897803247373445</v>
      </c>
      <c r="BG858" s="181">
        <f t="shared" si="222"/>
        <v>0.80685251978351835</v>
      </c>
      <c r="BH858" s="182">
        <f t="shared" si="223"/>
        <v>0.24028689623363073</v>
      </c>
    </row>
    <row r="859" spans="1:60" ht="14.65" thickBot="1" x14ac:dyDescent="0.5">
      <c r="A859" s="127">
        <v>848</v>
      </c>
      <c r="B859" s="54">
        <v>-4.9134749442055856</v>
      </c>
      <c r="C859" s="54"/>
      <c r="D859" s="54">
        <f t="shared" si="208"/>
        <v>0.85384579924758586</v>
      </c>
      <c r="E859" s="183">
        <f t="shared" si="212"/>
        <v>0.80993314231136582</v>
      </c>
      <c r="F859" s="184">
        <f t="shared" si="213"/>
        <v>0.59028660456047666</v>
      </c>
      <c r="G859" s="185">
        <f t="shared" si="214"/>
        <v>6.0778192408572122E-2</v>
      </c>
      <c r="S859" s="127">
        <v>848</v>
      </c>
      <c r="T859" s="54">
        <v>-3.5258466608433658</v>
      </c>
      <c r="U859" s="54"/>
      <c r="V859" s="54">
        <f t="shared" si="209"/>
        <v>2.3923891271930682</v>
      </c>
      <c r="W859" s="180">
        <f t="shared" si="215"/>
        <v>0.80993314231136582</v>
      </c>
      <c r="X859" s="181">
        <f t="shared" si="216"/>
        <v>0.76092106129179893</v>
      </c>
      <c r="Y859" s="182">
        <f t="shared" si="217"/>
        <v>0.16960930312037759</v>
      </c>
      <c r="AJ859" s="127">
        <v>848</v>
      </c>
      <c r="AK859" s="54">
        <v>-3.2723776372050821</v>
      </c>
      <c r="AL859" s="54"/>
      <c r="AM859" s="54">
        <f t="shared" si="210"/>
        <v>-0.48054783069195117</v>
      </c>
      <c r="AN859" s="180">
        <f t="shared" si="218"/>
        <v>0.80993314231136582</v>
      </c>
      <c r="AO859" s="181">
        <f t="shared" si="219"/>
        <v>0.44335541777769594</v>
      </c>
      <c r="AP859" s="182">
        <f t="shared" si="220"/>
        <v>-3.4068614404421549E-2</v>
      </c>
      <c r="BB859" s="127">
        <v>848</v>
      </c>
      <c r="BC859" s="12">
        <v>2.9814400808816828</v>
      </c>
      <c r="BD859" s="54"/>
      <c r="BE859" s="54">
        <f t="shared" si="211"/>
        <v>5.4992029605821457</v>
      </c>
      <c r="BF859" s="180">
        <f t="shared" si="221"/>
        <v>0.80993314231136582</v>
      </c>
      <c r="BG859" s="181">
        <f t="shared" si="222"/>
        <v>0.80799068678899633</v>
      </c>
      <c r="BH859" s="182">
        <f t="shared" si="223"/>
        <v>0.2414406097788068</v>
      </c>
    </row>
    <row r="860" spans="1:60" ht="14.65" thickBot="1" x14ac:dyDescent="0.5">
      <c r="A860" s="127">
        <v>849</v>
      </c>
      <c r="B860" s="54">
        <v>-4.9134749442055856</v>
      </c>
      <c r="C860" s="54"/>
      <c r="D860" s="54">
        <f t="shared" si="208"/>
        <v>0.86207592847276093</v>
      </c>
      <c r="E860" s="183">
        <f t="shared" si="212"/>
        <v>0.81088825214899718</v>
      </c>
      <c r="F860" s="184">
        <f t="shared" si="213"/>
        <v>0.591141639621801</v>
      </c>
      <c r="G860" s="185">
        <f t="shared" si="214"/>
        <v>6.136402696796902E-2</v>
      </c>
      <c r="S860" s="127">
        <v>849</v>
      </c>
      <c r="T860" s="54">
        <v>-3.5258466608433658</v>
      </c>
      <c r="U860" s="54"/>
      <c r="V860" s="54">
        <f t="shared" si="209"/>
        <v>2.4134379568595987</v>
      </c>
      <c r="W860" s="180">
        <f t="shared" si="215"/>
        <v>0.81088825214899718</v>
      </c>
      <c r="X860" s="181">
        <f t="shared" si="216"/>
        <v>0.7628526507128448</v>
      </c>
      <c r="Y860" s="182">
        <f t="shared" si="217"/>
        <v>0.17110156760639306</v>
      </c>
      <c r="AJ860" s="127">
        <v>849</v>
      </c>
      <c r="AK860" s="54">
        <v>-3.2723776372050821</v>
      </c>
      <c r="AL860" s="54"/>
      <c r="AM860" s="54">
        <f t="shared" si="210"/>
        <v>-0.45452312506835085</v>
      </c>
      <c r="AN860" s="180">
        <f t="shared" si="218"/>
        <v>0.81088825214899718</v>
      </c>
      <c r="AO860" s="181">
        <f t="shared" si="219"/>
        <v>0.44640402667289947</v>
      </c>
      <c r="AP860" s="182">
        <f t="shared" si="220"/>
        <v>-3.2223583370565148E-2</v>
      </c>
      <c r="BB860" s="127">
        <v>849</v>
      </c>
      <c r="BC860" s="12">
        <v>2.9814400808816828</v>
      </c>
      <c r="BD860" s="54"/>
      <c r="BE860" s="54">
        <f t="shared" si="211"/>
        <v>5.5749392858977584</v>
      </c>
      <c r="BF860" s="180">
        <f t="shared" si="221"/>
        <v>0.81088825214899718</v>
      </c>
      <c r="BG860" s="181">
        <f t="shared" si="222"/>
        <v>0.81124802479355895</v>
      </c>
      <c r="BH860" s="182">
        <f t="shared" si="223"/>
        <v>0.24476578702679691</v>
      </c>
    </row>
    <row r="861" spans="1:60" ht="14.65" thickBot="1" x14ac:dyDescent="0.5">
      <c r="A861" s="127">
        <v>850</v>
      </c>
      <c r="B861" s="54">
        <v>-2.0476639480070156</v>
      </c>
      <c r="C861" s="54"/>
      <c r="D861" s="54">
        <f t="shared" si="208"/>
        <v>0.88933093828414367</v>
      </c>
      <c r="E861" s="183">
        <f t="shared" si="212"/>
        <v>0.81184336198662843</v>
      </c>
      <c r="F861" s="184">
        <f t="shared" si="213"/>
        <v>0.59397006902933802</v>
      </c>
      <c r="G861" s="185">
        <f t="shared" si="214"/>
        <v>6.330408480027723E-2</v>
      </c>
      <c r="S861" s="127">
        <v>850</v>
      </c>
      <c r="T861" s="54">
        <v>-0.65983047548421347</v>
      </c>
      <c r="U861" s="54"/>
      <c r="V861" s="54">
        <f t="shared" si="209"/>
        <v>2.4198489828548704</v>
      </c>
      <c r="W861" s="180">
        <f t="shared" si="215"/>
        <v>0.81184336198662843</v>
      </c>
      <c r="X861" s="181">
        <f t="shared" si="216"/>
        <v>0.76343926382199911</v>
      </c>
      <c r="Y861" s="182">
        <f t="shared" si="217"/>
        <v>0.17155607964165734</v>
      </c>
      <c r="AJ861" s="127">
        <v>850</v>
      </c>
      <c r="AK861" s="54">
        <v>-2.1750713515549611</v>
      </c>
      <c r="AL861" s="54"/>
      <c r="AM861" s="54">
        <f t="shared" si="210"/>
        <v>-0.44250424791952153</v>
      </c>
      <c r="AN861" s="180">
        <f t="shared" si="218"/>
        <v>0.81184336198662843</v>
      </c>
      <c r="AO861" s="181">
        <f t="shared" si="219"/>
        <v>0.44781303377757603</v>
      </c>
      <c r="AP861" s="182">
        <f t="shared" si="220"/>
        <v>-3.1371500674513893E-2</v>
      </c>
      <c r="BB861" s="127">
        <v>850</v>
      </c>
      <c r="BC861" s="12">
        <v>4.0794328265165714</v>
      </c>
      <c r="BD861" s="54"/>
      <c r="BE861" s="54">
        <f t="shared" si="211"/>
        <v>5.5749392858977584</v>
      </c>
      <c r="BF861" s="180">
        <f t="shared" si="221"/>
        <v>0.81184336198662843</v>
      </c>
      <c r="BG861" s="181">
        <f t="shared" si="222"/>
        <v>0.81124802479355895</v>
      </c>
      <c r="BH861" s="182">
        <f t="shared" si="223"/>
        <v>0.24476578702679691</v>
      </c>
    </row>
    <row r="862" spans="1:60" ht="14.65" thickBot="1" x14ac:dyDescent="0.5">
      <c r="A862" s="127">
        <v>851</v>
      </c>
      <c r="B862" s="54">
        <v>-2.0476639480070156</v>
      </c>
      <c r="C862" s="54"/>
      <c r="D862" s="54">
        <f t="shared" si="208"/>
        <v>0.9260206392964565</v>
      </c>
      <c r="E862" s="183">
        <f t="shared" si="212"/>
        <v>0.81279847182425979</v>
      </c>
      <c r="F862" s="184">
        <f t="shared" si="213"/>
        <v>0.59776983993478605</v>
      </c>
      <c r="G862" s="185">
        <f t="shared" si="214"/>
        <v>6.5915719956770785E-2</v>
      </c>
      <c r="S862" s="127">
        <v>851</v>
      </c>
      <c r="T862" s="54">
        <v>-0.65983047548421347</v>
      </c>
      <c r="U862" s="54"/>
      <c r="V862" s="54">
        <f t="shared" si="209"/>
        <v>2.4207671674994979</v>
      </c>
      <c r="W862" s="180">
        <f t="shared" si="215"/>
        <v>0.81279847182425979</v>
      </c>
      <c r="X862" s="181">
        <f t="shared" si="216"/>
        <v>0.76352321290872704</v>
      </c>
      <c r="Y862" s="182">
        <f t="shared" si="217"/>
        <v>0.17162117467822183</v>
      </c>
      <c r="AJ862" s="127">
        <v>851</v>
      </c>
      <c r="AK862" s="54">
        <v>-2.1750713515549611</v>
      </c>
      <c r="AL862" s="54"/>
      <c r="AM862" s="54">
        <f t="shared" si="210"/>
        <v>-0.44250424791952153</v>
      </c>
      <c r="AN862" s="180">
        <f t="shared" si="218"/>
        <v>0.81279847182425979</v>
      </c>
      <c r="AO862" s="181">
        <f t="shared" si="219"/>
        <v>0.44781303377757603</v>
      </c>
      <c r="AP862" s="182">
        <f t="shared" si="220"/>
        <v>-3.1371500674513893E-2</v>
      </c>
      <c r="BB862" s="127">
        <v>851</v>
      </c>
      <c r="BC862" s="12">
        <v>4.0794328265165714</v>
      </c>
      <c r="BD862" s="54"/>
      <c r="BE862" s="54">
        <f t="shared" si="211"/>
        <v>5.5812549822089519</v>
      </c>
      <c r="BF862" s="180">
        <f t="shared" si="221"/>
        <v>0.81279847182425979</v>
      </c>
      <c r="BG862" s="181">
        <f t="shared" si="222"/>
        <v>0.81151810895146925</v>
      </c>
      <c r="BH862" s="182">
        <f t="shared" si="223"/>
        <v>0.24504307549559545</v>
      </c>
    </row>
    <row r="863" spans="1:60" ht="14.65" thickBot="1" x14ac:dyDescent="0.5">
      <c r="A863" s="127">
        <v>852</v>
      </c>
      <c r="B863" s="54">
        <v>-5.2535696920062227</v>
      </c>
      <c r="C863" s="54"/>
      <c r="D863" s="54">
        <f t="shared" si="208"/>
        <v>1.0075317484462591</v>
      </c>
      <c r="E863" s="183">
        <f t="shared" si="212"/>
        <v>0.81375358166189116</v>
      </c>
      <c r="F863" s="184">
        <f t="shared" si="213"/>
        <v>0.60617806159805321</v>
      </c>
      <c r="G863" s="185">
        <f t="shared" si="214"/>
        <v>7.1717818977118972E-2</v>
      </c>
      <c r="S863" s="127">
        <v>852</v>
      </c>
      <c r="T863" s="54">
        <v>-3.8661812369381683</v>
      </c>
      <c r="U863" s="54"/>
      <c r="V863" s="54">
        <f t="shared" si="209"/>
        <v>2.4669870854394271</v>
      </c>
      <c r="W863" s="180">
        <f t="shared" si="215"/>
        <v>0.81375358166189116</v>
      </c>
      <c r="X863" s="181">
        <f t="shared" si="216"/>
        <v>0.76772782003318785</v>
      </c>
      <c r="Y863" s="182">
        <f t="shared" si="217"/>
        <v>0.17489795268350816</v>
      </c>
      <c r="AJ863" s="127">
        <v>852</v>
      </c>
      <c r="AK863" s="54">
        <v>-5.2194875722277203</v>
      </c>
      <c r="AL863" s="54"/>
      <c r="AM863" s="54">
        <f t="shared" si="210"/>
        <v>-0.42230839370228079</v>
      </c>
      <c r="AN863" s="180">
        <f t="shared" si="218"/>
        <v>0.81375358166189116</v>
      </c>
      <c r="AO863" s="181">
        <f t="shared" si="219"/>
        <v>0.45018212572649169</v>
      </c>
      <c r="AP863" s="182">
        <f t="shared" si="220"/>
        <v>-2.9939708195283771E-2</v>
      </c>
      <c r="BB863" s="127">
        <v>852</v>
      </c>
      <c r="BC863" s="12">
        <v>1.0331120601943442</v>
      </c>
      <c r="BD863" s="54"/>
      <c r="BE863" s="54">
        <f t="shared" si="211"/>
        <v>5.6118484940759918</v>
      </c>
      <c r="BF863" s="180">
        <f t="shared" si="221"/>
        <v>0.81375358166189116</v>
      </c>
      <c r="BG863" s="181">
        <f t="shared" si="222"/>
        <v>0.8128230322302803</v>
      </c>
      <c r="BH863" s="182">
        <f t="shared" si="223"/>
        <v>0.24638627308502783</v>
      </c>
    </row>
    <row r="864" spans="1:60" ht="14.65" thickBot="1" x14ac:dyDescent="0.5">
      <c r="A864" s="127">
        <v>853</v>
      </c>
      <c r="B864" s="54">
        <v>-5.2535696920062227</v>
      </c>
      <c r="C864" s="54"/>
      <c r="D864" s="54">
        <f t="shared" si="208"/>
        <v>1.0093149583422014</v>
      </c>
      <c r="E864" s="183">
        <f t="shared" si="212"/>
        <v>0.81470869149952241</v>
      </c>
      <c r="F864" s="184">
        <f t="shared" si="213"/>
        <v>0.60636147074537006</v>
      </c>
      <c r="G864" s="185">
        <f t="shared" si="214"/>
        <v>7.1844750882453581E-2</v>
      </c>
      <c r="S864" s="127">
        <v>853</v>
      </c>
      <c r="T864" s="54">
        <v>-3.8661812369381683</v>
      </c>
      <c r="U864" s="54"/>
      <c r="V864" s="54">
        <f t="shared" si="209"/>
        <v>2.4669870854394271</v>
      </c>
      <c r="W864" s="180">
        <f t="shared" si="215"/>
        <v>0.81470869149952241</v>
      </c>
      <c r="X864" s="181">
        <f t="shared" si="216"/>
        <v>0.76772782003318785</v>
      </c>
      <c r="Y864" s="182">
        <f t="shared" si="217"/>
        <v>0.17489795268350816</v>
      </c>
      <c r="AJ864" s="127">
        <v>853</v>
      </c>
      <c r="AK864" s="54">
        <v>-5.2194875722277203</v>
      </c>
      <c r="AL864" s="54"/>
      <c r="AM864" s="54">
        <f t="shared" si="210"/>
        <v>-0.42230839370228079</v>
      </c>
      <c r="AN864" s="180">
        <f t="shared" si="218"/>
        <v>0.81470869149952241</v>
      </c>
      <c r="AO864" s="181">
        <f t="shared" si="219"/>
        <v>0.45018212572649169</v>
      </c>
      <c r="AP864" s="182">
        <f t="shared" si="220"/>
        <v>-2.9939708195283771E-2</v>
      </c>
      <c r="BB864" s="127">
        <v>853</v>
      </c>
      <c r="BC864" s="12">
        <v>1.0331120601943442</v>
      </c>
      <c r="BD864" s="54"/>
      <c r="BE864" s="54">
        <f t="shared" si="211"/>
        <v>5.6218748913112089</v>
      </c>
      <c r="BF864" s="180">
        <f t="shared" si="221"/>
        <v>0.81470869149952241</v>
      </c>
      <c r="BG864" s="181">
        <f t="shared" si="222"/>
        <v>0.81324947562893657</v>
      </c>
      <c r="BH864" s="182">
        <f t="shared" si="223"/>
        <v>0.24682647859839171</v>
      </c>
    </row>
    <row r="865" spans="1:60" ht="14.65" thickBot="1" x14ac:dyDescent="0.5">
      <c r="A865" s="127">
        <v>854</v>
      </c>
      <c r="B865" s="54">
        <v>-7.1896029581188881</v>
      </c>
      <c r="C865" s="54"/>
      <c r="D865" s="54">
        <f t="shared" si="208"/>
        <v>1.0093149583422014</v>
      </c>
      <c r="E865" s="183">
        <f t="shared" si="212"/>
        <v>0.81566380133715377</v>
      </c>
      <c r="F865" s="184">
        <f t="shared" si="213"/>
        <v>0.60636147074537006</v>
      </c>
      <c r="G865" s="185">
        <f t="shared" si="214"/>
        <v>7.1844750882453581E-2</v>
      </c>
      <c r="S865" s="127">
        <v>854</v>
      </c>
      <c r="T865" s="54">
        <v>-5.8024832472576788</v>
      </c>
      <c r="U865" s="54"/>
      <c r="V865" s="54">
        <f t="shared" si="209"/>
        <v>2.4754194308083495</v>
      </c>
      <c r="W865" s="180">
        <f t="shared" si="215"/>
        <v>0.81566380133715377</v>
      </c>
      <c r="X865" s="181">
        <f t="shared" si="216"/>
        <v>0.76849039540182862</v>
      </c>
      <c r="Y865" s="182">
        <f t="shared" si="217"/>
        <v>0.17549576689585217</v>
      </c>
      <c r="AJ865" s="127">
        <v>854</v>
      </c>
      <c r="AK865" s="54">
        <v>-6.5559168549068145</v>
      </c>
      <c r="AL865" s="54"/>
      <c r="AM865" s="54">
        <f t="shared" si="210"/>
        <v>-0.37852178978152839</v>
      </c>
      <c r="AN865" s="180">
        <f t="shared" si="218"/>
        <v>0.81566380133715377</v>
      </c>
      <c r="AO865" s="181">
        <f t="shared" si="219"/>
        <v>0.45532454033252096</v>
      </c>
      <c r="AP865" s="182">
        <f t="shared" si="220"/>
        <v>-2.6835440878319204E-2</v>
      </c>
      <c r="BB865" s="127">
        <v>854</v>
      </c>
      <c r="BC865" s="12">
        <v>-0.30415327458526786</v>
      </c>
      <c r="BD865" s="54"/>
      <c r="BE865" s="54">
        <f t="shared" si="211"/>
        <v>5.6686071513812601</v>
      </c>
      <c r="BF865" s="180">
        <f t="shared" si="221"/>
        <v>0.81566380133715377</v>
      </c>
      <c r="BG865" s="181">
        <f t="shared" si="222"/>
        <v>0.81522915092456105</v>
      </c>
      <c r="BH865" s="182">
        <f t="shared" si="223"/>
        <v>0.24887824236280107</v>
      </c>
    </row>
    <row r="866" spans="1:60" ht="14.65" thickBot="1" x14ac:dyDescent="0.5">
      <c r="A866" s="127">
        <v>855</v>
      </c>
      <c r="B866" s="54">
        <v>-7.1896029581188881</v>
      </c>
      <c r="C866" s="54"/>
      <c r="D866" s="54">
        <f t="shared" si="208"/>
        <v>1.0197099264858913</v>
      </c>
      <c r="E866" s="183">
        <f t="shared" si="212"/>
        <v>0.81661891117478513</v>
      </c>
      <c r="F866" s="184">
        <f t="shared" si="213"/>
        <v>0.60743015735851524</v>
      </c>
      <c r="G866" s="185">
        <f t="shared" si="214"/>
        <v>7.2584682348386761E-2</v>
      </c>
      <c r="S866" s="127">
        <v>855</v>
      </c>
      <c r="T866" s="54">
        <v>-5.8024832472576788</v>
      </c>
      <c r="U866" s="54"/>
      <c r="V866" s="54">
        <f t="shared" si="209"/>
        <v>2.4776252937833134</v>
      </c>
      <c r="W866" s="180">
        <f t="shared" si="215"/>
        <v>0.81661891117478513</v>
      </c>
      <c r="X866" s="181">
        <f t="shared" si="216"/>
        <v>0.76868965106593101</v>
      </c>
      <c r="Y866" s="182">
        <f t="shared" si="217"/>
        <v>0.17565215235911569</v>
      </c>
      <c r="AJ866" s="127">
        <v>855</v>
      </c>
      <c r="AK866" s="54">
        <v>-6.5559168549068145</v>
      </c>
      <c r="AL866" s="54"/>
      <c r="AM866" s="54">
        <f t="shared" si="210"/>
        <v>-0.24967031308090246</v>
      </c>
      <c r="AN866" s="180">
        <f t="shared" si="218"/>
        <v>0.81661891117478513</v>
      </c>
      <c r="AO866" s="181">
        <f t="shared" si="219"/>
        <v>0.47049746125133945</v>
      </c>
      <c r="AP866" s="182">
        <f t="shared" si="220"/>
        <v>-1.7700468260020259E-2</v>
      </c>
      <c r="BB866" s="127">
        <v>855</v>
      </c>
      <c r="BC866" s="12">
        <v>-0.30415327458526786</v>
      </c>
      <c r="BD866" s="54"/>
      <c r="BE866" s="54">
        <f t="shared" si="211"/>
        <v>5.6686071513812601</v>
      </c>
      <c r="BF866" s="180">
        <f t="shared" si="221"/>
        <v>0.81661891117478513</v>
      </c>
      <c r="BG866" s="181">
        <f t="shared" si="222"/>
        <v>0.81522915092456105</v>
      </c>
      <c r="BH866" s="182">
        <f t="shared" si="223"/>
        <v>0.24887824236280107</v>
      </c>
    </row>
    <row r="867" spans="1:60" ht="14.65" thickBot="1" x14ac:dyDescent="0.5">
      <c r="A867" s="127">
        <v>856</v>
      </c>
      <c r="B867" s="54">
        <v>-7.3090276030370678</v>
      </c>
      <c r="C867" s="54"/>
      <c r="D867" s="54">
        <f t="shared" si="208"/>
        <v>1.0272941877410935</v>
      </c>
      <c r="E867" s="183">
        <f t="shared" si="212"/>
        <v>0.81757402101241639</v>
      </c>
      <c r="F867" s="184">
        <f t="shared" si="213"/>
        <v>0.60820937033971645</v>
      </c>
      <c r="G867" s="185">
        <f t="shared" si="214"/>
        <v>7.3124542930065276E-2</v>
      </c>
      <c r="S867" s="127">
        <v>856</v>
      </c>
      <c r="T867" s="54">
        <v>-5.9219244697223488</v>
      </c>
      <c r="U867" s="54"/>
      <c r="V867" s="54">
        <f t="shared" si="209"/>
        <v>2.4821344356941437</v>
      </c>
      <c r="W867" s="180">
        <f t="shared" si="215"/>
        <v>0.81757402101241639</v>
      </c>
      <c r="X867" s="181">
        <f t="shared" si="216"/>
        <v>0.76909666420215295</v>
      </c>
      <c r="Y867" s="182">
        <f t="shared" si="217"/>
        <v>0.17597182962585869</v>
      </c>
      <c r="AJ867" s="127">
        <v>856</v>
      </c>
      <c r="AK867" s="54">
        <v>-6.7067956861110458</v>
      </c>
      <c r="AL867" s="54"/>
      <c r="AM867" s="54">
        <f t="shared" si="210"/>
        <v>-0.24967031308090246</v>
      </c>
      <c r="AN867" s="180">
        <f t="shared" si="218"/>
        <v>0.81757402101241639</v>
      </c>
      <c r="AO867" s="181">
        <f t="shared" si="219"/>
        <v>0.47049746125133945</v>
      </c>
      <c r="AP867" s="182">
        <f t="shared" si="220"/>
        <v>-1.7700468260020259E-2</v>
      </c>
      <c r="BB867" s="127">
        <v>856</v>
      </c>
      <c r="BC867" s="12">
        <v>-0.4551264935475246</v>
      </c>
      <c r="BD867" s="54"/>
      <c r="BE867" s="54">
        <f t="shared" si="211"/>
        <v>5.6972088463299446</v>
      </c>
      <c r="BF867" s="180">
        <f t="shared" si="221"/>
        <v>0.81757402101241639</v>
      </c>
      <c r="BG867" s="181">
        <f t="shared" si="222"/>
        <v>0.81643431800915833</v>
      </c>
      <c r="BH867" s="182">
        <f t="shared" si="223"/>
        <v>0.25013398991724062</v>
      </c>
    </row>
    <row r="868" spans="1:60" ht="14.65" thickBot="1" x14ac:dyDescent="0.5">
      <c r="A868" s="127">
        <v>857</v>
      </c>
      <c r="B868" s="54">
        <v>-7.3090276030370678</v>
      </c>
      <c r="C868" s="54"/>
      <c r="D868" s="54">
        <f t="shared" si="208"/>
        <v>1.0360056169204821</v>
      </c>
      <c r="E868" s="183">
        <f t="shared" si="212"/>
        <v>0.81852913085004775</v>
      </c>
      <c r="F868" s="184">
        <f t="shared" si="213"/>
        <v>0.60910385391545585</v>
      </c>
      <c r="G868" s="185">
        <f t="shared" si="214"/>
        <v>7.3744637236654476E-2</v>
      </c>
      <c r="S868" s="127">
        <v>857</v>
      </c>
      <c r="T868" s="54">
        <v>-5.9219244697223488</v>
      </c>
      <c r="U868" s="54"/>
      <c r="V868" s="54">
        <f t="shared" si="209"/>
        <v>2.4821344356941437</v>
      </c>
      <c r="W868" s="180">
        <f t="shared" si="215"/>
        <v>0.81852913085004775</v>
      </c>
      <c r="X868" s="181">
        <f t="shared" si="216"/>
        <v>0.76909666420215295</v>
      </c>
      <c r="Y868" s="182">
        <f t="shared" si="217"/>
        <v>0.17597182962585869</v>
      </c>
      <c r="AJ868" s="127">
        <v>857</v>
      </c>
      <c r="AK868" s="54">
        <v>-6.7067956861110458</v>
      </c>
      <c r="AL868" s="54"/>
      <c r="AM868" s="54">
        <f t="shared" si="210"/>
        <v>-0.17765117500243835</v>
      </c>
      <c r="AN868" s="180">
        <f t="shared" si="218"/>
        <v>0.81852913085004775</v>
      </c>
      <c r="AO868" s="181">
        <f t="shared" si="219"/>
        <v>0.47899821290650729</v>
      </c>
      <c r="AP868" s="182">
        <f t="shared" si="220"/>
        <v>-1.2594645096900354E-2</v>
      </c>
      <c r="BB868" s="127">
        <v>857</v>
      </c>
      <c r="BC868" s="12">
        <v>-0.4551264935475246</v>
      </c>
      <c r="BD868" s="54"/>
      <c r="BE868" s="54">
        <f t="shared" si="211"/>
        <v>5.7300451318418588</v>
      </c>
      <c r="BF868" s="180">
        <f t="shared" si="221"/>
        <v>0.81852913085004775</v>
      </c>
      <c r="BG868" s="181">
        <f t="shared" si="222"/>
        <v>0.81781185899027864</v>
      </c>
      <c r="BH868" s="182">
        <f t="shared" si="223"/>
        <v>0.25157565571021007</v>
      </c>
    </row>
    <row r="869" spans="1:60" ht="14.65" thickBot="1" x14ac:dyDescent="0.5">
      <c r="A869" s="127">
        <v>858</v>
      </c>
      <c r="B869" s="54">
        <v>-6.9793495033930277</v>
      </c>
      <c r="C869" s="54"/>
      <c r="D869" s="54">
        <f t="shared" si="208"/>
        <v>1.0374978040408103</v>
      </c>
      <c r="E869" s="183">
        <f t="shared" si="212"/>
        <v>0.81948424068767911</v>
      </c>
      <c r="F869" s="184">
        <f t="shared" si="213"/>
        <v>0.60925701292214074</v>
      </c>
      <c r="G869" s="185">
        <f t="shared" si="214"/>
        <v>7.385085364714547E-2</v>
      </c>
      <c r="S869" s="127">
        <v>858</v>
      </c>
      <c r="T869" s="54">
        <v>-5.5922006068773591</v>
      </c>
      <c r="U869" s="54"/>
      <c r="V869" s="54">
        <f t="shared" si="209"/>
        <v>2.5037738311085431</v>
      </c>
      <c r="W869" s="180">
        <f t="shared" si="215"/>
        <v>0.81948424068767911</v>
      </c>
      <c r="X869" s="181">
        <f t="shared" si="216"/>
        <v>0.77104434791277754</v>
      </c>
      <c r="Y869" s="182">
        <f t="shared" si="217"/>
        <v>0.17750596248679876</v>
      </c>
      <c r="AJ869" s="127">
        <v>858</v>
      </c>
      <c r="AK869" s="54">
        <v>-6.4413333654640352</v>
      </c>
      <c r="AL869" s="54"/>
      <c r="AM869" s="54">
        <f t="shared" si="210"/>
        <v>-0.12243047368020173</v>
      </c>
      <c r="AN869" s="180">
        <f t="shared" si="218"/>
        <v>0.81948424068767911</v>
      </c>
      <c r="AO869" s="181">
        <f t="shared" si="219"/>
        <v>0.48552284946010604</v>
      </c>
      <c r="AP869" s="182">
        <f t="shared" si="220"/>
        <v>-8.6797532581834938E-3</v>
      </c>
      <c r="BB869" s="127">
        <v>858</v>
      </c>
      <c r="BC869" s="12">
        <v>-0.18949810325982194</v>
      </c>
      <c r="BD869" s="54"/>
      <c r="BE869" s="54">
        <f t="shared" si="211"/>
        <v>5.7544176675864041</v>
      </c>
      <c r="BF869" s="180">
        <f t="shared" si="221"/>
        <v>0.81948424068767911</v>
      </c>
      <c r="BG869" s="181">
        <f t="shared" si="222"/>
        <v>0.81883014128226539</v>
      </c>
      <c r="BH869" s="182">
        <f t="shared" si="223"/>
        <v>0.2526457234880678</v>
      </c>
    </row>
    <row r="870" spans="1:60" ht="14.65" thickBot="1" x14ac:dyDescent="0.5">
      <c r="A870" s="127">
        <v>859</v>
      </c>
      <c r="B870" s="54">
        <v>-6.9793495033930277</v>
      </c>
      <c r="C870" s="54"/>
      <c r="D870" s="54">
        <f t="shared" si="208"/>
        <v>1.0808358954328148</v>
      </c>
      <c r="E870" s="183">
        <f t="shared" si="212"/>
        <v>0.82043935052531036</v>
      </c>
      <c r="F870" s="184">
        <f t="shared" si="213"/>
        <v>0.61369777584128804</v>
      </c>
      <c r="G870" s="185">
        <f t="shared" si="214"/>
        <v>7.6935732508837645E-2</v>
      </c>
      <c r="S870" s="127">
        <v>859</v>
      </c>
      <c r="T870" s="54">
        <v>-5.5922006068773591</v>
      </c>
      <c r="U870" s="54"/>
      <c r="V870" s="54">
        <f t="shared" si="209"/>
        <v>2.5118603249492355</v>
      </c>
      <c r="W870" s="180">
        <f t="shared" si="215"/>
        <v>0.82043935052531036</v>
      </c>
      <c r="X870" s="181">
        <f t="shared" si="216"/>
        <v>0.77176981093487085</v>
      </c>
      <c r="Y870" s="182">
        <f t="shared" si="217"/>
        <v>0.17807925742841901</v>
      </c>
      <c r="AJ870" s="127">
        <v>859</v>
      </c>
      <c r="AK870" s="54">
        <v>-6.4413333654640352</v>
      </c>
      <c r="AL870" s="54"/>
      <c r="AM870" s="54">
        <f t="shared" si="210"/>
        <v>-0.10785833696055708</v>
      </c>
      <c r="AN870" s="180">
        <f t="shared" si="218"/>
        <v>0.82043935052531036</v>
      </c>
      <c r="AO870" s="181">
        <f t="shared" si="219"/>
        <v>0.48724534762543775</v>
      </c>
      <c r="AP870" s="182">
        <f t="shared" si="220"/>
        <v>-7.6466562900102467E-3</v>
      </c>
      <c r="BB870" s="127">
        <v>859</v>
      </c>
      <c r="BC870" s="12">
        <v>-0.18949810325982194</v>
      </c>
      <c r="BD870" s="54"/>
      <c r="BE870" s="54">
        <f t="shared" si="211"/>
        <v>5.86958908218263</v>
      </c>
      <c r="BF870" s="180">
        <f t="shared" si="221"/>
        <v>0.82043935052531036</v>
      </c>
      <c r="BG870" s="181">
        <f t="shared" si="222"/>
        <v>0.82359362491347543</v>
      </c>
      <c r="BH870" s="182">
        <f t="shared" si="223"/>
        <v>0.25770228473312806</v>
      </c>
    </row>
    <row r="871" spans="1:60" ht="14.65" thickBot="1" x14ac:dyDescent="0.5">
      <c r="A871" s="127">
        <v>860</v>
      </c>
      <c r="B871" s="54">
        <v>-3.1875169313474339</v>
      </c>
      <c r="C871" s="54"/>
      <c r="D871" s="54">
        <f t="shared" si="208"/>
        <v>1.0808358954328148</v>
      </c>
      <c r="E871" s="183">
        <f t="shared" si="212"/>
        <v>0.82139446036294173</v>
      </c>
      <c r="F871" s="184">
        <f t="shared" si="213"/>
        <v>0.61369777584128804</v>
      </c>
      <c r="G871" s="185">
        <f t="shared" si="214"/>
        <v>7.6935732508837645E-2</v>
      </c>
      <c r="S871" s="127">
        <v>860</v>
      </c>
      <c r="T871" s="54">
        <v>-1.7998416838362004</v>
      </c>
      <c r="U871" s="54"/>
      <c r="V871" s="54">
        <f t="shared" si="209"/>
        <v>2.5219066748225751</v>
      </c>
      <c r="W871" s="180">
        <f t="shared" si="215"/>
        <v>0.82139446036294173</v>
      </c>
      <c r="X871" s="181">
        <f t="shared" si="216"/>
        <v>0.77266929571197196</v>
      </c>
      <c r="Y871" s="182">
        <f t="shared" si="217"/>
        <v>0.17879149708105438</v>
      </c>
      <c r="AJ871" s="127">
        <v>860</v>
      </c>
      <c r="AK871" s="54">
        <v>-3.8250661737447231</v>
      </c>
      <c r="AL871" s="54"/>
      <c r="AM871" s="54">
        <f t="shared" si="210"/>
        <v>-8.2484998165685983E-2</v>
      </c>
      <c r="AN871" s="180">
        <f t="shared" si="218"/>
        <v>0.82139446036294173</v>
      </c>
      <c r="AO871" s="181">
        <f t="shared" si="219"/>
        <v>0.49024514993529589</v>
      </c>
      <c r="AP871" s="182">
        <f t="shared" si="220"/>
        <v>-5.8478041459676952E-3</v>
      </c>
      <c r="BB871" s="127">
        <v>860</v>
      </c>
      <c r="BC871" s="12">
        <v>2.4284057898618796</v>
      </c>
      <c r="BD871" s="54"/>
      <c r="BE871" s="54">
        <f t="shared" si="211"/>
        <v>5.86958908218263</v>
      </c>
      <c r="BF871" s="180">
        <f t="shared" si="221"/>
        <v>0.82139446036294173</v>
      </c>
      <c r="BG871" s="181">
        <f t="shared" si="222"/>
        <v>0.82359362491347543</v>
      </c>
      <c r="BH871" s="182">
        <f t="shared" si="223"/>
        <v>0.25770228473312806</v>
      </c>
    </row>
    <row r="872" spans="1:60" ht="14.65" thickBot="1" x14ac:dyDescent="0.5">
      <c r="A872" s="127">
        <v>861</v>
      </c>
      <c r="B872" s="54">
        <v>-3.1875169313474339</v>
      </c>
      <c r="C872" s="54"/>
      <c r="D872" s="54">
        <f t="shared" si="208"/>
        <v>1.0923337809973588</v>
      </c>
      <c r="E872" s="183">
        <f t="shared" si="212"/>
        <v>0.82234957020057309</v>
      </c>
      <c r="F872" s="184">
        <f t="shared" si="213"/>
        <v>0.61487347089170918</v>
      </c>
      <c r="G872" s="185">
        <f t="shared" si="214"/>
        <v>7.7754171507717074E-2</v>
      </c>
      <c r="S872" s="127">
        <v>861</v>
      </c>
      <c r="T872" s="54">
        <v>-1.7998416838362004</v>
      </c>
      <c r="U872" s="54"/>
      <c r="V872" s="54">
        <f t="shared" si="209"/>
        <v>2.5359158875370134</v>
      </c>
      <c r="W872" s="180">
        <f t="shared" si="215"/>
        <v>0.82234957020057309</v>
      </c>
      <c r="X872" s="181">
        <f t="shared" si="216"/>
        <v>0.77392024834874995</v>
      </c>
      <c r="Y872" s="182">
        <f t="shared" si="217"/>
        <v>0.17978468534576983</v>
      </c>
      <c r="AJ872" s="127">
        <v>861</v>
      </c>
      <c r="AK872" s="54">
        <v>-3.8250661737447231</v>
      </c>
      <c r="AL872" s="54"/>
      <c r="AM872" s="54">
        <f t="shared" si="210"/>
        <v>-8.2484998165685983E-2</v>
      </c>
      <c r="AN872" s="180">
        <f t="shared" si="218"/>
        <v>0.82234957020057309</v>
      </c>
      <c r="AO872" s="181">
        <f t="shared" si="219"/>
        <v>0.49024514993529589</v>
      </c>
      <c r="AP872" s="182">
        <f t="shared" si="220"/>
        <v>-5.8478041459676952E-3</v>
      </c>
      <c r="BB872" s="127">
        <v>861</v>
      </c>
      <c r="BC872" s="12">
        <v>2.4284057898618796</v>
      </c>
      <c r="BD872" s="54"/>
      <c r="BE872" s="54">
        <f t="shared" si="211"/>
        <v>5.8977559897351677</v>
      </c>
      <c r="BF872" s="180">
        <f t="shared" si="221"/>
        <v>0.82234957020057309</v>
      </c>
      <c r="BG872" s="181">
        <f t="shared" si="222"/>
        <v>0.82474643816784199</v>
      </c>
      <c r="BH872" s="182">
        <f t="shared" si="223"/>
        <v>0.25893894309686089</v>
      </c>
    </row>
    <row r="873" spans="1:60" ht="14.65" thickBot="1" x14ac:dyDescent="0.5">
      <c r="A873" s="127">
        <v>862</v>
      </c>
      <c r="B873" s="54">
        <v>-2.2282074389197115</v>
      </c>
      <c r="C873" s="54"/>
      <c r="D873" s="54">
        <f t="shared" si="208"/>
        <v>1.0940575366602876</v>
      </c>
      <c r="E873" s="183">
        <f t="shared" si="212"/>
        <v>0.82330468003820434</v>
      </c>
      <c r="F873" s="184">
        <f t="shared" si="213"/>
        <v>0.61504963965143566</v>
      </c>
      <c r="G873" s="185">
        <f t="shared" si="214"/>
        <v>7.7876871359890826E-2</v>
      </c>
      <c r="S873" s="127">
        <v>862</v>
      </c>
      <c r="T873" s="54">
        <v>-0.84020635707001634</v>
      </c>
      <c r="U873" s="54"/>
      <c r="V873" s="54">
        <f t="shared" si="209"/>
        <v>2.5809988045735408</v>
      </c>
      <c r="W873" s="180">
        <f t="shared" si="215"/>
        <v>0.82330468003820434</v>
      </c>
      <c r="X873" s="181">
        <f t="shared" si="216"/>
        <v>0.77791941110818785</v>
      </c>
      <c r="Y873" s="182">
        <f t="shared" si="217"/>
        <v>0.18298085525570862</v>
      </c>
      <c r="AJ873" s="127">
        <v>862</v>
      </c>
      <c r="AK873" s="54">
        <v>-0.24967031308090246</v>
      </c>
      <c r="AL873" s="54"/>
      <c r="AM873" s="54">
        <f t="shared" si="210"/>
        <v>-7.5634541440469487E-3</v>
      </c>
      <c r="AN873" s="180">
        <f t="shared" si="218"/>
        <v>0.82330468003820434</v>
      </c>
      <c r="AO873" s="181">
        <f t="shared" si="219"/>
        <v>0.49910544153994035</v>
      </c>
      <c r="AP873" s="182">
        <f t="shared" si="220"/>
        <v>-5.3621385082110542E-4</v>
      </c>
      <c r="BB873" s="127">
        <v>862</v>
      </c>
      <c r="BC873" s="12">
        <v>6.0060383698629938</v>
      </c>
      <c r="BD873" s="54"/>
      <c r="BE873" s="54">
        <f t="shared" si="211"/>
        <v>5.8977559897351677</v>
      </c>
      <c r="BF873" s="180">
        <f t="shared" si="221"/>
        <v>0.82330468003820434</v>
      </c>
      <c r="BG873" s="181">
        <f t="shared" si="222"/>
        <v>0.82474643816784199</v>
      </c>
      <c r="BH873" s="182">
        <f t="shared" si="223"/>
        <v>0.25893894309686089</v>
      </c>
    </row>
    <row r="874" spans="1:60" ht="14.65" thickBot="1" x14ac:dyDescent="0.5">
      <c r="A874" s="127">
        <v>863</v>
      </c>
      <c r="B874" s="54">
        <v>-2.2282074389197115</v>
      </c>
      <c r="C874" s="54"/>
      <c r="D874" s="54">
        <f t="shared" si="208"/>
        <v>1.0940575366602876</v>
      </c>
      <c r="E874" s="183">
        <f t="shared" si="212"/>
        <v>0.8242597898758357</v>
      </c>
      <c r="F874" s="184">
        <f t="shared" si="213"/>
        <v>0.61504963965143566</v>
      </c>
      <c r="G874" s="185">
        <f t="shared" si="214"/>
        <v>7.7876871359890826E-2</v>
      </c>
      <c r="S874" s="127">
        <v>863</v>
      </c>
      <c r="T874" s="54">
        <v>-0.84020635707001634</v>
      </c>
      <c r="U874" s="54"/>
      <c r="V874" s="54">
        <f t="shared" si="209"/>
        <v>2.5923114575495094</v>
      </c>
      <c r="W874" s="180">
        <f t="shared" si="215"/>
        <v>0.8242597898758357</v>
      </c>
      <c r="X874" s="181">
        <f t="shared" si="216"/>
        <v>0.77891654581232772</v>
      </c>
      <c r="Y874" s="182">
        <f t="shared" si="217"/>
        <v>0.18378286993044837</v>
      </c>
      <c r="AJ874" s="127">
        <v>863</v>
      </c>
      <c r="AK874" s="54">
        <v>-0.24967031308090246</v>
      </c>
      <c r="AL874" s="54"/>
      <c r="AM874" s="54">
        <f t="shared" si="210"/>
        <v>2.4625126306196621E-2</v>
      </c>
      <c r="AN874" s="180">
        <f t="shared" si="218"/>
        <v>0.8242597898758357</v>
      </c>
      <c r="AO874" s="181">
        <f t="shared" si="219"/>
        <v>0.5029124838238388</v>
      </c>
      <c r="AP874" s="182">
        <f t="shared" si="220"/>
        <v>1.7458073457078699E-3</v>
      </c>
      <c r="BB874" s="127">
        <v>863</v>
      </c>
      <c r="BC874" s="12">
        <v>6.0060383698629938</v>
      </c>
      <c r="BD874" s="54"/>
      <c r="BE874" s="54">
        <f t="shared" si="211"/>
        <v>5.9793024347407595</v>
      </c>
      <c r="BF874" s="180">
        <f t="shared" si="221"/>
        <v>0.8242597898758357</v>
      </c>
      <c r="BG874" s="181">
        <f t="shared" si="222"/>
        <v>0.82805695385728939</v>
      </c>
      <c r="BH874" s="182">
        <f t="shared" si="223"/>
        <v>0.26251921164642533</v>
      </c>
    </row>
    <row r="875" spans="1:60" ht="14.65" thickBot="1" x14ac:dyDescent="0.5">
      <c r="A875" s="127">
        <v>864</v>
      </c>
      <c r="B875" s="54">
        <v>-6.9793282222896087</v>
      </c>
      <c r="C875" s="54"/>
      <c r="D875" s="54">
        <f t="shared" si="208"/>
        <v>1.0941567425667078</v>
      </c>
      <c r="E875" s="183">
        <f t="shared" si="212"/>
        <v>0.82521489971346706</v>
      </c>
      <c r="F875" s="184">
        <f t="shared" si="213"/>
        <v>0.6150597778263176</v>
      </c>
      <c r="G875" s="185">
        <f t="shared" si="214"/>
        <v>7.788393300459738E-2</v>
      </c>
      <c r="S875" s="127">
        <v>864</v>
      </c>
      <c r="T875" s="54">
        <v>-5.5917941106860791</v>
      </c>
      <c r="U875" s="54"/>
      <c r="V875" s="54">
        <f t="shared" si="209"/>
        <v>2.6350279059734176</v>
      </c>
      <c r="W875" s="180">
        <f t="shared" si="215"/>
        <v>0.82521489971346706</v>
      </c>
      <c r="X875" s="181">
        <f t="shared" si="216"/>
        <v>0.7826585318246384</v>
      </c>
      <c r="Y875" s="182">
        <f t="shared" si="217"/>
        <v>0.18681126818163804</v>
      </c>
      <c r="AJ875" s="127">
        <v>864</v>
      </c>
      <c r="AK875" s="54">
        <v>-2.9971045700302046</v>
      </c>
      <c r="AL875" s="54"/>
      <c r="AM875" s="54">
        <f t="shared" si="210"/>
        <v>2.4625126306196621E-2</v>
      </c>
      <c r="AN875" s="180">
        <f t="shared" si="218"/>
        <v>0.82521489971346706</v>
      </c>
      <c r="AO875" s="181">
        <f t="shared" si="219"/>
        <v>0.5029124838238388</v>
      </c>
      <c r="AP875" s="182">
        <f t="shared" si="220"/>
        <v>1.7458073457078699E-3</v>
      </c>
      <c r="BB875" s="127">
        <v>864</v>
      </c>
      <c r="BC875" s="12">
        <v>3.2568853551677113</v>
      </c>
      <c r="BD875" s="54"/>
      <c r="BE875" s="54">
        <f t="shared" si="211"/>
        <v>5.9793024347407595</v>
      </c>
      <c r="BF875" s="180">
        <f t="shared" si="221"/>
        <v>0.82521489971346706</v>
      </c>
      <c r="BG875" s="181">
        <f t="shared" si="222"/>
        <v>0.82805695385728939</v>
      </c>
      <c r="BH875" s="182">
        <f t="shared" si="223"/>
        <v>0.26251921164642533</v>
      </c>
    </row>
    <row r="876" spans="1:60" ht="14.65" thickBot="1" x14ac:dyDescent="0.5">
      <c r="A876" s="127">
        <v>865</v>
      </c>
      <c r="B876" s="54">
        <v>-6.9793282222896087</v>
      </c>
      <c r="C876" s="54"/>
      <c r="D876" s="54">
        <f t="shared" si="208"/>
        <v>1.1170410189884807</v>
      </c>
      <c r="E876" s="183">
        <f t="shared" si="212"/>
        <v>0.82617000955109843</v>
      </c>
      <c r="F876" s="184">
        <f t="shared" si="213"/>
        <v>0.61739628140588065</v>
      </c>
      <c r="G876" s="185">
        <f t="shared" si="214"/>
        <v>7.9512874619955917E-2</v>
      </c>
      <c r="S876" s="127">
        <v>865</v>
      </c>
      <c r="T876" s="54">
        <v>-5.5917941106860791</v>
      </c>
      <c r="U876" s="54"/>
      <c r="V876" s="54">
        <f t="shared" si="209"/>
        <v>2.6350279059734176</v>
      </c>
      <c r="W876" s="180">
        <f t="shared" si="215"/>
        <v>0.82617000955109843</v>
      </c>
      <c r="X876" s="181">
        <f t="shared" si="216"/>
        <v>0.7826585318246384</v>
      </c>
      <c r="Y876" s="182">
        <f t="shared" si="217"/>
        <v>0.18681126818163804</v>
      </c>
      <c r="AJ876" s="127">
        <v>865</v>
      </c>
      <c r="AK876" s="54">
        <v>-2.9971045700302046</v>
      </c>
      <c r="AL876" s="54"/>
      <c r="AM876" s="54">
        <f t="shared" si="210"/>
        <v>4.9904179389706989E-2</v>
      </c>
      <c r="AN876" s="180">
        <f t="shared" si="218"/>
        <v>0.82617000955109843</v>
      </c>
      <c r="AO876" s="181">
        <f t="shared" si="219"/>
        <v>0.50590214653710031</v>
      </c>
      <c r="AP876" s="182">
        <f t="shared" si="220"/>
        <v>3.5379750697217848E-3</v>
      </c>
      <c r="BB876" s="127">
        <v>865</v>
      </c>
      <c r="BC876" s="12">
        <v>3.2568853551677113</v>
      </c>
      <c r="BD876" s="54"/>
      <c r="BE876" s="54">
        <f t="shared" si="211"/>
        <v>6.0024789737772446</v>
      </c>
      <c r="BF876" s="180">
        <f t="shared" si="221"/>
        <v>0.82617000955109843</v>
      </c>
      <c r="BG876" s="181">
        <f t="shared" si="222"/>
        <v>0.82899051038254501</v>
      </c>
      <c r="BH876" s="182">
        <f t="shared" si="223"/>
        <v>0.26353676960121281</v>
      </c>
    </row>
    <row r="877" spans="1:60" ht="14.65" thickBot="1" x14ac:dyDescent="0.5">
      <c r="A877" s="127">
        <v>866</v>
      </c>
      <c r="B877" s="54">
        <v>-4.003349739492168</v>
      </c>
      <c r="C877" s="54"/>
      <c r="D877" s="54">
        <f t="shared" si="208"/>
        <v>1.1249341102616011</v>
      </c>
      <c r="E877" s="183">
        <f t="shared" si="212"/>
        <v>0.82712511938872968</v>
      </c>
      <c r="F877" s="184">
        <f t="shared" si="213"/>
        <v>0.61820118727756257</v>
      </c>
      <c r="G877" s="185">
        <f t="shared" si="214"/>
        <v>8.0074718246192486E-2</v>
      </c>
      <c r="S877" s="127">
        <v>866</v>
      </c>
      <c r="T877" s="54">
        <v>-2.6152096686321791</v>
      </c>
      <c r="U877" s="54"/>
      <c r="V877" s="54">
        <f t="shared" si="209"/>
        <v>2.6434110022740738</v>
      </c>
      <c r="W877" s="180">
        <f t="shared" si="215"/>
        <v>0.82712511938872968</v>
      </c>
      <c r="X877" s="181">
        <f t="shared" si="216"/>
        <v>0.78338857925558392</v>
      </c>
      <c r="Y877" s="182">
        <f t="shared" si="217"/>
        <v>0.18740559086325528</v>
      </c>
      <c r="AJ877" s="127">
        <v>866</v>
      </c>
      <c r="AK877" s="54">
        <v>-1.0398946032535987</v>
      </c>
      <c r="AL877" s="54"/>
      <c r="AM877" s="54">
        <f t="shared" si="210"/>
        <v>6.9163730389407999E-2</v>
      </c>
      <c r="AN877" s="180">
        <f t="shared" si="218"/>
        <v>0.82712511938872968</v>
      </c>
      <c r="AO877" s="181">
        <f t="shared" si="219"/>
        <v>0.50817969084984194</v>
      </c>
      <c r="AP877" s="182">
        <f t="shared" si="220"/>
        <v>4.903387989526887E-3</v>
      </c>
      <c r="BB877" s="127">
        <v>866</v>
      </c>
      <c r="BC877" s="12">
        <v>5.215319726052404</v>
      </c>
      <c r="BD877" s="54"/>
      <c r="BE877" s="54">
        <f t="shared" si="211"/>
        <v>6.0060383698629938</v>
      </c>
      <c r="BF877" s="180">
        <f t="shared" si="221"/>
        <v>0.82712511938872968</v>
      </c>
      <c r="BG877" s="181">
        <f t="shared" si="222"/>
        <v>0.82913359595679081</v>
      </c>
      <c r="BH877" s="182">
        <f t="shared" si="223"/>
        <v>0.26369304365902585</v>
      </c>
    </row>
    <row r="878" spans="1:60" ht="14.65" thickBot="1" x14ac:dyDescent="0.5">
      <c r="A878" s="127">
        <v>867</v>
      </c>
      <c r="B878" s="54">
        <v>-4.4377349870857481</v>
      </c>
      <c r="C878" s="54"/>
      <c r="D878" s="54">
        <f t="shared" si="208"/>
        <v>1.1487940020995138</v>
      </c>
      <c r="E878" s="183">
        <f t="shared" si="212"/>
        <v>0.82808022922636104</v>
      </c>
      <c r="F878" s="184">
        <f t="shared" si="213"/>
        <v>0.62063120501025837</v>
      </c>
      <c r="G878" s="185">
        <f t="shared" si="214"/>
        <v>8.1773105821853417E-2</v>
      </c>
      <c r="S878" s="127">
        <v>867</v>
      </c>
      <c r="T878" s="54">
        <v>-3.0496552391319662</v>
      </c>
      <c r="U878" s="54"/>
      <c r="V878" s="54">
        <f t="shared" si="209"/>
        <v>2.6468628663327052</v>
      </c>
      <c r="W878" s="180">
        <f t="shared" si="215"/>
        <v>0.82808022922636104</v>
      </c>
      <c r="X878" s="181">
        <f t="shared" si="216"/>
        <v>0.78368877430455064</v>
      </c>
      <c r="Y878" s="182">
        <f t="shared" si="217"/>
        <v>0.18765031202955554</v>
      </c>
      <c r="AJ878" s="127">
        <v>867</v>
      </c>
      <c r="AK878" s="54">
        <v>-1.7747518448737178</v>
      </c>
      <c r="AL878" s="54"/>
      <c r="AM878" s="54">
        <f t="shared" si="210"/>
        <v>6.9163730389407999E-2</v>
      </c>
      <c r="AN878" s="180">
        <f t="shared" si="218"/>
        <v>0.82808022922636104</v>
      </c>
      <c r="AO878" s="181">
        <f t="shared" si="219"/>
        <v>0.50817969084984194</v>
      </c>
      <c r="AP878" s="182">
        <f t="shared" si="220"/>
        <v>4.903387989526887E-3</v>
      </c>
      <c r="BB878" s="127">
        <v>867</v>
      </c>
      <c r="BC878" s="12">
        <v>4.4800027676718086</v>
      </c>
      <c r="BD878" s="54"/>
      <c r="BE878" s="54">
        <f t="shared" si="211"/>
        <v>6.0060383698629938</v>
      </c>
      <c r="BF878" s="180">
        <f t="shared" si="221"/>
        <v>0.82808022922636104</v>
      </c>
      <c r="BG878" s="181">
        <f t="shared" si="222"/>
        <v>0.82913359595679081</v>
      </c>
      <c r="BH878" s="182">
        <f t="shared" si="223"/>
        <v>0.26369304365902585</v>
      </c>
    </row>
    <row r="879" spans="1:60" ht="14.65" thickBot="1" x14ac:dyDescent="0.5">
      <c r="A879" s="127">
        <v>868</v>
      </c>
      <c r="B879" s="54">
        <v>-3.2499148023803826</v>
      </c>
      <c r="C879" s="54"/>
      <c r="D879" s="54">
        <f t="shared" si="208"/>
        <v>1.1975159554992878</v>
      </c>
      <c r="E879" s="183">
        <f t="shared" si="212"/>
        <v>0.8290353390639924</v>
      </c>
      <c r="F879" s="184">
        <f t="shared" si="213"/>
        <v>0.62557843768293631</v>
      </c>
      <c r="G879" s="185">
        <f t="shared" si="214"/>
        <v>8.524121711415282E-2</v>
      </c>
      <c r="S879" s="127">
        <v>868</v>
      </c>
      <c r="T879" s="54">
        <v>-1.8616701023109623</v>
      </c>
      <c r="U879" s="54"/>
      <c r="V879" s="54">
        <f t="shared" si="209"/>
        <v>2.6468628663327052</v>
      </c>
      <c r="W879" s="180">
        <f t="shared" si="215"/>
        <v>0.8290353390639924</v>
      </c>
      <c r="X879" s="181">
        <f t="shared" si="216"/>
        <v>0.78368877430455064</v>
      </c>
      <c r="Y879" s="182">
        <f t="shared" si="217"/>
        <v>0.18765031202955554</v>
      </c>
      <c r="AJ879" s="127">
        <v>868</v>
      </c>
      <c r="AK879" s="54">
        <v>-0.78245012678272285</v>
      </c>
      <c r="AL879" s="54"/>
      <c r="AM879" s="54">
        <f t="shared" si="210"/>
        <v>6.9163730389407999E-2</v>
      </c>
      <c r="AN879" s="180">
        <f t="shared" si="218"/>
        <v>0.8290353390639924</v>
      </c>
      <c r="AO879" s="181">
        <f t="shared" si="219"/>
        <v>0.50817969084984194</v>
      </c>
      <c r="AP879" s="182">
        <f t="shared" si="220"/>
        <v>4.903387989526887E-3</v>
      </c>
      <c r="BB879" s="127">
        <v>868</v>
      </c>
      <c r="BC879" s="12">
        <v>5.4729252563089981</v>
      </c>
      <c r="BD879" s="54"/>
      <c r="BE879" s="54">
        <f t="shared" si="211"/>
        <v>6.0284816600222983</v>
      </c>
      <c r="BF879" s="180">
        <f t="shared" si="221"/>
        <v>0.8290353390639924</v>
      </c>
      <c r="BG879" s="181">
        <f t="shared" si="222"/>
        <v>0.8300340376015356</v>
      </c>
      <c r="BH879" s="182">
        <f t="shared" si="223"/>
        <v>0.26467840857469566</v>
      </c>
    </row>
    <row r="880" spans="1:60" ht="14.65" thickBot="1" x14ac:dyDescent="0.5">
      <c r="A880" s="127">
        <v>869</v>
      </c>
      <c r="B880" s="54">
        <v>-4.9734794799894937</v>
      </c>
      <c r="C880" s="54"/>
      <c r="D880" s="54">
        <f t="shared" si="208"/>
        <v>1.2055663706995923</v>
      </c>
      <c r="E880" s="183">
        <f t="shared" si="212"/>
        <v>0.82999044890162366</v>
      </c>
      <c r="F880" s="184">
        <f t="shared" si="213"/>
        <v>0.62639391581617931</v>
      </c>
      <c r="G880" s="185">
        <f t="shared" si="214"/>
        <v>8.5814259324402203E-2</v>
      </c>
      <c r="S880" s="127">
        <v>869</v>
      </c>
      <c r="T880" s="54">
        <v>-3.5854741306599176</v>
      </c>
      <c r="U880" s="54"/>
      <c r="V880" s="54">
        <f t="shared" si="209"/>
        <v>2.7146851615181653</v>
      </c>
      <c r="W880" s="180">
        <f t="shared" si="215"/>
        <v>0.82999044890162366</v>
      </c>
      <c r="X880" s="181">
        <f t="shared" si="216"/>
        <v>0.78953798330470337</v>
      </c>
      <c r="Y880" s="182">
        <f t="shared" si="217"/>
        <v>0.19245859847914618</v>
      </c>
      <c r="AJ880" s="127">
        <v>869</v>
      </c>
      <c r="AK880" s="54">
        <v>-1.5388588070839351</v>
      </c>
      <c r="AL880" s="54"/>
      <c r="AM880" s="54">
        <f t="shared" si="210"/>
        <v>6.9163730389407999E-2</v>
      </c>
      <c r="AN880" s="180">
        <f t="shared" si="218"/>
        <v>0.82999044890162366</v>
      </c>
      <c r="AO880" s="181">
        <f t="shared" si="219"/>
        <v>0.50817969084984194</v>
      </c>
      <c r="AP880" s="182">
        <f t="shared" si="220"/>
        <v>4.903387989526887E-3</v>
      </c>
      <c r="BB880" s="127">
        <v>869</v>
      </c>
      <c r="BC880" s="12">
        <v>4.7160433769584884</v>
      </c>
      <c r="BD880" s="54"/>
      <c r="BE880" s="54">
        <f t="shared" si="211"/>
        <v>6.0284816600222983</v>
      </c>
      <c r="BF880" s="180">
        <f t="shared" si="221"/>
        <v>0.82999044890162366</v>
      </c>
      <c r="BG880" s="181">
        <f t="shared" si="222"/>
        <v>0.8300340376015356</v>
      </c>
      <c r="BH880" s="182">
        <f t="shared" si="223"/>
        <v>0.26467840857469566</v>
      </c>
    </row>
    <row r="881" spans="1:60" ht="14.65" thickBot="1" x14ac:dyDescent="0.5">
      <c r="A881" s="127">
        <v>870</v>
      </c>
      <c r="B881" s="54">
        <v>-3.1876889172434453</v>
      </c>
      <c r="C881" s="54"/>
      <c r="D881" s="54">
        <f t="shared" si="208"/>
        <v>1.2116146885288006</v>
      </c>
      <c r="E881" s="183">
        <f t="shared" si="212"/>
        <v>0.83094555873925502</v>
      </c>
      <c r="F881" s="184">
        <f t="shared" si="213"/>
        <v>0.62700621681126956</v>
      </c>
      <c r="G881" s="185">
        <f t="shared" si="214"/>
        <v>8.6244788847526593E-2</v>
      </c>
      <c r="S881" s="127">
        <v>870</v>
      </c>
      <c r="T881" s="54">
        <v>-1.7994355758901568</v>
      </c>
      <c r="U881" s="54"/>
      <c r="V881" s="54">
        <f t="shared" si="209"/>
        <v>2.7146851615181653</v>
      </c>
      <c r="W881" s="180">
        <f t="shared" si="215"/>
        <v>0.83094555873925502</v>
      </c>
      <c r="X881" s="181">
        <f t="shared" si="216"/>
        <v>0.78953798330470337</v>
      </c>
      <c r="Y881" s="182">
        <f t="shared" si="217"/>
        <v>0.19245859847914618</v>
      </c>
      <c r="AJ881" s="127">
        <v>870</v>
      </c>
      <c r="AK881" s="54">
        <v>1.4408429185604026</v>
      </c>
      <c r="AL881" s="54"/>
      <c r="AM881" s="54">
        <f t="shared" si="210"/>
        <v>7.30835759658304E-2</v>
      </c>
      <c r="AN881" s="180">
        <f t="shared" si="218"/>
        <v>0.83094555873925502</v>
      </c>
      <c r="AO881" s="181">
        <f t="shared" si="219"/>
        <v>0.50864320318849798</v>
      </c>
      <c r="AP881" s="182">
        <f t="shared" si="220"/>
        <v>5.1812868768774346E-3</v>
      </c>
      <c r="BB881" s="127">
        <v>870</v>
      </c>
      <c r="BC881" s="12">
        <v>7.6976091637386688</v>
      </c>
      <c r="BD881" s="54"/>
      <c r="BE881" s="54">
        <f t="shared" si="211"/>
        <v>6.029921343843843</v>
      </c>
      <c r="BF881" s="180">
        <f t="shared" si="221"/>
        <v>0.83094555873925502</v>
      </c>
      <c r="BG881" s="181">
        <f t="shared" si="222"/>
        <v>0.83009169478699507</v>
      </c>
      <c r="BH881" s="182">
        <f t="shared" si="223"/>
        <v>0.26474161739645652</v>
      </c>
    </row>
    <row r="882" spans="1:60" ht="14.65" thickBot="1" x14ac:dyDescent="0.5">
      <c r="A882" s="127">
        <v>871</v>
      </c>
      <c r="B882" s="54">
        <v>-7.428711406022356</v>
      </c>
      <c r="C882" s="54"/>
      <c r="D882" s="54">
        <f t="shared" si="208"/>
        <v>1.2524936934083526</v>
      </c>
      <c r="E882" s="183">
        <f t="shared" si="212"/>
        <v>0.83190066857688638</v>
      </c>
      <c r="F882" s="184">
        <f t="shared" si="213"/>
        <v>0.63113612043741374</v>
      </c>
      <c r="G882" s="185">
        <f t="shared" si="214"/>
        <v>8.9154625759800182E-2</v>
      </c>
      <c r="S882" s="127">
        <v>871</v>
      </c>
      <c r="T882" s="54">
        <v>-6.0410470137718004</v>
      </c>
      <c r="U882" s="54"/>
      <c r="V882" s="54">
        <f t="shared" si="209"/>
        <v>2.7263289913581605</v>
      </c>
      <c r="W882" s="180">
        <f t="shared" si="215"/>
        <v>0.83190066857688638</v>
      </c>
      <c r="X882" s="181">
        <f t="shared" si="216"/>
        <v>0.79053276347182599</v>
      </c>
      <c r="Y882" s="182">
        <f t="shared" si="217"/>
        <v>0.19328409205891803</v>
      </c>
      <c r="AJ882" s="127">
        <v>871</v>
      </c>
      <c r="AK882" s="54">
        <v>-3.1804985370927854</v>
      </c>
      <c r="AL882" s="54"/>
      <c r="AM882" s="54">
        <f t="shared" si="210"/>
        <v>7.4126345844977237E-2</v>
      </c>
      <c r="AN882" s="180">
        <f t="shared" si="218"/>
        <v>0.83190066857688638</v>
      </c>
      <c r="AO882" s="181">
        <f t="shared" si="219"/>
        <v>0.50876650628634446</v>
      </c>
      <c r="AP882" s="182">
        <f t="shared" si="220"/>
        <v>5.2552144292587338E-3</v>
      </c>
      <c r="BB882" s="127">
        <v>871</v>
      </c>
      <c r="BC882" s="12">
        <v>3.0733766593174776</v>
      </c>
      <c r="BD882" s="54"/>
      <c r="BE882" s="54">
        <f t="shared" si="211"/>
        <v>6.029921343843843</v>
      </c>
      <c r="BF882" s="180">
        <f t="shared" si="221"/>
        <v>0.83190066857688638</v>
      </c>
      <c r="BG882" s="181">
        <f t="shared" si="222"/>
        <v>0.83009169478699507</v>
      </c>
      <c r="BH882" s="182">
        <f t="shared" si="223"/>
        <v>0.26474161739645652</v>
      </c>
    </row>
    <row r="883" spans="1:60" ht="14.65" thickBot="1" x14ac:dyDescent="0.5">
      <c r="A883" s="127">
        <v>872</v>
      </c>
      <c r="B883" s="54">
        <v>-7.5421329086255264</v>
      </c>
      <c r="C883" s="54"/>
      <c r="D883" s="54">
        <f t="shared" si="208"/>
        <v>1.2587631074000651</v>
      </c>
      <c r="E883" s="183">
        <f t="shared" si="212"/>
        <v>0.83285577841451763</v>
      </c>
      <c r="F883" s="184">
        <f t="shared" si="213"/>
        <v>0.63176818022238324</v>
      </c>
      <c r="G883" s="185">
        <f t="shared" si="214"/>
        <v>8.9600893282827263E-2</v>
      </c>
      <c r="S883" s="127">
        <v>872</v>
      </c>
      <c r="T883" s="54">
        <v>-6.1544842671738333</v>
      </c>
      <c r="U883" s="54"/>
      <c r="V883" s="54">
        <f t="shared" si="209"/>
        <v>2.7338317846868345</v>
      </c>
      <c r="W883" s="180">
        <f t="shared" si="215"/>
        <v>0.83285577841451763</v>
      </c>
      <c r="X883" s="181">
        <f t="shared" si="216"/>
        <v>0.79117228974651332</v>
      </c>
      <c r="Y883" s="182">
        <f t="shared" si="217"/>
        <v>0.19381600533902296</v>
      </c>
      <c r="AJ883" s="127">
        <v>872</v>
      </c>
      <c r="AK883" s="54">
        <v>-3.2645856985453245</v>
      </c>
      <c r="AL883" s="54"/>
      <c r="AM883" s="54">
        <f t="shared" si="210"/>
        <v>0.12555869078097923</v>
      </c>
      <c r="AN883" s="180">
        <f t="shared" si="218"/>
        <v>0.83285577841451763</v>
      </c>
      <c r="AO883" s="181">
        <f t="shared" si="219"/>
        <v>0.51484688705591253</v>
      </c>
      <c r="AP883" s="182">
        <f t="shared" si="220"/>
        <v>8.9015293549067863E-3</v>
      </c>
      <c r="BB883" s="127">
        <v>872</v>
      </c>
      <c r="BC883" s="12">
        <v>2.9892368940729761</v>
      </c>
      <c r="BD883" s="54"/>
      <c r="BE883" s="54">
        <f t="shared" si="211"/>
        <v>6.0450136344724328</v>
      </c>
      <c r="BF883" s="180">
        <f t="shared" si="221"/>
        <v>0.83285577841451763</v>
      </c>
      <c r="BG883" s="181">
        <f t="shared" si="222"/>
        <v>0.83069536358238061</v>
      </c>
      <c r="BH883" s="182">
        <f t="shared" si="223"/>
        <v>0.26540423921246237</v>
      </c>
    </row>
    <row r="884" spans="1:60" ht="14.65" thickBot="1" x14ac:dyDescent="0.5">
      <c r="A884" s="127">
        <v>873</v>
      </c>
      <c r="B884" s="54">
        <v>-7.5940883335899425</v>
      </c>
      <c r="C884" s="54"/>
      <c r="D884" s="54">
        <f t="shared" si="208"/>
        <v>1.2587631074000651</v>
      </c>
      <c r="E884" s="183">
        <f t="shared" si="212"/>
        <v>0.833810888252149</v>
      </c>
      <c r="F884" s="184">
        <f t="shared" si="213"/>
        <v>0.63176818022238324</v>
      </c>
      <c r="G884" s="185">
        <f t="shared" si="214"/>
        <v>8.9600893282827263E-2</v>
      </c>
      <c r="S884" s="127">
        <v>873</v>
      </c>
      <c r="T884" s="54">
        <v>-6.2064469071674058</v>
      </c>
      <c r="U884" s="54"/>
      <c r="V884" s="54">
        <f t="shared" si="209"/>
        <v>2.7339284600143419</v>
      </c>
      <c r="W884" s="180">
        <f t="shared" si="215"/>
        <v>0.833810888252149</v>
      </c>
      <c r="X884" s="181">
        <f t="shared" si="216"/>
        <v>0.79118052268438499</v>
      </c>
      <c r="Y884" s="182">
        <f t="shared" si="217"/>
        <v>0.19382285917176323</v>
      </c>
      <c r="AJ884" s="127">
        <v>873</v>
      </c>
      <c r="AK884" s="54">
        <v>-2.6072302235623463</v>
      </c>
      <c r="AL884" s="54"/>
      <c r="AM884" s="54">
        <f t="shared" si="210"/>
        <v>0.12555869078097923</v>
      </c>
      <c r="AN884" s="180">
        <f t="shared" si="218"/>
        <v>0.833810888252149</v>
      </c>
      <c r="AO884" s="181">
        <f t="shared" si="219"/>
        <v>0.51484688705591253</v>
      </c>
      <c r="AP884" s="182">
        <f t="shared" si="220"/>
        <v>8.9015293549067863E-3</v>
      </c>
      <c r="BB884" s="127">
        <v>873</v>
      </c>
      <c r="BC884" s="12">
        <v>3.647003601758477</v>
      </c>
      <c r="BD884" s="54"/>
      <c r="BE884" s="54">
        <f t="shared" si="211"/>
        <v>6.1002686983966115</v>
      </c>
      <c r="BF884" s="180">
        <f t="shared" si="221"/>
        <v>0.833810888252149</v>
      </c>
      <c r="BG884" s="181">
        <f t="shared" si="222"/>
        <v>0.83289371829091274</v>
      </c>
      <c r="BH884" s="182">
        <f t="shared" si="223"/>
        <v>0.26783019374129985</v>
      </c>
    </row>
    <row r="885" spans="1:60" ht="14.65" thickBot="1" x14ac:dyDescent="0.5">
      <c r="A885" s="127">
        <v>874</v>
      </c>
      <c r="B885" s="54">
        <v>-7.5940883335899425</v>
      </c>
      <c r="C885" s="54"/>
      <c r="D885" s="54">
        <f t="shared" si="208"/>
        <v>1.2599195208073315</v>
      </c>
      <c r="E885" s="183">
        <f t="shared" si="212"/>
        <v>0.83476599808978036</v>
      </c>
      <c r="F885" s="184">
        <f t="shared" si="213"/>
        <v>0.63188472677511209</v>
      </c>
      <c r="G885" s="185">
        <f t="shared" si="214"/>
        <v>8.9683208750834048E-2</v>
      </c>
      <c r="S885" s="127">
        <v>874</v>
      </c>
      <c r="T885" s="54">
        <v>-6.2064469071674058</v>
      </c>
      <c r="U885" s="54"/>
      <c r="V885" s="54">
        <f t="shared" si="209"/>
        <v>2.7381580053726733</v>
      </c>
      <c r="W885" s="180">
        <f t="shared" si="215"/>
        <v>0.83476599808978036</v>
      </c>
      <c r="X885" s="181">
        <f t="shared" si="216"/>
        <v>0.79154052644560191</v>
      </c>
      <c r="Y885" s="182">
        <f t="shared" si="217"/>
        <v>0.19412271433854553</v>
      </c>
      <c r="AJ885" s="127">
        <v>874</v>
      </c>
      <c r="AK885" s="54">
        <v>-2.6072302235623463</v>
      </c>
      <c r="AL885" s="54"/>
      <c r="AM885" s="54">
        <f t="shared" si="210"/>
        <v>0.18102971769006912</v>
      </c>
      <c r="AN885" s="180">
        <f t="shared" si="218"/>
        <v>0.83476599808978036</v>
      </c>
      <c r="AO885" s="181">
        <f t="shared" si="219"/>
        <v>0.52140081608145228</v>
      </c>
      <c r="AP885" s="182">
        <f t="shared" si="220"/>
        <v>1.2834168117757679E-2</v>
      </c>
      <c r="BB885" s="127">
        <v>874</v>
      </c>
      <c r="BC885" s="12">
        <v>3.647003601758477</v>
      </c>
      <c r="BD885" s="54"/>
      <c r="BE885" s="54">
        <f t="shared" si="211"/>
        <v>6.1200923462084376</v>
      </c>
      <c r="BF885" s="180">
        <f t="shared" si="221"/>
        <v>0.83476599808978036</v>
      </c>
      <c r="BG885" s="181">
        <f t="shared" si="222"/>
        <v>0.83367790742429193</v>
      </c>
      <c r="BH885" s="182">
        <f t="shared" si="223"/>
        <v>0.2687005441629946</v>
      </c>
    </row>
    <row r="886" spans="1:60" ht="14.65" thickBot="1" x14ac:dyDescent="0.5">
      <c r="A886" s="127">
        <v>875</v>
      </c>
      <c r="B886" s="54">
        <v>-8.8345340198936455</v>
      </c>
      <c r="C886" s="54"/>
      <c r="D886" s="54">
        <f t="shared" si="208"/>
        <v>1.3283075197768215</v>
      </c>
      <c r="E886" s="183">
        <f t="shared" si="212"/>
        <v>0.83572110792741161</v>
      </c>
      <c r="F886" s="184">
        <f t="shared" si="213"/>
        <v>0.63875513788066662</v>
      </c>
      <c r="G886" s="185">
        <f t="shared" si="214"/>
        <v>9.4551182527208677E-2</v>
      </c>
      <c r="S886" s="127">
        <v>875</v>
      </c>
      <c r="T886" s="54">
        <v>-7.447064853669179</v>
      </c>
      <c r="U886" s="54"/>
      <c r="V886" s="54">
        <f t="shared" si="209"/>
        <v>2.7381580053726733</v>
      </c>
      <c r="W886" s="180">
        <f t="shared" si="215"/>
        <v>0.83572110792741161</v>
      </c>
      <c r="X886" s="181">
        <f t="shared" si="216"/>
        <v>0.79154052644560191</v>
      </c>
      <c r="Y886" s="182">
        <f t="shared" si="217"/>
        <v>0.19412271433854553</v>
      </c>
      <c r="AJ886" s="127">
        <v>875</v>
      </c>
      <c r="AK886" s="54">
        <v>-4.4163436306154553</v>
      </c>
      <c r="AL886" s="54"/>
      <c r="AM886" s="54">
        <f t="shared" si="210"/>
        <v>0.20148155784348509</v>
      </c>
      <c r="AN886" s="180">
        <f t="shared" si="218"/>
        <v>0.83572110792741161</v>
      </c>
      <c r="AO886" s="181">
        <f t="shared" si="219"/>
        <v>0.52381584593065922</v>
      </c>
      <c r="AP886" s="182">
        <f t="shared" si="220"/>
        <v>1.4284108813659492E-2</v>
      </c>
      <c r="BB886" s="127">
        <v>875</v>
      </c>
      <c r="BC886" s="12">
        <v>1.8367584378038655</v>
      </c>
      <c r="BD886" s="54"/>
      <c r="BE886" s="54">
        <f t="shared" si="211"/>
        <v>6.1200923462084376</v>
      </c>
      <c r="BF886" s="180">
        <f t="shared" si="221"/>
        <v>0.83572110792741161</v>
      </c>
      <c r="BG886" s="181">
        <f t="shared" si="222"/>
        <v>0.83367790742429193</v>
      </c>
      <c r="BH886" s="182">
        <f t="shared" si="223"/>
        <v>0.2687005441629946</v>
      </c>
    </row>
    <row r="887" spans="1:60" ht="14.65" thickBot="1" x14ac:dyDescent="0.5">
      <c r="A887" s="127">
        <v>876</v>
      </c>
      <c r="B887" s="54">
        <v>-9.4749421638325</v>
      </c>
      <c r="C887" s="54"/>
      <c r="D887" s="54">
        <f t="shared" si="208"/>
        <v>1.3283075197768215</v>
      </c>
      <c r="E887" s="183">
        <f t="shared" si="212"/>
        <v>0.83667621776504297</v>
      </c>
      <c r="F887" s="184">
        <f t="shared" si="213"/>
        <v>0.63875513788066662</v>
      </c>
      <c r="G887" s="185">
        <f t="shared" si="214"/>
        <v>9.4551182527208677E-2</v>
      </c>
      <c r="S887" s="127">
        <v>876</v>
      </c>
      <c r="T887" s="54">
        <v>-8.087561930831745</v>
      </c>
      <c r="U887" s="54"/>
      <c r="V887" s="54">
        <f t="shared" si="209"/>
        <v>2.7403325693727845</v>
      </c>
      <c r="W887" s="180">
        <f t="shared" si="215"/>
        <v>0.83667621776504297</v>
      </c>
      <c r="X887" s="181">
        <f t="shared" si="216"/>
        <v>0.79172547499772739</v>
      </c>
      <c r="Y887" s="182">
        <f t="shared" si="217"/>
        <v>0.19427688084952707</v>
      </c>
      <c r="AJ887" s="127">
        <v>876</v>
      </c>
      <c r="AK887" s="54">
        <v>-4.9096586570669611</v>
      </c>
      <c r="AL887" s="54"/>
      <c r="AM887" s="54">
        <f t="shared" si="210"/>
        <v>0.20148155784348509</v>
      </c>
      <c r="AN887" s="180">
        <f t="shared" si="218"/>
        <v>0.83667621776504297</v>
      </c>
      <c r="AO887" s="181">
        <f t="shared" si="219"/>
        <v>0.52381584593065922</v>
      </c>
      <c r="AP887" s="182">
        <f t="shared" si="220"/>
        <v>1.4284108813659492E-2</v>
      </c>
      <c r="BB887" s="127">
        <v>876</v>
      </c>
      <c r="BC887" s="12">
        <v>1.3431348001378136</v>
      </c>
      <c r="BD887" s="54"/>
      <c r="BE887" s="54">
        <f t="shared" si="211"/>
        <v>6.1226227190852285</v>
      </c>
      <c r="BF887" s="180">
        <f t="shared" si="221"/>
        <v>0.83667621776504297</v>
      </c>
      <c r="BG887" s="181">
        <f t="shared" si="222"/>
        <v>0.83377783328118493</v>
      </c>
      <c r="BH887" s="182">
        <f t="shared" si="223"/>
        <v>0.26881163931164054</v>
      </c>
    </row>
    <row r="888" spans="1:60" ht="14.65" thickBot="1" x14ac:dyDescent="0.5">
      <c r="A888" s="127">
        <v>877</v>
      </c>
      <c r="B888" s="54">
        <v>-10.557040169472579</v>
      </c>
      <c r="C888" s="54"/>
      <c r="D888" s="54">
        <f t="shared" si="208"/>
        <v>1.3428260412898851</v>
      </c>
      <c r="E888" s="183">
        <f t="shared" si="212"/>
        <v>0.83763132760267434</v>
      </c>
      <c r="F888" s="184">
        <f t="shared" si="213"/>
        <v>0.64020804651138352</v>
      </c>
      <c r="G888" s="185">
        <f t="shared" si="214"/>
        <v>9.5584635516948235E-2</v>
      </c>
      <c r="S888" s="127">
        <v>877</v>
      </c>
      <c r="T888" s="54">
        <v>-9.16981020699059</v>
      </c>
      <c r="U888" s="54"/>
      <c r="V888" s="54">
        <f t="shared" si="209"/>
        <v>2.7465373740846686</v>
      </c>
      <c r="W888" s="180">
        <f t="shared" si="215"/>
        <v>0.83763132760267434</v>
      </c>
      <c r="X888" s="181">
        <f t="shared" si="216"/>
        <v>0.79225266652871162</v>
      </c>
      <c r="Y888" s="182">
        <f t="shared" si="217"/>
        <v>0.19471677275139984</v>
      </c>
      <c r="AJ888" s="127">
        <v>877</v>
      </c>
      <c r="AK888" s="54">
        <v>-5.7416150982370651</v>
      </c>
      <c r="AL888" s="54"/>
      <c r="AM888" s="54">
        <f t="shared" si="210"/>
        <v>0.20148155784348509</v>
      </c>
      <c r="AN888" s="180">
        <f t="shared" si="218"/>
        <v>0.83763132760267434</v>
      </c>
      <c r="AO888" s="181">
        <f t="shared" si="219"/>
        <v>0.52381584593065922</v>
      </c>
      <c r="AP888" s="182">
        <f t="shared" si="220"/>
        <v>1.4284108813659492E-2</v>
      </c>
      <c r="BB888" s="127">
        <v>877</v>
      </c>
      <c r="BC888" s="12">
        <v>0.51065789826006514</v>
      </c>
      <c r="BD888" s="54"/>
      <c r="BE888" s="54">
        <f t="shared" si="211"/>
        <v>6.1226227190852285</v>
      </c>
      <c r="BF888" s="180">
        <f t="shared" si="221"/>
        <v>0.83763132760267434</v>
      </c>
      <c r="BG888" s="181">
        <f t="shared" si="222"/>
        <v>0.83377783328118493</v>
      </c>
      <c r="BH888" s="182">
        <f t="shared" si="223"/>
        <v>0.26881163931164054</v>
      </c>
    </row>
    <row r="889" spans="1:60" ht="14.65" thickBot="1" x14ac:dyDescent="0.5">
      <c r="A889" s="127">
        <v>878</v>
      </c>
      <c r="B889" s="54">
        <v>-7.2381649661056198</v>
      </c>
      <c r="C889" s="54"/>
      <c r="D889" s="54">
        <f t="shared" si="208"/>
        <v>1.3469714538492992</v>
      </c>
      <c r="E889" s="183">
        <f t="shared" si="212"/>
        <v>0.83858643744030559</v>
      </c>
      <c r="F889" s="184">
        <f t="shared" si="213"/>
        <v>0.64062251892294109</v>
      </c>
      <c r="G889" s="185">
        <f t="shared" si="214"/>
        <v>9.5879713014982423E-2</v>
      </c>
      <c r="S889" s="127">
        <v>878</v>
      </c>
      <c r="T889" s="54">
        <v>-5.8504741127468964</v>
      </c>
      <c r="U889" s="54"/>
      <c r="V889" s="54">
        <f t="shared" si="209"/>
        <v>2.7465373740846686</v>
      </c>
      <c r="W889" s="180">
        <f t="shared" si="215"/>
        <v>0.83858643744030559</v>
      </c>
      <c r="X889" s="181">
        <f t="shared" si="216"/>
        <v>0.79225266652871162</v>
      </c>
      <c r="Y889" s="182">
        <f t="shared" si="217"/>
        <v>0.19471677275139984</v>
      </c>
      <c r="AJ889" s="127">
        <v>878</v>
      </c>
      <c r="AK889" s="54">
        <v>-3.2043806851412824</v>
      </c>
      <c r="AL889" s="54"/>
      <c r="AM889" s="54">
        <f t="shared" si="210"/>
        <v>0.20497185604275001</v>
      </c>
      <c r="AN889" s="180">
        <f t="shared" si="218"/>
        <v>0.83858643744030559</v>
      </c>
      <c r="AO889" s="181">
        <f t="shared" si="219"/>
        <v>0.52422790849370404</v>
      </c>
      <c r="AP889" s="182">
        <f t="shared" si="220"/>
        <v>1.453155478243222E-2</v>
      </c>
      <c r="BB889" s="127">
        <v>878</v>
      </c>
      <c r="BC889" s="12">
        <v>3.0494795709198739</v>
      </c>
      <c r="BD889" s="54"/>
      <c r="BE889" s="54">
        <f t="shared" si="211"/>
        <v>6.1381704835667126</v>
      </c>
      <c r="BF889" s="180">
        <f t="shared" si="221"/>
        <v>0.83858643744030559</v>
      </c>
      <c r="BG889" s="181">
        <f t="shared" si="222"/>
        <v>0.83439097194525358</v>
      </c>
      <c r="BH889" s="182">
        <f t="shared" si="223"/>
        <v>0.26949425855010367</v>
      </c>
    </row>
    <row r="890" spans="1:60" ht="14.65" thickBot="1" x14ac:dyDescent="0.5">
      <c r="A890" s="127">
        <v>879</v>
      </c>
      <c r="B890" s="54">
        <v>-7.0477376108015486</v>
      </c>
      <c r="C890" s="54"/>
      <c r="D890" s="54">
        <f t="shared" si="208"/>
        <v>1.3502381832542267</v>
      </c>
      <c r="E890" s="183">
        <f t="shared" si="212"/>
        <v>0.83954154727793695</v>
      </c>
      <c r="F890" s="184">
        <f t="shared" si="213"/>
        <v>0.64094902111061736</v>
      </c>
      <c r="G890" s="185">
        <f t="shared" si="214"/>
        <v>9.6112244355529383E-2</v>
      </c>
      <c r="S890" s="127">
        <v>879</v>
      </c>
      <c r="T890" s="54">
        <v>-5.6600203128718904</v>
      </c>
      <c r="U890" s="54"/>
      <c r="V890" s="54">
        <f t="shared" si="209"/>
        <v>2.7671839473115494</v>
      </c>
      <c r="W890" s="180">
        <f t="shared" si="215"/>
        <v>0.83954154727793695</v>
      </c>
      <c r="X890" s="181">
        <f t="shared" si="216"/>
        <v>0.7940012190553315</v>
      </c>
      <c r="Y890" s="182">
        <f t="shared" si="217"/>
        <v>0.19618051911984438</v>
      </c>
      <c r="AJ890" s="127">
        <v>879</v>
      </c>
      <c r="AK890" s="54">
        <v>-3.1344760906196072</v>
      </c>
      <c r="AL890" s="54"/>
      <c r="AM890" s="54">
        <f t="shared" si="210"/>
        <v>0.20497185604275001</v>
      </c>
      <c r="AN890" s="180">
        <f t="shared" si="218"/>
        <v>0.83954154727793695</v>
      </c>
      <c r="AO890" s="181">
        <f t="shared" si="219"/>
        <v>0.52422790849370404</v>
      </c>
      <c r="AP890" s="182">
        <f t="shared" si="220"/>
        <v>1.453155478243222E-2</v>
      </c>
      <c r="BB890" s="127">
        <v>879</v>
      </c>
      <c r="BC890" s="12">
        <v>3.1194278968112843</v>
      </c>
      <c r="BD890" s="54"/>
      <c r="BE890" s="54">
        <f t="shared" si="211"/>
        <v>6.1492192660822473</v>
      </c>
      <c r="BF890" s="180">
        <f t="shared" si="221"/>
        <v>0.83954154727793695</v>
      </c>
      <c r="BG890" s="181">
        <f t="shared" si="222"/>
        <v>0.83482579945806101</v>
      </c>
      <c r="BH890" s="182">
        <f t="shared" si="223"/>
        <v>0.26997935153666652</v>
      </c>
    </row>
    <row r="891" spans="1:60" ht="14.65" thickBot="1" x14ac:dyDescent="0.5">
      <c r="A891" s="127">
        <v>880</v>
      </c>
      <c r="B891" s="54">
        <v>-7.2381649661056198</v>
      </c>
      <c r="C891" s="54"/>
      <c r="D891" s="54">
        <f t="shared" si="208"/>
        <v>1.3502381832542267</v>
      </c>
      <c r="E891" s="183">
        <f t="shared" si="212"/>
        <v>0.84049665711556831</v>
      </c>
      <c r="F891" s="184">
        <f t="shared" si="213"/>
        <v>0.64094902111061736</v>
      </c>
      <c r="G891" s="185">
        <f t="shared" si="214"/>
        <v>9.6112244355529383E-2</v>
      </c>
      <c r="S891" s="127">
        <v>880</v>
      </c>
      <c r="T891" s="54">
        <v>-5.8504741127468964</v>
      </c>
      <c r="U891" s="54"/>
      <c r="V891" s="54">
        <f t="shared" si="209"/>
        <v>2.7879814932232101</v>
      </c>
      <c r="W891" s="180">
        <f t="shared" si="215"/>
        <v>0.84049665711556831</v>
      </c>
      <c r="X891" s="181">
        <f t="shared" si="216"/>
        <v>0.79575370253674826</v>
      </c>
      <c r="Y891" s="182">
        <f t="shared" si="217"/>
        <v>0.19765496875205349</v>
      </c>
      <c r="AJ891" s="127">
        <v>880</v>
      </c>
      <c r="AK891" s="54">
        <v>-3.29371056067346</v>
      </c>
      <c r="AL891" s="54"/>
      <c r="AM891" s="54">
        <f t="shared" si="210"/>
        <v>0.31415509291281385</v>
      </c>
      <c r="AN891" s="180">
        <f t="shared" si="218"/>
        <v>0.84049665711556831</v>
      </c>
      <c r="AO891" s="181">
        <f t="shared" si="219"/>
        <v>0.5371026985105436</v>
      </c>
      <c r="AP891" s="182">
        <f t="shared" si="220"/>
        <v>2.2272140336625067E-2</v>
      </c>
      <c r="BB891" s="127">
        <v>880</v>
      </c>
      <c r="BC891" s="12">
        <v>-0.16680837442440591</v>
      </c>
      <c r="BD891" s="54"/>
      <c r="BE891" s="54">
        <f t="shared" si="211"/>
        <v>6.1492192660822473</v>
      </c>
      <c r="BF891" s="180">
        <f t="shared" si="221"/>
        <v>0.84049665711556831</v>
      </c>
      <c r="BG891" s="181">
        <f t="shared" si="222"/>
        <v>0.83482579945806101</v>
      </c>
      <c r="BH891" s="182">
        <f t="shared" si="223"/>
        <v>0.26997935153666652</v>
      </c>
    </row>
    <row r="892" spans="1:60" ht="14.65" thickBot="1" x14ac:dyDescent="0.5">
      <c r="A892" s="127">
        <v>881</v>
      </c>
      <c r="B892" s="54">
        <v>-6.9083448372981842</v>
      </c>
      <c r="C892" s="54"/>
      <c r="D892" s="54">
        <f t="shared" si="208"/>
        <v>1.3507104030791239</v>
      </c>
      <c r="E892" s="183">
        <f t="shared" si="212"/>
        <v>0.84145176695319956</v>
      </c>
      <c r="F892" s="184">
        <f t="shared" si="213"/>
        <v>0.64099620990056105</v>
      </c>
      <c r="G892" s="185">
        <f t="shared" si="214"/>
        <v>9.6145857763713899E-2</v>
      </c>
      <c r="S892" s="127">
        <v>881</v>
      </c>
      <c r="T892" s="54">
        <v>-5.5206081819496244</v>
      </c>
      <c r="U892" s="54"/>
      <c r="V892" s="54">
        <f t="shared" si="209"/>
        <v>2.80107934980491</v>
      </c>
      <c r="W892" s="180">
        <f t="shared" si="215"/>
        <v>0.84145176695319956</v>
      </c>
      <c r="X892" s="181">
        <f t="shared" si="216"/>
        <v>0.79685280920570056</v>
      </c>
      <c r="Y892" s="182">
        <f t="shared" si="217"/>
        <v>0.19858354609005502</v>
      </c>
      <c r="AJ892" s="127">
        <v>881</v>
      </c>
      <c r="AK892" s="54">
        <v>-3.0280668759349529</v>
      </c>
      <c r="AL892" s="54"/>
      <c r="AM892" s="54">
        <f t="shared" si="210"/>
        <v>0.32141907522425145</v>
      </c>
      <c r="AN892" s="180">
        <f t="shared" si="218"/>
        <v>0.84145176695319956</v>
      </c>
      <c r="AO892" s="181">
        <f t="shared" si="219"/>
        <v>0.53795803332969339</v>
      </c>
      <c r="AP892" s="182">
        <f t="shared" si="220"/>
        <v>2.2787123022224881E-2</v>
      </c>
      <c r="BB892" s="127">
        <v>881</v>
      </c>
      <c r="BC892" s="12">
        <v>9.8918401863909877E-2</v>
      </c>
      <c r="BD892" s="54"/>
      <c r="BE892" s="54">
        <f t="shared" si="211"/>
        <v>6.1770150369317109</v>
      </c>
      <c r="BF892" s="180">
        <f t="shared" si="221"/>
        <v>0.84145176695319956</v>
      </c>
      <c r="BG892" s="181">
        <f t="shared" si="222"/>
        <v>0.83591643756816958</v>
      </c>
      <c r="BH892" s="182">
        <f t="shared" si="223"/>
        <v>0.27119971527142422</v>
      </c>
    </row>
    <row r="893" spans="1:60" ht="14.65" thickBot="1" x14ac:dyDescent="0.5">
      <c r="A893" s="127">
        <v>882</v>
      </c>
      <c r="B893" s="54">
        <v>-6.9083448372981842</v>
      </c>
      <c r="C893" s="54"/>
      <c r="D893" s="54">
        <f t="shared" si="208"/>
        <v>1.3566362998235177</v>
      </c>
      <c r="E893" s="183">
        <f t="shared" si="212"/>
        <v>0.84240687679083093</v>
      </c>
      <c r="F893" s="184">
        <f t="shared" si="213"/>
        <v>0.64158819992915428</v>
      </c>
      <c r="G893" s="185">
        <f t="shared" si="214"/>
        <v>9.6567673146352631E-2</v>
      </c>
      <c r="S893" s="127">
        <v>882</v>
      </c>
      <c r="T893" s="54">
        <v>-5.5206081819496244</v>
      </c>
      <c r="U893" s="54"/>
      <c r="V893" s="54">
        <f t="shared" si="209"/>
        <v>2.8089979141248587</v>
      </c>
      <c r="W893" s="180">
        <f t="shared" si="215"/>
        <v>0.84240687679083093</v>
      </c>
      <c r="X893" s="181">
        <f t="shared" si="216"/>
        <v>0.79751557956186847</v>
      </c>
      <c r="Y893" s="182">
        <f t="shared" si="217"/>
        <v>0.19914493560681651</v>
      </c>
      <c r="AJ893" s="127">
        <v>882</v>
      </c>
      <c r="AK893" s="54">
        <v>-3.060077406710819</v>
      </c>
      <c r="AL893" s="54"/>
      <c r="AM893" s="54">
        <f t="shared" si="210"/>
        <v>0.34829499299316541</v>
      </c>
      <c r="AN893" s="180">
        <f t="shared" si="218"/>
        <v>0.84240687679083093</v>
      </c>
      <c r="AO893" s="181">
        <f t="shared" si="219"/>
        <v>0.54112111929332851</v>
      </c>
      <c r="AP893" s="182">
        <f t="shared" si="220"/>
        <v>2.4692501052785632E-2</v>
      </c>
      <c r="BB893" s="127">
        <v>882</v>
      </c>
      <c r="BC893" s="12">
        <v>6.6897858410290958E-2</v>
      </c>
      <c r="BD893" s="54"/>
      <c r="BE893" s="54">
        <f t="shared" si="211"/>
        <v>6.209822486605975</v>
      </c>
      <c r="BF893" s="180">
        <f t="shared" si="221"/>
        <v>0.84240687679083093</v>
      </c>
      <c r="BG893" s="181">
        <f t="shared" si="222"/>
        <v>0.83719769690408541</v>
      </c>
      <c r="BH893" s="182">
        <f t="shared" si="223"/>
        <v>0.27264011503688462</v>
      </c>
    </row>
    <row r="894" spans="1:60" ht="14.65" thickBot="1" x14ac:dyDescent="0.5">
      <c r="A894" s="127">
        <v>883</v>
      </c>
      <c r="B894" s="54">
        <v>-9.3694744664425205</v>
      </c>
      <c r="C894" s="54"/>
      <c r="D894" s="54">
        <f t="shared" si="208"/>
        <v>1.3582311232343756</v>
      </c>
      <c r="E894" s="183">
        <f t="shared" si="212"/>
        <v>0.84336198662846229</v>
      </c>
      <c r="F894" s="184">
        <f t="shared" si="213"/>
        <v>0.64174746286257522</v>
      </c>
      <c r="G894" s="185">
        <f t="shared" si="214"/>
        <v>9.6681195382110216E-2</v>
      </c>
      <c r="S894" s="127">
        <v>883</v>
      </c>
      <c r="T894" s="54">
        <v>-7.981886893451434</v>
      </c>
      <c r="U894" s="54"/>
      <c r="V894" s="54">
        <f t="shared" si="209"/>
        <v>2.8292161001353389</v>
      </c>
      <c r="W894" s="180">
        <f t="shared" si="215"/>
        <v>0.84336198662846229</v>
      </c>
      <c r="X894" s="181">
        <f t="shared" si="216"/>
        <v>0.79920193270187745</v>
      </c>
      <c r="Y894" s="182">
        <f t="shared" si="217"/>
        <v>0.20057831130670489</v>
      </c>
      <c r="AJ894" s="127">
        <v>883</v>
      </c>
      <c r="AK894" s="54">
        <v>-3.2367568433426497</v>
      </c>
      <c r="AL894" s="54"/>
      <c r="AM894" s="54">
        <f t="shared" si="210"/>
        <v>0.40584120458038703</v>
      </c>
      <c r="AN894" s="180">
        <f t="shared" si="218"/>
        <v>0.84336198662846229</v>
      </c>
      <c r="AO894" s="181">
        <f t="shared" si="219"/>
        <v>0.54788485787976859</v>
      </c>
      <c r="AP894" s="182">
        <f t="shared" si="220"/>
        <v>2.8772260793199639E-2</v>
      </c>
      <c r="BB894" s="127">
        <v>883</v>
      </c>
      <c r="BC894" s="12">
        <v>-0.10983684235561311</v>
      </c>
      <c r="BD894" s="54"/>
      <c r="BE894" s="54">
        <f t="shared" si="211"/>
        <v>6.209822486605975</v>
      </c>
      <c r="BF894" s="180">
        <f t="shared" si="221"/>
        <v>0.84336198662846229</v>
      </c>
      <c r="BG894" s="181">
        <f t="shared" si="222"/>
        <v>0.83719769690408541</v>
      </c>
      <c r="BH894" s="182">
        <f t="shared" si="223"/>
        <v>0.27264011503688462</v>
      </c>
    </row>
    <row r="895" spans="1:60" ht="14.65" thickBot="1" x14ac:dyDescent="0.5">
      <c r="A895" s="127">
        <v>884</v>
      </c>
      <c r="B895" s="54">
        <v>-9.3694744664425205</v>
      </c>
      <c r="C895" s="54"/>
      <c r="D895" s="54">
        <f t="shared" si="208"/>
        <v>1.3582311232343756</v>
      </c>
      <c r="E895" s="183">
        <f t="shared" si="212"/>
        <v>0.84431709646609365</v>
      </c>
      <c r="F895" s="184">
        <f t="shared" si="213"/>
        <v>0.64174746286257522</v>
      </c>
      <c r="G895" s="185">
        <f t="shared" si="214"/>
        <v>9.6681195382110216E-2</v>
      </c>
      <c r="S895" s="127">
        <v>884</v>
      </c>
      <c r="T895" s="54">
        <v>-7.981886893451434</v>
      </c>
      <c r="U895" s="54"/>
      <c r="V895" s="54">
        <f t="shared" si="209"/>
        <v>2.8334085425427862</v>
      </c>
      <c r="W895" s="180">
        <f t="shared" si="215"/>
        <v>0.84431709646609365</v>
      </c>
      <c r="X895" s="181">
        <f t="shared" si="216"/>
        <v>0.79955055677367404</v>
      </c>
      <c r="Y895" s="182">
        <f t="shared" si="217"/>
        <v>0.2008755360461994</v>
      </c>
      <c r="AJ895" s="127">
        <v>884</v>
      </c>
      <c r="AK895" s="54">
        <v>-3.3327838113902533</v>
      </c>
      <c r="AL895" s="54"/>
      <c r="AM895" s="54">
        <f t="shared" si="210"/>
        <v>0.45484612050442363</v>
      </c>
      <c r="AN895" s="180">
        <f t="shared" si="218"/>
        <v>0.84431709646609365</v>
      </c>
      <c r="AO895" s="181">
        <f t="shared" si="219"/>
        <v>0.55363382974538689</v>
      </c>
      <c r="AP895" s="182">
        <f t="shared" si="220"/>
        <v>3.2246482250266897E-2</v>
      </c>
      <c r="BB895" s="127">
        <v>884</v>
      </c>
      <c r="BC895" s="12">
        <v>-0.20589384699003196</v>
      </c>
      <c r="BD895" s="54"/>
      <c r="BE895" s="54">
        <f t="shared" si="211"/>
        <v>6.2325453248951632</v>
      </c>
      <c r="BF895" s="180">
        <f t="shared" si="221"/>
        <v>0.84431709646609365</v>
      </c>
      <c r="BG895" s="181">
        <f t="shared" si="222"/>
        <v>0.83808128846365726</v>
      </c>
      <c r="BH895" s="182">
        <f t="shared" si="223"/>
        <v>0.27363775341680474</v>
      </c>
    </row>
    <row r="896" spans="1:60" ht="14.65" thickBot="1" x14ac:dyDescent="0.5">
      <c r="A896" s="127">
        <v>885</v>
      </c>
      <c r="B896" s="54">
        <v>-7.5109979794978416</v>
      </c>
      <c r="C896" s="54"/>
      <c r="D896" s="54">
        <f t="shared" si="208"/>
        <v>1.3836753464886467</v>
      </c>
      <c r="E896" s="183">
        <f t="shared" si="212"/>
        <v>0.8452722063037249</v>
      </c>
      <c r="F896" s="184">
        <f t="shared" si="213"/>
        <v>0.64428503292584749</v>
      </c>
      <c r="G896" s="185">
        <f t="shared" si="214"/>
        <v>9.8492358355562221E-2</v>
      </c>
      <c r="S896" s="127">
        <v>885</v>
      </c>
      <c r="T896" s="54">
        <v>-6.1231522847724573</v>
      </c>
      <c r="U896" s="54"/>
      <c r="V896" s="54">
        <f t="shared" si="209"/>
        <v>2.8512398154413647</v>
      </c>
      <c r="W896" s="180">
        <f t="shared" si="215"/>
        <v>0.8452722063037249</v>
      </c>
      <c r="X896" s="181">
        <f t="shared" si="216"/>
        <v>0.80102925666408609</v>
      </c>
      <c r="Y896" s="182">
        <f t="shared" si="217"/>
        <v>0.20213969066707649</v>
      </c>
      <c r="AJ896" s="127">
        <v>885</v>
      </c>
      <c r="AK896" s="54">
        <v>-5.0490958333641762</v>
      </c>
      <c r="AL896" s="54"/>
      <c r="AM896" s="54">
        <f t="shared" si="210"/>
        <v>0.45484612050442363</v>
      </c>
      <c r="AN896" s="180">
        <f t="shared" si="218"/>
        <v>0.8452722063037249</v>
      </c>
      <c r="AO896" s="181">
        <f t="shared" si="219"/>
        <v>0.55363382974538689</v>
      </c>
      <c r="AP896" s="182">
        <f t="shared" si="220"/>
        <v>3.2246482250266897E-2</v>
      </c>
      <c r="BB896" s="127">
        <v>885</v>
      </c>
      <c r="BC896" s="12">
        <v>4.3328981317474016</v>
      </c>
      <c r="BD896" s="54"/>
      <c r="BE896" s="54">
        <f t="shared" si="211"/>
        <v>6.2325453248951632</v>
      </c>
      <c r="BF896" s="180">
        <f t="shared" si="221"/>
        <v>0.8452722063037249</v>
      </c>
      <c r="BG896" s="181">
        <f t="shared" si="222"/>
        <v>0.83808128846365726</v>
      </c>
      <c r="BH896" s="182">
        <f t="shared" si="223"/>
        <v>0.27363775341680474</v>
      </c>
    </row>
    <row r="897" spans="1:60" ht="14.65" thickBot="1" x14ac:dyDescent="0.5">
      <c r="A897" s="127">
        <v>886</v>
      </c>
      <c r="B897" s="54">
        <v>-7.6244333666664641</v>
      </c>
      <c r="C897" s="54"/>
      <c r="D897" s="54">
        <f t="shared" si="208"/>
        <v>1.3968086595341027</v>
      </c>
      <c r="E897" s="183">
        <f t="shared" si="212"/>
        <v>0.84622731614135627</v>
      </c>
      <c r="F897" s="184">
        <f t="shared" si="213"/>
        <v>0.64559233811705341</v>
      </c>
      <c r="G897" s="185">
        <f t="shared" si="214"/>
        <v>9.9427209856784257E-2</v>
      </c>
      <c r="S897" s="127">
        <v>886</v>
      </c>
      <c r="T897" s="54">
        <v>-6.2366034268559636</v>
      </c>
      <c r="U897" s="54"/>
      <c r="V897" s="54">
        <f t="shared" si="209"/>
        <v>2.8512398154413647</v>
      </c>
      <c r="W897" s="180">
        <f t="shared" si="215"/>
        <v>0.84622731614135627</v>
      </c>
      <c r="X897" s="181">
        <f t="shared" si="216"/>
        <v>0.80102925666408609</v>
      </c>
      <c r="Y897" s="182">
        <f t="shared" si="217"/>
        <v>0.20213969066707649</v>
      </c>
      <c r="AJ897" s="127">
        <v>886</v>
      </c>
      <c r="AK897" s="54">
        <v>-5.1331778629513423</v>
      </c>
      <c r="AL897" s="54"/>
      <c r="AM897" s="54">
        <f t="shared" si="210"/>
        <v>0.45484612050442363</v>
      </c>
      <c r="AN897" s="180">
        <f t="shared" si="218"/>
        <v>0.84622731614135627</v>
      </c>
      <c r="AO897" s="181">
        <f t="shared" si="219"/>
        <v>0.55363382974538689</v>
      </c>
      <c r="AP897" s="182">
        <f t="shared" si="220"/>
        <v>3.2246482250266897E-2</v>
      </c>
      <c r="BB897" s="127">
        <v>886</v>
      </c>
      <c r="BC897" s="12">
        <v>4.2487371766005477</v>
      </c>
      <c r="BD897" s="54"/>
      <c r="BE897" s="54">
        <f t="shared" si="211"/>
        <v>6.3192254145523918</v>
      </c>
      <c r="BF897" s="180">
        <f t="shared" si="221"/>
        <v>0.84622731614135627</v>
      </c>
      <c r="BG897" s="181">
        <f t="shared" si="222"/>
        <v>0.84142315062572148</v>
      </c>
      <c r="BH897" s="182">
        <f t="shared" si="223"/>
        <v>0.27744341286464358</v>
      </c>
    </row>
    <row r="898" spans="1:60" ht="14.65" thickBot="1" x14ac:dyDescent="0.5">
      <c r="A898" s="127">
        <v>887</v>
      </c>
      <c r="B898" s="54">
        <v>-5.0492107652510967</v>
      </c>
      <c r="C898" s="54"/>
      <c r="D898" s="54">
        <f t="shared" si="208"/>
        <v>1.4012092789595019</v>
      </c>
      <c r="E898" s="183">
        <f t="shared" si="212"/>
        <v>0.84718242597898763</v>
      </c>
      <c r="F898" s="184">
        <f t="shared" si="213"/>
        <v>0.6460299983779787</v>
      </c>
      <c r="G898" s="185">
        <f t="shared" si="214"/>
        <v>9.9740453412458477E-2</v>
      </c>
      <c r="S898" s="127">
        <v>887</v>
      </c>
      <c r="T898" s="54">
        <v>-3.6612159326949207</v>
      </c>
      <c r="U898" s="54"/>
      <c r="V898" s="54">
        <f t="shared" si="209"/>
        <v>2.8512398154413647</v>
      </c>
      <c r="W898" s="180">
        <f t="shared" si="215"/>
        <v>0.84718242597898763</v>
      </c>
      <c r="X898" s="181">
        <f t="shared" si="216"/>
        <v>0.80102925666408609</v>
      </c>
      <c r="Y898" s="182">
        <f t="shared" si="217"/>
        <v>0.20213969066707649</v>
      </c>
      <c r="AJ898" s="127">
        <v>887</v>
      </c>
      <c r="AK898" s="54">
        <v>-4.2052590209089891</v>
      </c>
      <c r="AL898" s="54"/>
      <c r="AM898" s="54">
        <f t="shared" si="210"/>
        <v>0.48287227103582697</v>
      </c>
      <c r="AN898" s="180">
        <f t="shared" si="218"/>
        <v>0.84718242597898763</v>
      </c>
      <c r="AO898" s="181">
        <f t="shared" si="219"/>
        <v>0.55691671354727734</v>
      </c>
      <c r="AP898" s="182">
        <f t="shared" si="220"/>
        <v>3.4233406453669915E-2</v>
      </c>
      <c r="BB898" s="127">
        <v>887</v>
      </c>
      <c r="BC898" s="12">
        <v>5.1775270313231658</v>
      </c>
      <c r="BD898" s="54"/>
      <c r="BE898" s="54">
        <f t="shared" si="211"/>
        <v>6.3717333058290118</v>
      </c>
      <c r="BF898" s="180">
        <f t="shared" si="221"/>
        <v>0.84718242597898763</v>
      </c>
      <c r="BG898" s="181">
        <f t="shared" si="222"/>
        <v>0.84342538205351003</v>
      </c>
      <c r="BH898" s="182">
        <f t="shared" si="223"/>
        <v>0.27974875372565527</v>
      </c>
    </row>
    <row r="899" spans="1:60" ht="14.65" thickBot="1" x14ac:dyDescent="0.5">
      <c r="A899" s="127">
        <v>888</v>
      </c>
      <c r="B899" s="54">
        <v>-4.2372427129204002</v>
      </c>
      <c r="C899" s="54"/>
      <c r="D899" s="54">
        <f t="shared" si="208"/>
        <v>1.4175660608212202</v>
      </c>
      <c r="E899" s="183">
        <f t="shared" si="212"/>
        <v>0.84813753581661888</v>
      </c>
      <c r="F899" s="184">
        <f t="shared" si="213"/>
        <v>0.64765505489774511</v>
      </c>
      <c r="G899" s="185">
        <f t="shared" si="214"/>
        <v>0.10090475689214133</v>
      </c>
      <c r="S899" s="127">
        <v>888</v>
      </c>
      <c r="T899" s="54">
        <v>-2.8491351226844124</v>
      </c>
      <c r="U899" s="54"/>
      <c r="V899" s="54">
        <f t="shared" si="209"/>
        <v>2.8684949634736792</v>
      </c>
      <c r="W899" s="180">
        <f t="shared" si="215"/>
        <v>0.84813753581661888</v>
      </c>
      <c r="X899" s="181">
        <f t="shared" si="216"/>
        <v>0.80245390326599697</v>
      </c>
      <c r="Y899" s="182">
        <f t="shared" si="217"/>
        <v>0.20336300070461771</v>
      </c>
      <c r="AJ899" s="127">
        <v>888</v>
      </c>
      <c r="AK899" s="54">
        <v>-4.0749338332758667</v>
      </c>
      <c r="AL899" s="54"/>
      <c r="AM899" s="54">
        <f t="shared" si="210"/>
        <v>0.48287227103582697</v>
      </c>
      <c r="AN899" s="180">
        <f t="shared" si="218"/>
        <v>0.84813753581661888</v>
      </c>
      <c r="AO899" s="181">
        <f t="shared" si="219"/>
        <v>0.55691671354727734</v>
      </c>
      <c r="AP899" s="182">
        <f t="shared" si="220"/>
        <v>3.4233406453669915E-2</v>
      </c>
      <c r="BB899" s="127">
        <v>888</v>
      </c>
      <c r="BC899" s="12">
        <v>5.3079745517356685</v>
      </c>
      <c r="BD899" s="54"/>
      <c r="BE899" s="54">
        <f t="shared" si="211"/>
        <v>6.3717333058290118</v>
      </c>
      <c r="BF899" s="180">
        <f t="shared" si="221"/>
        <v>0.84813753581661888</v>
      </c>
      <c r="BG899" s="181">
        <f t="shared" si="222"/>
        <v>0.84342538205351003</v>
      </c>
      <c r="BH899" s="182">
        <f t="shared" si="223"/>
        <v>0.27974875372565527</v>
      </c>
    </row>
    <row r="900" spans="1:60" ht="14.65" thickBot="1" x14ac:dyDescent="0.5">
      <c r="A900" s="127">
        <v>889</v>
      </c>
      <c r="B900" s="54">
        <v>-4.3429764887093976</v>
      </c>
      <c r="C900" s="54"/>
      <c r="D900" s="54">
        <f t="shared" si="208"/>
        <v>1.4218381584853637</v>
      </c>
      <c r="E900" s="183">
        <f t="shared" si="212"/>
        <v>0.84909264565425024</v>
      </c>
      <c r="F900" s="184">
        <f t="shared" si="213"/>
        <v>0.64807904832732355</v>
      </c>
      <c r="G900" s="185">
        <f t="shared" si="214"/>
        <v>0.10120885205083197</v>
      </c>
      <c r="S900" s="127">
        <v>889</v>
      </c>
      <c r="T900" s="54">
        <v>-2.9548835816807126</v>
      </c>
      <c r="U900" s="54"/>
      <c r="V900" s="54">
        <f t="shared" si="209"/>
        <v>2.8881331366775567</v>
      </c>
      <c r="W900" s="180">
        <f t="shared" si="215"/>
        <v>0.84909264565425024</v>
      </c>
      <c r="X900" s="181">
        <f t="shared" si="216"/>
        <v>0.80406777592634171</v>
      </c>
      <c r="Y900" s="182">
        <f t="shared" si="217"/>
        <v>0.20475525618421644</v>
      </c>
      <c r="AJ900" s="127">
        <v>889</v>
      </c>
      <c r="AK900" s="54">
        <v>-4.1232671504833363</v>
      </c>
      <c r="AL900" s="54"/>
      <c r="AM900" s="54">
        <f t="shared" si="210"/>
        <v>0.49041636503563546</v>
      </c>
      <c r="AN900" s="180">
        <f t="shared" si="218"/>
        <v>0.84909264565425024</v>
      </c>
      <c r="AO900" s="181">
        <f t="shared" si="219"/>
        <v>0.55779974454228465</v>
      </c>
      <c r="AP900" s="182">
        <f t="shared" si="220"/>
        <v>3.4768247759976723E-2</v>
      </c>
      <c r="BB900" s="127">
        <v>889</v>
      </c>
      <c r="BC900" s="12">
        <v>5.2595958653318213</v>
      </c>
      <c r="BD900" s="54"/>
      <c r="BE900" s="54">
        <f t="shared" si="211"/>
        <v>6.401331168951601</v>
      </c>
      <c r="BF900" s="180">
        <f t="shared" si="221"/>
        <v>0.84909264565425024</v>
      </c>
      <c r="BG900" s="181">
        <f t="shared" si="222"/>
        <v>0.84454664101351773</v>
      </c>
      <c r="BH900" s="182">
        <f t="shared" si="223"/>
        <v>0.28104823770027676</v>
      </c>
    </row>
    <row r="901" spans="1:60" ht="14.65" thickBot="1" x14ac:dyDescent="0.5">
      <c r="A901" s="127">
        <v>890</v>
      </c>
      <c r="B901" s="54">
        <v>-5.1549273640603799</v>
      </c>
      <c r="C901" s="54"/>
      <c r="D901" s="54">
        <f t="shared" si="208"/>
        <v>1.4455075351744302</v>
      </c>
      <c r="E901" s="183">
        <f t="shared" si="212"/>
        <v>0.85004775549188161</v>
      </c>
      <c r="F901" s="184">
        <f t="shared" si="213"/>
        <v>0.65042481830363008</v>
      </c>
      <c r="G901" s="185">
        <f t="shared" si="214"/>
        <v>0.10289367843501837</v>
      </c>
      <c r="S901" s="127">
        <v>890</v>
      </c>
      <c r="T901" s="54">
        <v>-3.7669472123261478</v>
      </c>
      <c r="U901" s="54"/>
      <c r="V901" s="54">
        <f t="shared" si="209"/>
        <v>2.9005658971707362</v>
      </c>
      <c r="W901" s="180">
        <f t="shared" si="215"/>
        <v>0.85004775549188161</v>
      </c>
      <c r="X901" s="181">
        <f t="shared" si="216"/>
        <v>0.80508535723025654</v>
      </c>
      <c r="Y901" s="182">
        <f t="shared" si="217"/>
        <v>0.20563668129150442</v>
      </c>
      <c r="AJ901" s="127">
        <v>890</v>
      </c>
      <c r="AK901" s="54">
        <v>-4.7904442647698877</v>
      </c>
      <c r="AL901" s="54"/>
      <c r="AM901" s="54">
        <f t="shared" si="210"/>
        <v>0.49041636503563546</v>
      </c>
      <c r="AN901" s="180">
        <f t="shared" si="218"/>
        <v>0.85004775549188161</v>
      </c>
      <c r="AO901" s="181">
        <f t="shared" si="219"/>
        <v>0.55779974454228465</v>
      </c>
      <c r="AP901" s="182">
        <f t="shared" si="220"/>
        <v>3.4768247759976723E-2</v>
      </c>
      <c r="BB901" s="127">
        <v>890</v>
      </c>
      <c r="BC901" s="12">
        <v>4.591792489673912</v>
      </c>
      <c r="BD901" s="54"/>
      <c r="BE901" s="54">
        <f t="shared" si="211"/>
        <v>6.401331168951601</v>
      </c>
      <c r="BF901" s="180">
        <f t="shared" si="221"/>
        <v>0.85004775549188161</v>
      </c>
      <c r="BG901" s="181">
        <f t="shared" si="222"/>
        <v>0.84454664101351773</v>
      </c>
      <c r="BH901" s="182">
        <f t="shared" si="223"/>
        <v>0.28104823770027676</v>
      </c>
    </row>
    <row r="902" spans="1:60" ht="14.65" thickBot="1" x14ac:dyDescent="0.5">
      <c r="A902" s="127">
        <v>891</v>
      </c>
      <c r="B902" s="54">
        <v>-2.1322495138833428</v>
      </c>
      <c r="C902" s="54"/>
      <c r="D902" s="54">
        <f t="shared" si="208"/>
        <v>1.4502733920249742</v>
      </c>
      <c r="E902" s="183">
        <f t="shared" si="212"/>
        <v>0.85100286532951286</v>
      </c>
      <c r="F902" s="184">
        <f t="shared" si="213"/>
        <v>0.65089645140690511</v>
      </c>
      <c r="G902" s="185">
        <f t="shared" si="214"/>
        <v>0.10323292021018354</v>
      </c>
      <c r="S902" s="127">
        <v>891</v>
      </c>
      <c r="T902" s="54">
        <v>-0.74384960408076128</v>
      </c>
      <c r="U902" s="54"/>
      <c r="V902" s="54">
        <f t="shared" si="209"/>
        <v>2.9128830000526094</v>
      </c>
      <c r="W902" s="180">
        <f t="shared" si="215"/>
        <v>0.85100286532951286</v>
      </c>
      <c r="X902" s="181">
        <f t="shared" si="216"/>
        <v>0.80609029689670564</v>
      </c>
      <c r="Y902" s="182">
        <f t="shared" si="217"/>
        <v>0.20650990681009201</v>
      </c>
      <c r="AJ902" s="127">
        <v>891</v>
      </c>
      <c r="AK902" s="54">
        <v>-2.5583558522154002</v>
      </c>
      <c r="AL902" s="54"/>
      <c r="AM902" s="54">
        <f t="shared" si="210"/>
        <v>0.49359893652920889</v>
      </c>
      <c r="AN902" s="180">
        <f t="shared" si="218"/>
        <v>0.85100286532951286</v>
      </c>
      <c r="AO902" s="181">
        <f t="shared" si="219"/>
        <v>0.55817217648248407</v>
      </c>
      <c r="AP902" s="182">
        <f t="shared" si="220"/>
        <v>3.4993877331278567E-2</v>
      </c>
      <c r="BB902" s="127">
        <v>891</v>
      </c>
      <c r="BC902" s="12">
        <v>6.8259761041175313</v>
      </c>
      <c r="BD902" s="54"/>
      <c r="BE902" s="54">
        <f t="shared" si="211"/>
        <v>6.4039177262269762</v>
      </c>
      <c r="BF902" s="180">
        <f t="shared" si="221"/>
        <v>0.85100286532951286</v>
      </c>
      <c r="BG902" s="181">
        <f t="shared" si="222"/>
        <v>0.84464437549091442</v>
      </c>
      <c r="BH902" s="182">
        <f t="shared" si="223"/>
        <v>0.28116179960556936</v>
      </c>
    </row>
    <row r="903" spans="1:60" ht="14.65" thickBot="1" x14ac:dyDescent="0.5">
      <c r="A903" s="127">
        <v>892</v>
      </c>
      <c r="B903" s="54">
        <v>-2.1322495138833428</v>
      </c>
      <c r="C903" s="54"/>
      <c r="D903" s="54">
        <f t="shared" si="208"/>
        <v>1.4822881321314194</v>
      </c>
      <c r="E903" s="183">
        <f t="shared" si="212"/>
        <v>0.85195797516714422</v>
      </c>
      <c r="F903" s="184">
        <f t="shared" si="213"/>
        <v>0.65405858579081189</v>
      </c>
      <c r="G903" s="185">
        <f t="shared" si="214"/>
        <v>0.10551178371904499</v>
      </c>
      <c r="S903" s="127">
        <v>892</v>
      </c>
      <c r="T903" s="54">
        <v>-0.74384960408076128</v>
      </c>
      <c r="U903" s="54"/>
      <c r="V903" s="54">
        <f t="shared" si="209"/>
        <v>2.9240340502899027</v>
      </c>
      <c r="W903" s="180">
        <f t="shared" si="215"/>
        <v>0.85195797516714422</v>
      </c>
      <c r="X903" s="181">
        <f t="shared" si="216"/>
        <v>0.80699737070153632</v>
      </c>
      <c r="Y903" s="182">
        <f t="shared" si="217"/>
        <v>0.20730046459950427</v>
      </c>
      <c r="AJ903" s="127">
        <v>892</v>
      </c>
      <c r="AK903" s="54">
        <v>-2.5583558522154002</v>
      </c>
      <c r="AL903" s="54"/>
      <c r="AM903" s="54">
        <f t="shared" si="210"/>
        <v>0.53893482739384657</v>
      </c>
      <c r="AN903" s="180">
        <f t="shared" si="218"/>
        <v>0.85195797516714422</v>
      </c>
      <c r="AO903" s="181">
        <f t="shared" si="219"/>
        <v>0.56347174960456958</v>
      </c>
      <c r="AP903" s="182">
        <f t="shared" si="220"/>
        <v>3.8207981913384946E-2</v>
      </c>
      <c r="BB903" s="127">
        <v>892</v>
      </c>
      <c r="BC903" s="12">
        <v>6.8259761041175313</v>
      </c>
      <c r="BD903" s="54"/>
      <c r="BE903" s="54">
        <f t="shared" si="211"/>
        <v>6.499593356060152</v>
      </c>
      <c r="BF903" s="180">
        <f t="shared" si="221"/>
        <v>0.85195797516714422</v>
      </c>
      <c r="BG903" s="181">
        <f t="shared" si="222"/>
        <v>0.84823103962205837</v>
      </c>
      <c r="BH903" s="182">
        <f t="shared" si="223"/>
        <v>0.28536240514303945</v>
      </c>
    </row>
    <row r="904" spans="1:60" ht="14.65" thickBot="1" x14ac:dyDescent="0.5">
      <c r="A904" s="127">
        <v>893</v>
      </c>
      <c r="B904" s="54">
        <v>-8.9627749865122404</v>
      </c>
      <c r="C904" s="54"/>
      <c r="D904" s="54">
        <f t="shared" si="208"/>
        <v>1.5046078070594444</v>
      </c>
      <c r="E904" s="183">
        <f t="shared" si="212"/>
        <v>0.85291308500477558</v>
      </c>
      <c r="F904" s="184">
        <f t="shared" si="213"/>
        <v>0.65625680360809235</v>
      </c>
      <c r="G904" s="185">
        <f t="shared" si="214"/>
        <v>0.10710053604231891</v>
      </c>
      <c r="S904" s="127">
        <v>893</v>
      </c>
      <c r="T904" s="54">
        <v>-7.5753236290596968</v>
      </c>
      <c r="U904" s="54"/>
      <c r="V904" s="54">
        <f t="shared" si="209"/>
        <v>2.9380268610394626</v>
      </c>
      <c r="W904" s="180">
        <f t="shared" si="215"/>
        <v>0.85291308500477558</v>
      </c>
      <c r="X904" s="181">
        <f t="shared" si="216"/>
        <v>0.80813193267570449</v>
      </c>
      <c r="Y904" s="182">
        <f t="shared" si="217"/>
        <v>0.20829249004091427</v>
      </c>
      <c r="AJ904" s="127">
        <v>893</v>
      </c>
      <c r="AK904" s="54">
        <v>-5.9831000107229935</v>
      </c>
      <c r="AL904" s="54"/>
      <c r="AM904" s="54">
        <f t="shared" si="210"/>
        <v>0.58911461611180949</v>
      </c>
      <c r="AN904" s="180">
        <f t="shared" si="218"/>
        <v>0.85291308500477558</v>
      </c>
      <c r="AO904" s="181">
        <f t="shared" si="219"/>
        <v>0.56932425977031387</v>
      </c>
      <c r="AP904" s="182">
        <f t="shared" si="220"/>
        <v>4.1765496407344879E-2</v>
      </c>
      <c r="BB904" s="127">
        <v>893</v>
      </c>
      <c r="BC904" s="12">
        <v>3.3980172295662823</v>
      </c>
      <c r="BD904" s="54"/>
      <c r="BE904" s="54">
        <f t="shared" si="211"/>
        <v>6.499593356060152</v>
      </c>
      <c r="BF904" s="180">
        <f t="shared" si="221"/>
        <v>0.85291308500477558</v>
      </c>
      <c r="BG904" s="181">
        <f t="shared" si="222"/>
        <v>0.84823103962205837</v>
      </c>
      <c r="BH904" s="182">
        <f t="shared" si="223"/>
        <v>0.28536240514303945</v>
      </c>
    </row>
    <row r="905" spans="1:60" ht="14.65" thickBot="1" x14ac:dyDescent="0.5">
      <c r="A905" s="127">
        <v>894</v>
      </c>
      <c r="B905" s="54">
        <v>-8.9627749865122404</v>
      </c>
      <c r="C905" s="54"/>
      <c r="D905" s="54">
        <f t="shared" si="208"/>
        <v>1.5162729874143783</v>
      </c>
      <c r="E905" s="183">
        <f t="shared" si="212"/>
        <v>0.85386819484240684</v>
      </c>
      <c r="F905" s="184">
        <f t="shared" si="213"/>
        <v>0.65740358973361857</v>
      </c>
      <c r="G905" s="185">
        <f t="shared" si="214"/>
        <v>0.1079308833681682</v>
      </c>
      <c r="S905" s="127">
        <v>894</v>
      </c>
      <c r="T905" s="54">
        <v>-7.5753236290596968</v>
      </c>
      <c r="U905" s="54"/>
      <c r="V905" s="54">
        <f t="shared" si="209"/>
        <v>2.9463788936012185</v>
      </c>
      <c r="W905" s="180">
        <f t="shared" si="215"/>
        <v>0.85386819484240684</v>
      </c>
      <c r="X905" s="181">
        <f t="shared" si="216"/>
        <v>0.80880718037097488</v>
      </c>
      <c r="Y905" s="182">
        <f t="shared" si="217"/>
        <v>0.20888461044738851</v>
      </c>
      <c r="AJ905" s="127">
        <v>894</v>
      </c>
      <c r="AK905" s="54">
        <v>-5.9831000107229935</v>
      </c>
      <c r="AL905" s="54"/>
      <c r="AM905" s="54">
        <f t="shared" si="210"/>
        <v>0.59115259553885025</v>
      </c>
      <c r="AN905" s="180">
        <f t="shared" si="218"/>
        <v>0.85386819484240684</v>
      </c>
      <c r="AO905" s="181">
        <f t="shared" si="219"/>
        <v>0.56956163855433084</v>
      </c>
      <c r="AP905" s="182">
        <f t="shared" si="220"/>
        <v>4.1909979705009585E-2</v>
      </c>
      <c r="BB905" s="127">
        <v>894</v>
      </c>
      <c r="BC905" s="12">
        <v>3.3980172295662823</v>
      </c>
      <c r="BD905" s="54"/>
      <c r="BE905" s="54">
        <f t="shared" si="211"/>
        <v>6.5481718391399726</v>
      </c>
      <c r="BF905" s="180">
        <f t="shared" si="221"/>
        <v>0.85386819484240684</v>
      </c>
      <c r="BG905" s="181">
        <f t="shared" si="222"/>
        <v>0.85003090770239187</v>
      </c>
      <c r="BH905" s="182">
        <f t="shared" si="223"/>
        <v>0.28749522669208805</v>
      </c>
    </row>
    <row r="906" spans="1:60" ht="14.65" thickBot="1" x14ac:dyDescent="0.5">
      <c r="A906" s="127">
        <v>895</v>
      </c>
      <c r="B906" s="54">
        <v>-6.2103021502277711</v>
      </c>
      <c r="C906" s="54"/>
      <c r="D906" s="54">
        <f t="shared" si="208"/>
        <v>1.5259011804460749</v>
      </c>
      <c r="E906" s="183">
        <f t="shared" si="212"/>
        <v>0.8548233046800382</v>
      </c>
      <c r="F906" s="184">
        <f t="shared" si="213"/>
        <v>0.65834903160728664</v>
      </c>
      <c r="G906" s="185">
        <f t="shared" si="214"/>
        <v>0.10861623448091361</v>
      </c>
      <c r="S906" s="127">
        <v>895</v>
      </c>
      <c r="T906" s="54">
        <v>-4.8224685579694677</v>
      </c>
      <c r="U906" s="54"/>
      <c r="V906" s="54">
        <f t="shared" si="209"/>
        <v>2.9494928427892959</v>
      </c>
      <c r="W906" s="180">
        <f t="shared" si="215"/>
        <v>0.8548233046800382</v>
      </c>
      <c r="X906" s="181">
        <f t="shared" si="216"/>
        <v>0.80905856457357661</v>
      </c>
      <c r="Y906" s="182">
        <f t="shared" si="217"/>
        <v>0.20910537501521687</v>
      </c>
      <c r="AJ906" s="127">
        <v>895</v>
      </c>
      <c r="AK906" s="54">
        <v>-6.9426468045645402</v>
      </c>
      <c r="AL906" s="54"/>
      <c r="AM906" s="54">
        <f t="shared" si="210"/>
        <v>0.61715610580293467</v>
      </c>
      <c r="AN906" s="180">
        <f t="shared" si="218"/>
        <v>0.8548233046800382</v>
      </c>
      <c r="AO906" s="181">
        <f t="shared" si="219"/>
        <v>0.57258822762612482</v>
      </c>
      <c r="AP906" s="182">
        <f t="shared" si="220"/>
        <v>4.375350808609265E-2</v>
      </c>
      <c r="BB906" s="127">
        <v>895</v>
      </c>
      <c r="BC906" s="12">
        <v>2.4375697347292662</v>
      </c>
      <c r="BD906" s="54"/>
      <c r="BE906" s="54">
        <f t="shared" si="211"/>
        <v>6.5481718391399726</v>
      </c>
      <c r="BF906" s="180">
        <f t="shared" si="221"/>
        <v>0.8548233046800382</v>
      </c>
      <c r="BG906" s="181">
        <f t="shared" si="222"/>
        <v>0.85003090770239187</v>
      </c>
      <c r="BH906" s="182">
        <f t="shared" si="223"/>
        <v>0.28749522669208805</v>
      </c>
    </row>
    <row r="907" spans="1:60" ht="14.65" thickBot="1" x14ac:dyDescent="0.5">
      <c r="A907" s="127">
        <v>896</v>
      </c>
      <c r="B907" s="54">
        <v>-6.2103021502277711</v>
      </c>
      <c r="C907" s="54"/>
      <c r="D907" s="54">
        <f t="shared" si="208"/>
        <v>1.5408863685901566</v>
      </c>
      <c r="E907" s="183">
        <f t="shared" si="212"/>
        <v>0.85577841451766956</v>
      </c>
      <c r="F907" s="184">
        <f t="shared" si="213"/>
        <v>0.65981852836797661</v>
      </c>
      <c r="G907" s="185">
        <f t="shared" si="214"/>
        <v>0.10968290559307721</v>
      </c>
      <c r="S907" s="127">
        <v>896</v>
      </c>
      <c r="T907" s="54">
        <v>-4.8224685579694677</v>
      </c>
      <c r="U907" s="54"/>
      <c r="V907" s="54">
        <f t="shared" si="209"/>
        <v>2.9646544047637735</v>
      </c>
      <c r="W907" s="180">
        <f t="shared" si="215"/>
        <v>0.85577841451766956</v>
      </c>
      <c r="X907" s="181">
        <f t="shared" si="216"/>
        <v>0.81027963434367301</v>
      </c>
      <c r="Y907" s="182">
        <f t="shared" si="217"/>
        <v>0.21018025950264332</v>
      </c>
      <c r="AJ907" s="127">
        <v>896</v>
      </c>
      <c r="AK907" s="54">
        <v>-6.9426468045645402</v>
      </c>
      <c r="AL907" s="54"/>
      <c r="AM907" s="54">
        <f t="shared" si="210"/>
        <v>0.61715610580293467</v>
      </c>
      <c r="AN907" s="180">
        <f t="shared" si="218"/>
        <v>0.85577841451766956</v>
      </c>
      <c r="AO907" s="181">
        <f t="shared" si="219"/>
        <v>0.57258822762612482</v>
      </c>
      <c r="AP907" s="182">
        <f t="shared" si="220"/>
        <v>4.375350808609265E-2</v>
      </c>
      <c r="BB907" s="127">
        <v>896</v>
      </c>
      <c r="BC907" s="12">
        <v>2.4375697347292662</v>
      </c>
      <c r="BD907" s="54"/>
      <c r="BE907" s="54">
        <f t="shared" si="211"/>
        <v>6.5677160265523868</v>
      </c>
      <c r="BF907" s="180">
        <f t="shared" si="221"/>
        <v>0.85577841451766956</v>
      </c>
      <c r="BG907" s="181">
        <f t="shared" si="222"/>
        <v>0.85075100254020442</v>
      </c>
      <c r="BH907" s="182">
        <f t="shared" si="223"/>
        <v>0.28835330750130861</v>
      </c>
    </row>
    <row r="908" spans="1:60" ht="14.65" thickBot="1" x14ac:dyDescent="0.5">
      <c r="A908" s="127">
        <v>897</v>
      </c>
      <c r="B908" s="54">
        <v>-6.9608611107511065</v>
      </c>
      <c r="C908" s="54"/>
      <c r="D908" s="54">
        <f t="shared" ref="D908:D971" si="224">SMALL(B$12:B$1058,A908)</f>
        <v>1.551233844700638</v>
      </c>
      <c r="E908" s="183">
        <f t="shared" si="212"/>
        <v>0.85673352435530081</v>
      </c>
      <c r="F908" s="184">
        <f t="shared" si="213"/>
        <v>0.66083182257905237</v>
      </c>
      <c r="G908" s="185">
        <f t="shared" si="214"/>
        <v>0.11041945649552369</v>
      </c>
      <c r="S908" s="127">
        <v>897</v>
      </c>
      <c r="T908" s="54">
        <v>-4.1850169055034616</v>
      </c>
      <c r="U908" s="54"/>
      <c r="V908" s="54">
        <f t="shared" ref="V908:V971" si="225">SMALL(T$12:T$1058,S908)</f>
        <v>2.9797075201529015</v>
      </c>
      <c r="W908" s="180">
        <f t="shared" si="215"/>
        <v>0.85673352435530081</v>
      </c>
      <c r="X908" s="181">
        <f t="shared" si="216"/>
        <v>0.81148720710131794</v>
      </c>
      <c r="Y908" s="182">
        <f t="shared" si="217"/>
        <v>0.21124745562969485</v>
      </c>
      <c r="AJ908" s="127">
        <v>897</v>
      </c>
      <c r="AK908" s="54">
        <v>-5.8598041561201271</v>
      </c>
      <c r="AL908" s="54"/>
      <c r="AM908" s="54">
        <f t="shared" ref="AM908:AM971" si="226">SMALL(AK$12:AK$1058,AJ908)</f>
        <v>0.62661641854504235</v>
      </c>
      <c r="AN908" s="180">
        <f t="shared" si="218"/>
        <v>0.85673352435530081</v>
      </c>
      <c r="AO908" s="181">
        <f t="shared" si="219"/>
        <v>0.5736882789572425</v>
      </c>
      <c r="AP908" s="182">
        <f t="shared" si="220"/>
        <v>4.4424200421738023E-2</v>
      </c>
      <c r="BB908" s="127">
        <v>897</v>
      </c>
      <c r="BC908" s="12">
        <v>3.5214288187010037</v>
      </c>
      <c r="BD908" s="54"/>
      <c r="BE908" s="54">
        <f t="shared" ref="BE908:BE971" si="227">SMALL(BC$12:BC$1058,BB908)</f>
        <v>6.6051596334778315</v>
      </c>
      <c r="BF908" s="180">
        <f t="shared" si="221"/>
        <v>0.85673352435530081</v>
      </c>
      <c r="BG908" s="181">
        <f t="shared" si="222"/>
        <v>0.85212413305239076</v>
      </c>
      <c r="BH908" s="182">
        <f t="shared" si="223"/>
        <v>0.28999725615226735</v>
      </c>
    </row>
    <row r="909" spans="1:60" ht="14.65" thickBot="1" x14ac:dyDescent="0.5">
      <c r="A909" s="127">
        <v>898</v>
      </c>
      <c r="B909" s="54">
        <v>-6.9608611107511065</v>
      </c>
      <c r="C909" s="54"/>
      <c r="D909" s="54">
        <f t="shared" si="224"/>
        <v>1.5630368414789844</v>
      </c>
      <c r="E909" s="183">
        <f t="shared" ref="E909:E972" si="228">A909/$B$6</f>
        <v>0.85768863419293218</v>
      </c>
      <c r="F909" s="184">
        <f t="shared" ref="F909:F972" si="229">NORMDIST(D909,$F$2,$F$3,TRUE)</f>
        <v>0.66198623216242269</v>
      </c>
      <c r="G909" s="185">
        <f t="shared" ref="G909:G972" si="230">(D909-$G$4)/($G$5-$G$4)</f>
        <v>0.11125961382817584</v>
      </c>
      <c r="S909" s="127">
        <v>898</v>
      </c>
      <c r="T909" s="54">
        <v>-4.1850169055034616</v>
      </c>
      <c r="U909" s="54"/>
      <c r="V909" s="54">
        <f t="shared" si="225"/>
        <v>3.0029338030324007</v>
      </c>
      <c r="W909" s="180">
        <f t="shared" ref="W909:W972" si="231">S909/$T$6</f>
        <v>0.85768863419293218</v>
      </c>
      <c r="X909" s="181">
        <f t="shared" ref="X909:X972" si="232">NORMDIST(V909,$X$2,$X$3,TRUE)</f>
        <v>0.81334111463980052</v>
      </c>
      <c r="Y909" s="182">
        <f t="shared" ref="Y909:Y972" si="233">(V909-$Y$4)/($Y$5-$Y$4)</f>
        <v>0.21289409145849525</v>
      </c>
      <c r="AJ909" s="127">
        <v>898</v>
      </c>
      <c r="AK909" s="54">
        <v>-5.8598041561201271</v>
      </c>
      <c r="AL909" s="54"/>
      <c r="AM909" s="54">
        <f t="shared" si="226"/>
        <v>0.72230413607877608</v>
      </c>
      <c r="AN909" s="180">
        <f t="shared" ref="AN909:AN972" si="234">AJ909/$AK$6</f>
        <v>0.85768863419293218</v>
      </c>
      <c r="AO909" s="181">
        <f t="shared" ref="AO909:AO972" si="235">NORMDIST(AM909,$AO$2,$AO$3,TRUE)</f>
        <v>0.58478127935350177</v>
      </c>
      <c r="AP909" s="182">
        <f t="shared" ref="AP909:AP972" si="236">(AM909-$AP$4)/($AP$5-$AP$4)</f>
        <v>5.1208016191339793E-2</v>
      </c>
      <c r="BB909" s="127">
        <v>898</v>
      </c>
      <c r="BC909" s="12">
        <v>3.5214288187010037</v>
      </c>
      <c r="BD909" s="54"/>
      <c r="BE909" s="54">
        <f t="shared" si="227"/>
        <v>6.6051596334778315</v>
      </c>
      <c r="BF909" s="180">
        <f t="shared" ref="BF909:BF972" si="237">BB909/$BC$6</f>
        <v>0.85768863419293218</v>
      </c>
      <c r="BG909" s="181">
        <f t="shared" ref="BG909:BG972" si="238">NORMDIST(BE909,$BG$2,$BG$3,TRUE)</f>
        <v>0.85212413305239076</v>
      </c>
      <c r="BH909" s="182">
        <f t="shared" ref="BH909:BH972" si="239">(BE909-$BH$4)/($BH$5-$BH$4)</f>
        <v>0.28999725615226735</v>
      </c>
    </row>
    <row r="910" spans="1:60" ht="14.65" thickBot="1" x14ac:dyDescent="0.5">
      <c r="A910" s="127">
        <v>899</v>
      </c>
      <c r="B910" s="54">
        <v>-8.4030336203185545</v>
      </c>
      <c r="C910" s="54"/>
      <c r="D910" s="54">
        <f t="shared" si="224"/>
        <v>1.5659590263515277</v>
      </c>
      <c r="E910" s="183">
        <f t="shared" si="228"/>
        <v>0.85864374403056354</v>
      </c>
      <c r="F910" s="184">
        <f t="shared" si="229"/>
        <v>0.66227180620034676</v>
      </c>
      <c r="G910" s="185">
        <f t="shared" si="230"/>
        <v>0.11146761990444086</v>
      </c>
      <c r="S910" s="127">
        <v>899</v>
      </c>
      <c r="T910" s="54">
        <v>-7.0155045318055755</v>
      </c>
      <c r="U910" s="54"/>
      <c r="V910" s="54">
        <f t="shared" si="225"/>
        <v>3.0309940315323836</v>
      </c>
      <c r="W910" s="180">
        <f t="shared" si="231"/>
        <v>0.85864374403056354</v>
      </c>
      <c r="X910" s="181">
        <f t="shared" si="232"/>
        <v>0.81556575031373846</v>
      </c>
      <c r="Y910" s="182">
        <f t="shared" si="233"/>
        <v>0.214883431631958</v>
      </c>
      <c r="AJ910" s="127">
        <v>899</v>
      </c>
      <c r="AK910" s="54">
        <v>-7.1564251779797452</v>
      </c>
      <c r="AL910" s="54"/>
      <c r="AM910" s="54">
        <f t="shared" si="226"/>
        <v>0.77172957081642091</v>
      </c>
      <c r="AN910" s="180">
        <f t="shared" si="234"/>
        <v>0.85864374403056354</v>
      </c>
      <c r="AO910" s="181">
        <f t="shared" si="235"/>
        <v>0.59048535330346996</v>
      </c>
      <c r="AP910" s="182">
        <f t="shared" si="236"/>
        <v>5.4712050483666334E-2</v>
      </c>
      <c r="BB910" s="127">
        <v>899</v>
      </c>
      <c r="BC910" s="12">
        <v>2.2235906932539087</v>
      </c>
      <c r="BD910" s="54"/>
      <c r="BE910" s="54">
        <f t="shared" si="227"/>
        <v>6.6193501848765139</v>
      </c>
      <c r="BF910" s="180">
        <f t="shared" si="237"/>
        <v>0.85864374403056354</v>
      </c>
      <c r="BG910" s="181">
        <f t="shared" si="238"/>
        <v>0.85264231133751234</v>
      </c>
      <c r="BH910" s="182">
        <f t="shared" si="239"/>
        <v>0.29062028741831702</v>
      </c>
    </row>
    <row r="911" spans="1:60" ht="14.65" thickBot="1" x14ac:dyDescent="0.5">
      <c r="A911" s="127">
        <v>900</v>
      </c>
      <c r="B911" s="54">
        <v>-8.4030336203185545</v>
      </c>
      <c r="C911" s="54"/>
      <c r="D911" s="54">
        <f t="shared" si="224"/>
        <v>1.5811184912911542</v>
      </c>
      <c r="E911" s="183">
        <f t="shared" si="228"/>
        <v>0.85959885386819479</v>
      </c>
      <c r="F911" s="184">
        <f t="shared" si="229"/>
        <v>0.66375178097631959</v>
      </c>
      <c r="G911" s="185">
        <f t="shared" si="230"/>
        <v>0.11254669633454514</v>
      </c>
      <c r="S911" s="127">
        <v>900</v>
      </c>
      <c r="T911" s="54">
        <v>-7.0155045318055755</v>
      </c>
      <c r="U911" s="54"/>
      <c r="V911" s="54">
        <f t="shared" si="225"/>
        <v>3.0381985799302393</v>
      </c>
      <c r="W911" s="180">
        <f t="shared" si="231"/>
        <v>0.85959885386819479</v>
      </c>
      <c r="X911" s="181">
        <f t="shared" si="232"/>
        <v>0.81613426038569947</v>
      </c>
      <c r="Y911" s="182">
        <f t="shared" si="233"/>
        <v>0.21539420072849333</v>
      </c>
      <c r="AJ911" s="127">
        <v>900</v>
      </c>
      <c r="AK911" s="54">
        <v>-7.1564251779797452</v>
      </c>
      <c r="AL911" s="54"/>
      <c r="AM911" s="54">
        <f t="shared" si="226"/>
        <v>0.77172957081642091</v>
      </c>
      <c r="AN911" s="180">
        <f t="shared" si="234"/>
        <v>0.85959885386819479</v>
      </c>
      <c r="AO911" s="181">
        <f t="shared" si="235"/>
        <v>0.59048535330346996</v>
      </c>
      <c r="AP911" s="182">
        <f t="shared" si="236"/>
        <v>5.4712050483666334E-2</v>
      </c>
      <c r="BB911" s="127">
        <v>900</v>
      </c>
      <c r="BC911" s="12">
        <v>2.2235906932539087</v>
      </c>
      <c r="BD911" s="54"/>
      <c r="BE911" s="54">
        <f t="shared" si="227"/>
        <v>6.6193501848765139</v>
      </c>
      <c r="BF911" s="180">
        <f t="shared" si="237"/>
        <v>0.85959885386819479</v>
      </c>
      <c r="BG911" s="181">
        <f t="shared" si="238"/>
        <v>0.85264231133751234</v>
      </c>
      <c r="BH911" s="182">
        <f t="shared" si="239"/>
        <v>0.29062028741831702</v>
      </c>
    </row>
    <row r="912" spans="1:60" ht="14.65" thickBot="1" x14ac:dyDescent="0.5">
      <c r="A912" s="127">
        <v>901</v>
      </c>
      <c r="B912" s="54">
        <v>-8.4030336203185545</v>
      </c>
      <c r="C912" s="54"/>
      <c r="D912" s="54">
        <f t="shared" si="224"/>
        <v>1.596360858899627</v>
      </c>
      <c r="E912" s="183">
        <f t="shared" si="228"/>
        <v>0.86055396370582615</v>
      </c>
      <c r="F912" s="184">
        <f t="shared" si="229"/>
        <v>0.66523729497480755</v>
      </c>
      <c r="G912" s="185">
        <f t="shared" si="230"/>
        <v>0.11363167391724953</v>
      </c>
      <c r="S912" s="127">
        <v>901</v>
      </c>
      <c r="T912" s="54">
        <v>-5.6279754432941758</v>
      </c>
      <c r="U912" s="54"/>
      <c r="V912" s="54">
        <f t="shared" si="225"/>
        <v>3.0513190243899655</v>
      </c>
      <c r="W912" s="180">
        <f t="shared" si="231"/>
        <v>0.86055396370582615</v>
      </c>
      <c r="X912" s="181">
        <f t="shared" si="232"/>
        <v>0.81716678582340541</v>
      </c>
      <c r="Y912" s="182">
        <f t="shared" si="233"/>
        <v>0.21632437944237787</v>
      </c>
      <c r="AJ912" s="127">
        <v>901</v>
      </c>
      <c r="AK912" s="54">
        <v>-8.4863198803510045</v>
      </c>
      <c r="AL912" s="54"/>
      <c r="AM912" s="54">
        <f t="shared" si="226"/>
        <v>0.78930364426484567</v>
      </c>
      <c r="AN912" s="180">
        <f t="shared" si="234"/>
        <v>0.86055396370582615</v>
      </c>
      <c r="AO912" s="181">
        <f t="shared" si="235"/>
        <v>0.59250899516208466</v>
      </c>
      <c r="AP912" s="182">
        <f t="shared" si="236"/>
        <v>5.5957970855353895E-2</v>
      </c>
      <c r="BB912" s="127">
        <v>901</v>
      </c>
      <c r="BC912" s="12">
        <v>0.89244765417829641</v>
      </c>
      <c r="BD912" s="54"/>
      <c r="BE912" s="54">
        <f t="shared" si="227"/>
        <v>6.6951119221498878</v>
      </c>
      <c r="BF912" s="180">
        <f t="shared" si="237"/>
        <v>0.86055396370582615</v>
      </c>
      <c r="BG912" s="181">
        <f t="shared" si="238"/>
        <v>0.85538819844418235</v>
      </c>
      <c r="BH912" s="182">
        <f t="shared" si="239"/>
        <v>0.29394658036955018</v>
      </c>
    </row>
    <row r="913" spans="1:60" ht="14.65" thickBot="1" x14ac:dyDescent="0.5">
      <c r="A913" s="127">
        <v>902</v>
      </c>
      <c r="B913" s="54">
        <v>-8.4030336203185545</v>
      </c>
      <c r="C913" s="54"/>
      <c r="D913" s="54">
        <f t="shared" si="224"/>
        <v>1.6193925950371992</v>
      </c>
      <c r="E913" s="183">
        <f t="shared" si="228"/>
        <v>0.86150907354345752</v>
      </c>
      <c r="F913" s="184">
        <f t="shared" si="229"/>
        <v>0.66747705329015083</v>
      </c>
      <c r="G913" s="185">
        <f t="shared" si="230"/>
        <v>0.1152711119653214</v>
      </c>
      <c r="S913" s="127">
        <v>902</v>
      </c>
      <c r="T913" s="54">
        <v>-5.6279754432941758</v>
      </c>
      <c r="U913" s="54"/>
      <c r="V913" s="54">
        <f t="shared" si="225"/>
        <v>3.0620916209887237</v>
      </c>
      <c r="W913" s="180">
        <f t="shared" si="231"/>
        <v>0.86150907354345752</v>
      </c>
      <c r="X913" s="181">
        <f t="shared" si="232"/>
        <v>0.8180118339322846</v>
      </c>
      <c r="Y913" s="182">
        <f t="shared" si="233"/>
        <v>0.21708810662251934</v>
      </c>
      <c r="AJ913" s="127">
        <v>902</v>
      </c>
      <c r="AK913" s="54">
        <v>-8.4863198803510045</v>
      </c>
      <c r="AL913" s="54"/>
      <c r="AM913" s="54">
        <f t="shared" si="226"/>
        <v>0.78930364426484567</v>
      </c>
      <c r="AN913" s="180">
        <f t="shared" si="234"/>
        <v>0.86150907354345752</v>
      </c>
      <c r="AO913" s="181">
        <f t="shared" si="235"/>
        <v>0.59250899516208466</v>
      </c>
      <c r="AP913" s="182">
        <f t="shared" si="236"/>
        <v>5.5957970855353895E-2</v>
      </c>
      <c r="BB913" s="127">
        <v>902</v>
      </c>
      <c r="BC913" s="12">
        <v>0.89244765417829641</v>
      </c>
      <c r="BD913" s="54"/>
      <c r="BE913" s="54">
        <f t="shared" si="227"/>
        <v>6.751761554483358</v>
      </c>
      <c r="BF913" s="180">
        <f t="shared" si="237"/>
        <v>0.86150907354345752</v>
      </c>
      <c r="BG913" s="181">
        <f t="shared" si="238"/>
        <v>0.85741872828176113</v>
      </c>
      <c r="BH913" s="182">
        <f t="shared" si="239"/>
        <v>0.29643376294353002</v>
      </c>
    </row>
    <row r="914" spans="1:60" ht="14.65" thickBot="1" x14ac:dyDescent="0.5">
      <c r="A914" s="127">
        <v>903</v>
      </c>
      <c r="B914" s="54">
        <v>-1.6888763048072664</v>
      </c>
      <c r="C914" s="54"/>
      <c r="D914" s="54">
        <f t="shared" si="224"/>
        <v>1.654461106063563</v>
      </c>
      <c r="E914" s="183">
        <f t="shared" si="228"/>
        <v>0.86246418338108888</v>
      </c>
      <c r="F914" s="184">
        <f t="shared" si="229"/>
        <v>0.67087587179020836</v>
      </c>
      <c r="G914" s="185">
        <f t="shared" si="230"/>
        <v>0.11776734806851553</v>
      </c>
      <c r="S914" s="127">
        <v>903</v>
      </c>
      <c r="T914" s="54">
        <v>-0.30060761226545851</v>
      </c>
      <c r="U914" s="54"/>
      <c r="V914" s="54">
        <f t="shared" si="225"/>
        <v>3.0620916209887237</v>
      </c>
      <c r="W914" s="180">
        <f t="shared" si="231"/>
        <v>0.86246418338108888</v>
      </c>
      <c r="X914" s="181">
        <f t="shared" si="232"/>
        <v>0.8180118339322846</v>
      </c>
      <c r="Y914" s="182">
        <f t="shared" si="233"/>
        <v>0.21708810662251934</v>
      </c>
      <c r="AJ914" s="127">
        <v>903</v>
      </c>
      <c r="AK914" s="54">
        <v>-4.0682716522305729</v>
      </c>
      <c r="AL914" s="54"/>
      <c r="AM914" s="54">
        <f t="shared" si="226"/>
        <v>0.84290390879334454</v>
      </c>
      <c r="AN914" s="180">
        <f t="shared" si="234"/>
        <v>0.86246418338108888</v>
      </c>
      <c r="AO914" s="181">
        <f t="shared" si="235"/>
        <v>0.59866558000801451</v>
      </c>
      <c r="AP914" s="182">
        <f t="shared" si="236"/>
        <v>5.9757981234272887E-2</v>
      </c>
      <c r="BB914" s="127">
        <v>903</v>
      </c>
      <c r="BC914" s="12">
        <v>5.314642986392708</v>
      </c>
      <c r="BD914" s="54"/>
      <c r="BE914" s="54">
        <f t="shared" si="227"/>
        <v>6.751761554483358</v>
      </c>
      <c r="BF914" s="180">
        <f t="shared" si="237"/>
        <v>0.86246418338108888</v>
      </c>
      <c r="BG914" s="181">
        <f t="shared" si="238"/>
        <v>0.85741872828176113</v>
      </c>
      <c r="BH914" s="182">
        <f t="shared" si="239"/>
        <v>0.29643376294353002</v>
      </c>
    </row>
    <row r="915" spans="1:60" ht="14.65" thickBot="1" x14ac:dyDescent="0.5">
      <c r="A915" s="127">
        <v>904</v>
      </c>
      <c r="B915" s="54">
        <v>-1.6888763048072664</v>
      </c>
      <c r="C915" s="54"/>
      <c r="D915" s="54">
        <f t="shared" si="224"/>
        <v>1.6671967995350241</v>
      </c>
      <c r="E915" s="183">
        <f t="shared" si="228"/>
        <v>0.86341929321872013</v>
      </c>
      <c r="F915" s="184">
        <f t="shared" si="229"/>
        <v>0.67210673811227739</v>
      </c>
      <c r="G915" s="185">
        <f t="shared" si="230"/>
        <v>0.11867389633396012</v>
      </c>
      <c r="S915" s="127">
        <v>904</v>
      </c>
      <c r="T915" s="54">
        <v>-0.30060761226545851</v>
      </c>
      <c r="U915" s="54"/>
      <c r="V915" s="54">
        <f t="shared" si="225"/>
        <v>3.0679964172612153</v>
      </c>
      <c r="W915" s="180">
        <f t="shared" si="231"/>
        <v>0.86341929321872013</v>
      </c>
      <c r="X915" s="181">
        <f t="shared" si="232"/>
        <v>0.81847399322960523</v>
      </c>
      <c r="Y915" s="182">
        <f t="shared" si="233"/>
        <v>0.21750672931623646</v>
      </c>
      <c r="AJ915" s="127">
        <v>904</v>
      </c>
      <c r="AK915" s="54">
        <v>-4.0682716522305729</v>
      </c>
      <c r="AL915" s="54"/>
      <c r="AM915" s="54">
        <f t="shared" si="226"/>
        <v>0.84290390879334454</v>
      </c>
      <c r="AN915" s="180">
        <f t="shared" si="234"/>
        <v>0.86341929321872013</v>
      </c>
      <c r="AO915" s="181">
        <f t="shared" si="235"/>
        <v>0.59866558000801451</v>
      </c>
      <c r="AP915" s="182">
        <f t="shared" si="236"/>
        <v>5.9757981234272887E-2</v>
      </c>
      <c r="BB915" s="127">
        <v>904</v>
      </c>
      <c r="BC915" s="12">
        <v>5.314642986392708</v>
      </c>
      <c r="BD915" s="54"/>
      <c r="BE915" s="54">
        <f t="shared" si="227"/>
        <v>6.7826531876831107</v>
      </c>
      <c r="BF915" s="180">
        <f t="shared" si="237"/>
        <v>0.86341929321872013</v>
      </c>
      <c r="BG915" s="181">
        <f t="shared" si="238"/>
        <v>0.85851783515854485</v>
      </c>
      <c r="BH915" s="182">
        <f t="shared" si="239"/>
        <v>0.29779004944727855</v>
      </c>
    </row>
    <row r="916" spans="1:60" ht="14.65" thickBot="1" x14ac:dyDescent="0.5">
      <c r="A916" s="127">
        <v>905</v>
      </c>
      <c r="B916" s="54">
        <v>0.10022857542619452</v>
      </c>
      <c r="C916" s="54"/>
      <c r="D916" s="54">
        <f t="shared" si="224"/>
        <v>1.6779679055295758</v>
      </c>
      <c r="E916" s="183">
        <f t="shared" si="228"/>
        <v>0.86437440305635149</v>
      </c>
      <c r="F916" s="184">
        <f t="shared" si="229"/>
        <v>0.67314627646102765</v>
      </c>
      <c r="G916" s="185">
        <f t="shared" si="230"/>
        <v>0.11944060193017769</v>
      </c>
      <c r="S916" s="127">
        <v>905</v>
      </c>
      <c r="T916" s="54">
        <v>1.4887456857519832</v>
      </c>
      <c r="U916" s="54"/>
      <c r="V916" s="54">
        <f t="shared" si="225"/>
        <v>3.0679964172612153</v>
      </c>
      <c r="W916" s="180">
        <f t="shared" si="231"/>
        <v>0.86437440305635149</v>
      </c>
      <c r="X916" s="181">
        <f t="shared" si="232"/>
        <v>0.81847399322960523</v>
      </c>
      <c r="Y916" s="182">
        <f t="shared" si="233"/>
        <v>0.21750672931623646</v>
      </c>
      <c r="AJ916" s="127">
        <v>905</v>
      </c>
      <c r="AK916" s="54">
        <v>-2.63250080395995</v>
      </c>
      <c r="AL916" s="54"/>
      <c r="AM916" s="54">
        <f t="shared" si="226"/>
        <v>0.85684923366442056</v>
      </c>
      <c r="AN916" s="180">
        <f t="shared" si="234"/>
        <v>0.86437440305635149</v>
      </c>
      <c r="AO916" s="181">
        <f t="shared" si="235"/>
        <v>0.60026341424023166</v>
      </c>
      <c r="AP916" s="182">
        <f t="shared" si="236"/>
        <v>6.0746640146941318E-2</v>
      </c>
      <c r="BB916" s="127">
        <v>905</v>
      </c>
      <c r="BC916" s="12">
        <v>6.751761554483358</v>
      </c>
      <c r="BD916" s="54"/>
      <c r="BE916" s="54">
        <f t="shared" si="227"/>
        <v>6.7826531876831107</v>
      </c>
      <c r="BF916" s="180">
        <f t="shared" si="237"/>
        <v>0.86437440305635149</v>
      </c>
      <c r="BG916" s="181">
        <f t="shared" si="238"/>
        <v>0.85851783515854485</v>
      </c>
      <c r="BH916" s="182">
        <f t="shared" si="239"/>
        <v>0.29779004944727855</v>
      </c>
    </row>
    <row r="917" spans="1:60" ht="14.65" thickBot="1" x14ac:dyDescent="0.5">
      <c r="A917" s="127">
        <v>906</v>
      </c>
      <c r="B917" s="54">
        <v>0.10022857542619452</v>
      </c>
      <c r="C917" s="54"/>
      <c r="D917" s="54">
        <f t="shared" si="224"/>
        <v>1.6779679055295758</v>
      </c>
      <c r="E917" s="183">
        <f t="shared" si="228"/>
        <v>0.86532951289398286</v>
      </c>
      <c r="F917" s="184">
        <f t="shared" si="229"/>
        <v>0.67314627646102765</v>
      </c>
      <c r="G917" s="185">
        <f t="shared" si="230"/>
        <v>0.11944060193017769</v>
      </c>
      <c r="S917" s="127">
        <v>906</v>
      </c>
      <c r="T917" s="54">
        <v>1.4887456857519832</v>
      </c>
      <c r="U917" s="54"/>
      <c r="V917" s="54">
        <f t="shared" si="225"/>
        <v>3.1076928547409839</v>
      </c>
      <c r="W917" s="180">
        <f t="shared" si="231"/>
        <v>0.86532951289398286</v>
      </c>
      <c r="X917" s="181">
        <f t="shared" si="232"/>
        <v>0.82156187285921101</v>
      </c>
      <c r="Y917" s="182">
        <f t="shared" si="233"/>
        <v>0.22032102278579621</v>
      </c>
      <c r="AJ917" s="127">
        <v>906</v>
      </c>
      <c r="AK917" s="54">
        <v>-2.63250080395995</v>
      </c>
      <c r="AL917" s="54"/>
      <c r="AM917" s="54">
        <f t="shared" si="226"/>
        <v>0.86498233327125384</v>
      </c>
      <c r="AN917" s="180">
        <f t="shared" si="234"/>
        <v>0.86532951289398286</v>
      </c>
      <c r="AO917" s="181">
        <f t="shared" si="235"/>
        <v>0.60119451979116145</v>
      </c>
      <c r="AP917" s="182">
        <f t="shared" si="236"/>
        <v>6.1323239221416338E-2</v>
      </c>
      <c r="BB917" s="127">
        <v>906</v>
      </c>
      <c r="BC917" s="12">
        <v>6.751761554483358</v>
      </c>
      <c r="BD917" s="54"/>
      <c r="BE917" s="54">
        <f t="shared" si="227"/>
        <v>6.8259761041175313</v>
      </c>
      <c r="BF917" s="180">
        <f t="shared" si="237"/>
        <v>0.86532951289398286</v>
      </c>
      <c r="BG917" s="181">
        <f t="shared" si="238"/>
        <v>0.86004954509051712</v>
      </c>
      <c r="BH917" s="182">
        <f t="shared" si="239"/>
        <v>0.29969212715495702</v>
      </c>
    </row>
    <row r="918" spans="1:60" ht="14.65" thickBot="1" x14ac:dyDescent="0.5">
      <c r="A918" s="127">
        <v>907</v>
      </c>
      <c r="B918" s="54">
        <v>-3.0628639581748573</v>
      </c>
      <c r="C918" s="54"/>
      <c r="D918" s="54">
        <f t="shared" si="224"/>
        <v>1.6794528308620571</v>
      </c>
      <c r="E918" s="183">
        <f t="shared" si="228"/>
        <v>0.86628462273161411</v>
      </c>
      <c r="F918" s="184">
        <f t="shared" si="229"/>
        <v>0.67328948409960276</v>
      </c>
      <c r="G918" s="185">
        <f t="shared" si="230"/>
        <v>0.11954630143429125</v>
      </c>
      <c r="S918" s="127">
        <v>907</v>
      </c>
      <c r="T918" s="54">
        <v>-1.6747860442575104</v>
      </c>
      <c r="U918" s="54"/>
      <c r="V918" s="54">
        <f t="shared" si="225"/>
        <v>3.1076928547409839</v>
      </c>
      <c r="W918" s="180">
        <f t="shared" si="231"/>
        <v>0.86628462273161411</v>
      </c>
      <c r="X918" s="181">
        <f t="shared" si="232"/>
        <v>0.82156187285921101</v>
      </c>
      <c r="Y918" s="182">
        <f t="shared" si="233"/>
        <v>0.22032102278579621</v>
      </c>
      <c r="AJ918" s="127">
        <v>907</v>
      </c>
      <c r="AK918" s="54">
        <v>-3.2344780323844429</v>
      </c>
      <c r="AL918" s="54"/>
      <c r="AM918" s="54">
        <f t="shared" si="226"/>
        <v>0.92369130268835253</v>
      </c>
      <c r="AN918" s="180">
        <f t="shared" si="234"/>
        <v>0.86628462273161411</v>
      </c>
      <c r="AO918" s="181">
        <f t="shared" si="235"/>
        <v>0.60789834467009907</v>
      </c>
      <c r="AP918" s="182">
        <f t="shared" si="236"/>
        <v>6.5485433103910987E-2</v>
      </c>
      <c r="BB918" s="127">
        <v>907</v>
      </c>
      <c r="BC918" s="12">
        <v>6.1492192660822473</v>
      </c>
      <c r="BD918" s="54"/>
      <c r="BE918" s="54">
        <f t="shared" si="227"/>
        <v>6.8259761041175313</v>
      </c>
      <c r="BF918" s="180">
        <f t="shared" si="237"/>
        <v>0.86628462273161411</v>
      </c>
      <c r="BG918" s="181">
        <f t="shared" si="238"/>
        <v>0.86004954509051712</v>
      </c>
      <c r="BH918" s="182">
        <f t="shared" si="239"/>
        <v>0.29969212715495702</v>
      </c>
    </row>
    <row r="919" spans="1:60" ht="14.65" thickBot="1" x14ac:dyDescent="0.5">
      <c r="A919" s="127">
        <v>908</v>
      </c>
      <c r="B919" s="54">
        <v>-3.0628639581748573</v>
      </c>
      <c r="C919" s="54"/>
      <c r="D919" s="54">
        <f t="shared" si="224"/>
        <v>1.6794528308620571</v>
      </c>
      <c r="E919" s="183">
        <f t="shared" si="228"/>
        <v>0.86723973256924547</v>
      </c>
      <c r="F919" s="184">
        <f t="shared" si="229"/>
        <v>0.67328948409960276</v>
      </c>
      <c r="G919" s="185">
        <f t="shared" si="230"/>
        <v>0.11954630143429125</v>
      </c>
      <c r="S919" s="127">
        <v>908</v>
      </c>
      <c r="T919" s="54">
        <v>-1.6747860442575104</v>
      </c>
      <c r="U919" s="54"/>
      <c r="V919" s="54">
        <f t="shared" si="225"/>
        <v>3.1076928547409839</v>
      </c>
      <c r="W919" s="180">
        <f t="shared" si="231"/>
        <v>0.86723973256924547</v>
      </c>
      <c r="X919" s="181">
        <f t="shared" si="232"/>
        <v>0.82156187285921101</v>
      </c>
      <c r="Y919" s="182">
        <f t="shared" si="233"/>
        <v>0.22032102278579621</v>
      </c>
      <c r="AJ919" s="127">
        <v>908</v>
      </c>
      <c r="AK919" s="54">
        <v>-3.2344780323844429</v>
      </c>
      <c r="AL919" s="54"/>
      <c r="AM919" s="54">
        <f t="shared" si="226"/>
        <v>0.92707797297145911</v>
      </c>
      <c r="AN919" s="180">
        <f t="shared" si="234"/>
        <v>0.86723973256924547</v>
      </c>
      <c r="AO919" s="181">
        <f t="shared" si="235"/>
        <v>0.60828410528018029</v>
      </c>
      <c r="AP919" s="182">
        <f t="shared" si="236"/>
        <v>6.5725532333625394E-2</v>
      </c>
      <c r="BB919" s="127">
        <v>908</v>
      </c>
      <c r="BC919" s="12">
        <v>6.1492192660822473</v>
      </c>
      <c r="BD919" s="54"/>
      <c r="BE919" s="54">
        <f t="shared" si="227"/>
        <v>6.8355787726497432</v>
      </c>
      <c r="BF919" s="180">
        <f t="shared" si="237"/>
        <v>0.86723973256924547</v>
      </c>
      <c r="BG919" s="181">
        <f t="shared" si="238"/>
        <v>0.86038752219717818</v>
      </c>
      <c r="BH919" s="182">
        <f t="shared" si="239"/>
        <v>0.30011372900572336</v>
      </c>
    </row>
    <row r="920" spans="1:60" ht="14.65" thickBot="1" x14ac:dyDescent="0.5">
      <c r="A920" s="127">
        <v>909</v>
      </c>
      <c r="B920" s="54">
        <v>1.6794528308620571</v>
      </c>
      <c r="C920" s="54"/>
      <c r="D920" s="54">
        <f t="shared" si="224"/>
        <v>1.7208763161515419</v>
      </c>
      <c r="E920" s="183">
        <f t="shared" si="228"/>
        <v>0.86819484240687683</v>
      </c>
      <c r="F920" s="184">
        <f t="shared" si="229"/>
        <v>0.67727405224901926</v>
      </c>
      <c r="G920" s="185">
        <f t="shared" si="230"/>
        <v>0.12249489538577117</v>
      </c>
      <c r="S920" s="127">
        <v>909</v>
      </c>
      <c r="T920" s="54">
        <v>3.0679964172612153</v>
      </c>
      <c r="U920" s="54"/>
      <c r="V920" s="54">
        <f t="shared" si="225"/>
        <v>3.1094984423222534</v>
      </c>
      <c r="W920" s="180">
        <f t="shared" si="231"/>
        <v>0.86819484240687683</v>
      </c>
      <c r="X920" s="181">
        <f t="shared" si="232"/>
        <v>0.82170153338929397</v>
      </c>
      <c r="Y920" s="182">
        <f t="shared" si="233"/>
        <v>0.22044903057846715</v>
      </c>
      <c r="AJ920" s="127">
        <v>909</v>
      </c>
      <c r="AK920" s="54">
        <v>-2.1315031695581008</v>
      </c>
      <c r="AL920" s="54"/>
      <c r="AM920" s="54">
        <f t="shared" si="226"/>
        <v>0.92962305146854396</v>
      </c>
      <c r="AN920" s="180">
        <f t="shared" si="234"/>
        <v>0.86819484240687683</v>
      </c>
      <c r="AO920" s="181">
        <f t="shared" si="235"/>
        <v>0.60857393386672387</v>
      </c>
      <c r="AP920" s="182">
        <f t="shared" si="236"/>
        <v>6.5905966605529859E-2</v>
      </c>
      <c r="BB920" s="127">
        <v>909</v>
      </c>
      <c r="BC920" s="12">
        <v>4.1249852514865424</v>
      </c>
      <c r="BD920" s="54"/>
      <c r="BE920" s="54">
        <f t="shared" si="227"/>
        <v>6.8376180250183376</v>
      </c>
      <c r="BF920" s="180">
        <f t="shared" si="237"/>
        <v>0.86819484240687683</v>
      </c>
      <c r="BG920" s="181">
        <f t="shared" si="238"/>
        <v>0.86045922455122215</v>
      </c>
      <c r="BH920" s="182">
        <f t="shared" si="239"/>
        <v>0.30020326167780248</v>
      </c>
    </row>
    <row r="921" spans="1:60" ht="14.65" thickBot="1" x14ac:dyDescent="0.5">
      <c r="A921" s="127">
        <v>910</v>
      </c>
      <c r="B921" s="54">
        <v>1.6794528308620571</v>
      </c>
      <c r="C921" s="54"/>
      <c r="D921" s="54">
        <f t="shared" si="224"/>
        <v>1.7208763161515419</v>
      </c>
      <c r="E921" s="183">
        <f t="shared" si="228"/>
        <v>0.86914995224450808</v>
      </c>
      <c r="F921" s="184">
        <f t="shared" si="229"/>
        <v>0.67727405224901926</v>
      </c>
      <c r="G921" s="185">
        <f t="shared" si="230"/>
        <v>0.12249489538577117</v>
      </c>
      <c r="S921" s="127">
        <v>910</v>
      </c>
      <c r="T921" s="54">
        <v>3.0679964172612153</v>
      </c>
      <c r="U921" s="54"/>
      <c r="V921" s="54">
        <f t="shared" si="225"/>
        <v>3.1094984423222534</v>
      </c>
      <c r="W921" s="180">
        <f t="shared" si="231"/>
        <v>0.86914995224450808</v>
      </c>
      <c r="X921" s="181">
        <f t="shared" si="232"/>
        <v>0.82170153338929397</v>
      </c>
      <c r="Y921" s="182">
        <f t="shared" si="233"/>
        <v>0.22044903057846715</v>
      </c>
      <c r="AJ921" s="127">
        <v>910</v>
      </c>
      <c r="AK921" s="54">
        <v>-2.6342909245985537</v>
      </c>
      <c r="AL921" s="54"/>
      <c r="AM921" s="54">
        <f t="shared" si="226"/>
        <v>0.92962305146854396</v>
      </c>
      <c r="AN921" s="180">
        <f t="shared" si="234"/>
        <v>0.86914995224450808</v>
      </c>
      <c r="AO921" s="181">
        <f t="shared" si="235"/>
        <v>0.60857393386672387</v>
      </c>
      <c r="AP921" s="182">
        <f t="shared" si="236"/>
        <v>6.5905966605529859E-2</v>
      </c>
      <c r="BB921" s="127">
        <v>910</v>
      </c>
      <c r="BC921" s="12">
        <v>3.6218828608046381</v>
      </c>
      <c r="BD921" s="54"/>
      <c r="BE921" s="54">
        <f t="shared" si="227"/>
        <v>6.8497817056761345</v>
      </c>
      <c r="BF921" s="180">
        <f t="shared" si="237"/>
        <v>0.86914995224450808</v>
      </c>
      <c r="BG921" s="181">
        <f t="shared" si="238"/>
        <v>0.86088639266786027</v>
      </c>
      <c r="BH921" s="182">
        <f t="shared" si="239"/>
        <v>0.30073730388286818</v>
      </c>
    </row>
    <row r="922" spans="1:60" ht="14.65" thickBot="1" x14ac:dyDescent="0.5">
      <c r="A922" s="127">
        <v>911</v>
      </c>
      <c r="B922" s="54">
        <v>-0.7513176247147747</v>
      </c>
      <c r="C922" s="54"/>
      <c r="D922" s="54">
        <f t="shared" si="224"/>
        <v>1.7208763161515419</v>
      </c>
      <c r="E922" s="183">
        <f t="shared" si="228"/>
        <v>0.87010506208213945</v>
      </c>
      <c r="F922" s="184">
        <f t="shared" si="229"/>
        <v>0.67727405224901926</v>
      </c>
      <c r="G922" s="185">
        <f t="shared" si="230"/>
        <v>0.12249489538577117</v>
      </c>
      <c r="S922" s="127">
        <v>911</v>
      </c>
      <c r="T922" s="54">
        <v>0.63688849528766311</v>
      </c>
      <c r="U922" s="54"/>
      <c r="V922" s="54">
        <f t="shared" si="225"/>
        <v>3.1410421860549715</v>
      </c>
      <c r="W922" s="180">
        <f t="shared" si="231"/>
        <v>0.87010506208213945</v>
      </c>
      <c r="X922" s="181">
        <f t="shared" si="232"/>
        <v>0.82413029118997427</v>
      </c>
      <c r="Y922" s="182">
        <f t="shared" si="233"/>
        <v>0.22268533583980699</v>
      </c>
      <c r="AJ922" s="127">
        <v>911</v>
      </c>
      <c r="AK922" s="54">
        <v>-2.6658524877380101</v>
      </c>
      <c r="AL922" s="54"/>
      <c r="AM922" s="54">
        <f t="shared" si="226"/>
        <v>0.92962305146854396</v>
      </c>
      <c r="AN922" s="180">
        <f t="shared" si="234"/>
        <v>0.87010506208213945</v>
      </c>
      <c r="AO922" s="181">
        <f t="shared" si="235"/>
        <v>0.60857393386672387</v>
      </c>
      <c r="AP922" s="182">
        <f t="shared" si="236"/>
        <v>6.5905966605529859E-2</v>
      </c>
      <c r="BB922" s="127">
        <v>911</v>
      </c>
      <c r="BC922" s="12">
        <v>3.5903015469998873</v>
      </c>
      <c r="BD922" s="54"/>
      <c r="BE922" s="54">
        <f t="shared" si="227"/>
        <v>6.8636377773250592</v>
      </c>
      <c r="BF922" s="180">
        <f t="shared" si="237"/>
        <v>0.87010506208213945</v>
      </c>
      <c r="BG922" s="181">
        <f t="shared" si="238"/>
        <v>0.86137190925495244</v>
      </c>
      <c r="BH922" s="182">
        <f t="shared" si="239"/>
        <v>0.30134564993083823</v>
      </c>
    </row>
    <row r="923" spans="1:60" ht="14.65" thickBot="1" x14ac:dyDescent="0.5">
      <c r="A923" s="127">
        <v>912</v>
      </c>
      <c r="B923" s="54">
        <v>-0.7513176247147747</v>
      </c>
      <c r="C923" s="54"/>
      <c r="D923" s="54">
        <f t="shared" si="224"/>
        <v>1.7272807418324652</v>
      </c>
      <c r="E923" s="183">
        <f t="shared" si="228"/>
        <v>0.87106017191977081</v>
      </c>
      <c r="F923" s="184">
        <f t="shared" si="229"/>
        <v>0.67788830272482858</v>
      </c>
      <c r="G923" s="185">
        <f t="shared" si="230"/>
        <v>0.12295077326986284</v>
      </c>
      <c r="S923" s="127">
        <v>912</v>
      </c>
      <c r="T923" s="54">
        <v>0.63688849528766311</v>
      </c>
      <c r="U923" s="54"/>
      <c r="V923" s="54">
        <f t="shared" si="225"/>
        <v>3.1777671866891812</v>
      </c>
      <c r="W923" s="180">
        <f t="shared" si="231"/>
        <v>0.87106017191977081</v>
      </c>
      <c r="X923" s="181">
        <f t="shared" si="232"/>
        <v>0.82693145417328662</v>
      </c>
      <c r="Y923" s="182">
        <f t="shared" si="233"/>
        <v>0.22528896820624061</v>
      </c>
      <c r="AJ923" s="127">
        <v>912</v>
      </c>
      <c r="AK923" s="54">
        <v>-2.6658524877380101</v>
      </c>
      <c r="AL923" s="54"/>
      <c r="AM923" s="54">
        <f t="shared" si="226"/>
        <v>0.93526829808997269</v>
      </c>
      <c r="AN923" s="180">
        <f t="shared" si="234"/>
        <v>0.87106017191977081</v>
      </c>
      <c r="AO923" s="181">
        <f t="shared" si="235"/>
        <v>0.60921658825883507</v>
      </c>
      <c r="AP923" s="182">
        <f t="shared" si="236"/>
        <v>6.6306188431703508E-2</v>
      </c>
      <c r="BB923" s="127">
        <v>912</v>
      </c>
      <c r="BC923" s="12">
        <v>3.5903015469998873</v>
      </c>
      <c r="BD923" s="54"/>
      <c r="BE923" s="54">
        <f t="shared" si="227"/>
        <v>6.8636377773250592</v>
      </c>
      <c r="BF923" s="180">
        <f t="shared" si="237"/>
        <v>0.87106017191977081</v>
      </c>
      <c r="BG923" s="181">
        <f t="shared" si="238"/>
        <v>0.86137190925495244</v>
      </c>
      <c r="BH923" s="182">
        <f t="shared" si="239"/>
        <v>0.30134564993083823</v>
      </c>
    </row>
    <row r="924" spans="1:60" ht="14.65" thickBot="1" x14ac:dyDescent="0.5">
      <c r="A924" s="127">
        <v>913</v>
      </c>
      <c r="B924" s="54">
        <v>-0.10996870003753224</v>
      </c>
      <c r="C924" s="54"/>
      <c r="D924" s="54">
        <f t="shared" si="224"/>
        <v>1.7272807418324652</v>
      </c>
      <c r="E924" s="183">
        <f t="shared" si="228"/>
        <v>0.87201528175740206</v>
      </c>
      <c r="F924" s="184">
        <f t="shared" si="229"/>
        <v>0.67788830272482858</v>
      </c>
      <c r="G924" s="185">
        <f t="shared" si="230"/>
        <v>0.12295077326986284</v>
      </c>
      <c r="S924" s="127">
        <v>913</v>
      </c>
      <c r="T924" s="54">
        <v>1.2783264591048025</v>
      </c>
      <c r="U924" s="54"/>
      <c r="V924" s="54">
        <f t="shared" si="225"/>
        <v>3.194471123279166</v>
      </c>
      <c r="W924" s="180">
        <f t="shared" si="231"/>
        <v>0.87201528175740206</v>
      </c>
      <c r="X924" s="181">
        <f t="shared" si="232"/>
        <v>0.82819607470697332</v>
      </c>
      <c r="Y924" s="182">
        <f t="shared" si="233"/>
        <v>0.22647319990675766</v>
      </c>
      <c r="AJ924" s="127">
        <v>913</v>
      </c>
      <c r="AK924" s="54">
        <v>-2.0417833023017637</v>
      </c>
      <c r="AL924" s="54"/>
      <c r="AM924" s="54">
        <f t="shared" si="226"/>
        <v>0.95552025396908802</v>
      </c>
      <c r="AN924" s="180">
        <f t="shared" si="234"/>
        <v>0.87201528175740206</v>
      </c>
      <c r="AO924" s="181">
        <f t="shared" si="235"/>
        <v>0.61151960395634597</v>
      </c>
      <c r="AP924" s="182">
        <f t="shared" si="236"/>
        <v>6.7741958258793256E-2</v>
      </c>
      <c r="BB924" s="127">
        <v>913</v>
      </c>
      <c r="BC924" s="12">
        <v>4.2147612638412877</v>
      </c>
      <c r="BD924" s="54"/>
      <c r="BE924" s="54">
        <f t="shared" si="227"/>
        <v>6.92639536830354</v>
      </c>
      <c r="BF924" s="180">
        <f t="shared" si="237"/>
        <v>0.87201528175740206</v>
      </c>
      <c r="BG924" s="181">
        <f t="shared" si="238"/>
        <v>0.86355646992538715</v>
      </c>
      <c r="BH924" s="182">
        <f t="shared" si="239"/>
        <v>0.30410100032301385</v>
      </c>
    </row>
    <row r="925" spans="1:60" ht="14.65" thickBot="1" x14ac:dyDescent="0.5">
      <c r="A925" s="127">
        <v>914</v>
      </c>
      <c r="B925" s="54">
        <v>-0.10996870003753224</v>
      </c>
      <c r="C925" s="54"/>
      <c r="D925" s="54">
        <f t="shared" si="224"/>
        <v>1.7574818759321043</v>
      </c>
      <c r="E925" s="183">
        <f t="shared" si="228"/>
        <v>0.87297039159503342</v>
      </c>
      <c r="F925" s="184">
        <f t="shared" si="229"/>
        <v>0.68077833632614626</v>
      </c>
      <c r="G925" s="185">
        <f t="shared" si="230"/>
        <v>0.12510054122665606</v>
      </c>
      <c r="S925" s="127">
        <v>914</v>
      </c>
      <c r="T925" s="54">
        <v>1.2783264591048025</v>
      </c>
      <c r="U925" s="54"/>
      <c r="V925" s="54">
        <f t="shared" si="225"/>
        <v>3.1964584730390642</v>
      </c>
      <c r="W925" s="180">
        <f t="shared" si="231"/>
        <v>0.87297039159503342</v>
      </c>
      <c r="X925" s="181">
        <f t="shared" si="232"/>
        <v>0.82834613903533494</v>
      </c>
      <c r="Y925" s="182">
        <f t="shared" si="233"/>
        <v>0.22661409379563274</v>
      </c>
      <c r="AJ925" s="127">
        <v>914</v>
      </c>
      <c r="AK925" s="54">
        <v>-2.0417833023017637</v>
      </c>
      <c r="AL925" s="54"/>
      <c r="AM925" s="54">
        <f t="shared" si="226"/>
        <v>1.0039378745712007</v>
      </c>
      <c r="AN925" s="180">
        <f t="shared" si="234"/>
        <v>0.87297039159503342</v>
      </c>
      <c r="AO925" s="181">
        <f t="shared" si="235"/>
        <v>0.61700956173350152</v>
      </c>
      <c r="AP925" s="182">
        <f t="shared" si="236"/>
        <v>7.1174543198980728E-2</v>
      </c>
      <c r="BB925" s="127">
        <v>914</v>
      </c>
      <c r="BC925" s="12">
        <v>4.2147612638412877</v>
      </c>
      <c r="BD925" s="54"/>
      <c r="BE925" s="54">
        <f t="shared" si="227"/>
        <v>6.92639536830354</v>
      </c>
      <c r="BF925" s="180">
        <f t="shared" si="237"/>
        <v>0.87297039159503342</v>
      </c>
      <c r="BG925" s="181">
        <f t="shared" si="238"/>
        <v>0.86355646992538715</v>
      </c>
      <c r="BH925" s="182">
        <f t="shared" si="239"/>
        <v>0.30410100032301385</v>
      </c>
    </row>
    <row r="926" spans="1:60" ht="14.65" thickBot="1" x14ac:dyDescent="0.5">
      <c r="A926" s="127">
        <v>915</v>
      </c>
      <c r="B926" s="54">
        <v>2.7709807424543742</v>
      </c>
      <c r="C926" s="54"/>
      <c r="D926" s="54">
        <f t="shared" si="224"/>
        <v>1.794393135079589</v>
      </c>
      <c r="E926" s="183">
        <f t="shared" si="228"/>
        <v>0.87392550143266479</v>
      </c>
      <c r="F926" s="184">
        <f t="shared" si="229"/>
        <v>0.68429560499661601</v>
      </c>
      <c r="G926" s="185">
        <f t="shared" si="230"/>
        <v>0.12772794726705047</v>
      </c>
      <c r="S926" s="127">
        <v>915</v>
      </c>
      <c r="T926" s="54">
        <v>4.1594830995816272</v>
      </c>
      <c r="U926" s="54"/>
      <c r="V926" s="54">
        <f t="shared" si="225"/>
        <v>3.2146157830621185</v>
      </c>
      <c r="W926" s="180">
        <f t="shared" si="231"/>
        <v>0.87392550143266479</v>
      </c>
      <c r="X926" s="181">
        <f t="shared" si="232"/>
        <v>0.82971331400094761</v>
      </c>
      <c r="Y926" s="182">
        <f t="shared" si="233"/>
        <v>0.22790136293782459</v>
      </c>
      <c r="AJ926" s="127">
        <v>915</v>
      </c>
      <c r="AK926" s="54">
        <v>-1.2259673540680149</v>
      </c>
      <c r="AL926" s="54"/>
      <c r="AM926" s="54">
        <f t="shared" si="226"/>
        <v>1.0061618727536792</v>
      </c>
      <c r="AN926" s="180">
        <f t="shared" si="234"/>
        <v>0.87392550143266479</v>
      </c>
      <c r="AO926" s="181">
        <f t="shared" si="235"/>
        <v>0.61726118118571283</v>
      </c>
      <c r="AP926" s="182">
        <f t="shared" si="236"/>
        <v>7.1332214364421012E-2</v>
      </c>
      <c r="BB926" s="127">
        <v>915</v>
      </c>
      <c r="BC926" s="12">
        <v>5.0310877351965857</v>
      </c>
      <c r="BD926" s="54"/>
      <c r="BE926" s="54">
        <f t="shared" si="227"/>
        <v>6.9688514840720295</v>
      </c>
      <c r="BF926" s="180">
        <f t="shared" si="237"/>
        <v>0.87392550143266479</v>
      </c>
      <c r="BG926" s="181">
        <f t="shared" si="238"/>
        <v>0.86502092291298427</v>
      </c>
      <c r="BH926" s="182">
        <f t="shared" si="239"/>
        <v>0.30596502144634014</v>
      </c>
    </row>
    <row r="927" spans="1:60" ht="14.65" thickBot="1" x14ac:dyDescent="0.5">
      <c r="A927" s="127">
        <v>916</v>
      </c>
      <c r="B927" s="54">
        <v>2.7709807424543742</v>
      </c>
      <c r="C927" s="54"/>
      <c r="D927" s="54">
        <f t="shared" si="224"/>
        <v>1.8105205877071984</v>
      </c>
      <c r="E927" s="183">
        <f t="shared" si="228"/>
        <v>0.87488061127029604</v>
      </c>
      <c r="F927" s="184">
        <f t="shared" si="229"/>
        <v>0.68582718823382516</v>
      </c>
      <c r="G927" s="185">
        <f t="shared" si="230"/>
        <v>0.12887592670282766</v>
      </c>
      <c r="S927" s="127">
        <v>916</v>
      </c>
      <c r="T927" s="54">
        <v>4.1594830995816272</v>
      </c>
      <c r="U927" s="54"/>
      <c r="V927" s="54">
        <f t="shared" si="225"/>
        <v>3.2226461529701869</v>
      </c>
      <c r="W927" s="180">
        <f t="shared" si="231"/>
        <v>0.87488061127029604</v>
      </c>
      <c r="X927" s="181">
        <f t="shared" si="232"/>
        <v>0.83031573865117569</v>
      </c>
      <c r="Y927" s="182">
        <f t="shared" si="233"/>
        <v>0.22847067895269227</v>
      </c>
      <c r="AJ927" s="127">
        <v>916</v>
      </c>
      <c r="AK927" s="54">
        <v>-1.2259673540680149</v>
      </c>
      <c r="AL927" s="54"/>
      <c r="AM927" s="54">
        <f t="shared" si="226"/>
        <v>1.0272477018134532</v>
      </c>
      <c r="AN927" s="180">
        <f t="shared" si="234"/>
        <v>0.87488061127029604</v>
      </c>
      <c r="AO927" s="181">
        <f t="shared" si="235"/>
        <v>0.61964432418447557</v>
      </c>
      <c r="AP927" s="182">
        <f t="shared" si="236"/>
        <v>7.282710193596742E-2</v>
      </c>
      <c r="BB927" s="127">
        <v>916</v>
      </c>
      <c r="BC927" s="12">
        <v>5.0310877351965857</v>
      </c>
      <c r="BD927" s="54"/>
      <c r="BE927" s="54">
        <f t="shared" si="227"/>
        <v>7.0358928407953787</v>
      </c>
      <c r="BF927" s="180">
        <f t="shared" si="237"/>
        <v>0.87488061127029604</v>
      </c>
      <c r="BG927" s="181">
        <f t="shared" si="238"/>
        <v>0.86731138153041187</v>
      </c>
      <c r="BH927" s="182">
        <f t="shared" si="239"/>
        <v>0.30890844909643916</v>
      </c>
    </row>
    <row r="928" spans="1:60" ht="14.65" thickBot="1" x14ac:dyDescent="0.5">
      <c r="A928" s="127">
        <v>917</v>
      </c>
      <c r="B928" s="54">
        <v>1.3582311232343756</v>
      </c>
      <c r="C928" s="54"/>
      <c r="D928" s="54">
        <f t="shared" si="224"/>
        <v>1.8132731220330751</v>
      </c>
      <c r="E928" s="183">
        <f t="shared" si="228"/>
        <v>0.8758357211079274</v>
      </c>
      <c r="F928" s="184">
        <f t="shared" si="229"/>
        <v>0.68608827101539449</v>
      </c>
      <c r="G928" s="185">
        <f t="shared" si="230"/>
        <v>0.12907185676539487</v>
      </c>
      <c r="S928" s="127">
        <v>917</v>
      </c>
      <c r="T928" s="54">
        <v>2.7465373740846686</v>
      </c>
      <c r="U928" s="54"/>
      <c r="V928" s="54">
        <f t="shared" si="225"/>
        <v>3.2249660601797796</v>
      </c>
      <c r="W928" s="180">
        <f t="shared" si="231"/>
        <v>0.8758357211079274</v>
      </c>
      <c r="X928" s="181">
        <f t="shared" si="232"/>
        <v>0.83048951932371806</v>
      </c>
      <c r="Y928" s="182">
        <f t="shared" si="233"/>
        <v>0.22863514962372589</v>
      </c>
      <c r="AJ928" s="127">
        <v>917</v>
      </c>
      <c r="AK928" s="54">
        <v>-1.0399312673278467</v>
      </c>
      <c r="AL928" s="54"/>
      <c r="AM928" s="54">
        <f t="shared" si="226"/>
        <v>1.0272477018134532</v>
      </c>
      <c r="AN928" s="180">
        <f t="shared" si="234"/>
        <v>0.8758357211079274</v>
      </c>
      <c r="AO928" s="181">
        <f t="shared" si="235"/>
        <v>0.61964432418447557</v>
      </c>
      <c r="AP928" s="182">
        <f t="shared" si="236"/>
        <v>7.282710193596742E-2</v>
      </c>
      <c r="BB928" s="127">
        <v>917</v>
      </c>
      <c r="BC928" s="12">
        <v>5.2172402400135613</v>
      </c>
      <c r="BD928" s="54"/>
      <c r="BE928" s="54">
        <f t="shared" si="227"/>
        <v>7.0358928407953787</v>
      </c>
      <c r="BF928" s="180">
        <f t="shared" si="237"/>
        <v>0.8758357211079274</v>
      </c>
      <c r="BG928" s="181">
        <f t="shared" si="238"/>
        <v>0.86731138153041187</v>
      </c>
      <c r="BH928" s="182">
        <f t="shared" si="239"/>
        <v>0.30890844909643916</v>
      </c>
    </row>
    <row r="929" spans="1:60" ht="14.65" thickBot="1" x14ac:dyDescent="0.5">
      <c r="A929" s="127">
        <v>918</v>
      </c>
      <c r="B929" s="54">
        <v>1.3582311232343756</v>
      </c>
      <c r="C929" s="54"/>
      <c r="D929" s="54">
        <f t="shared" si="224"/>
        <v>1.827784420830874</v>
      </c>
      <c r="E929" s="183">
        <f t="shared" si="228"/>
        <v>0.87679083094555876</v>
      </c>
      <c r="F929" s="184">
        <f t="shared" si="229"/>
        <v>0.68746315132202673</v>
      </c>
      <c r="G929" s="185">
        <f t="shared" si="230"/>
        <v>0.13010479563000965</v>
      </c>
      <c r="S929" s="127">
        <v>918</v>
      </c>
      <c r="T929" s="54">
        <v>2.7465373740846686</v>
      </c>
      <c r="U929" s="54"/>
      <c r="V929" s="54">
        <f t="shared" si="225"/>
        <v>3.2249660601797796</v>
      </c>
      <c r="W929" s="180">
        <f t="shared" si="231"/>
        <v>0.87679083094555876</v>
      </c>
      <c r="X929" s="181">
        <f t="shared" si="232"/>
        <v>0.83048951932371806</v>
      </c>
      <c r="Y929" s="182">
        <f t="shared" si="233"/>
        <v>0.22863514962372589</v>
      </c>
      <c r="AJ929" s="127">
        <v>918</v>
      </c>
      <c r="AK929" s="54">
        <v>-1.0399312673278467</v>
      </c>
      <c r="AL929" s="54"/>
      <c r="AM929" s="54">
        <f t="shared" si="226"/>
        <v>1.0588512106863419</v>
      </c>
      <c r="AN929" s="180">
        <f t="shared" si="234"/>
        <v>0.87679083094555876</v>
      </c>
      <c r="AO929" s="181">
        <f t="shared" si="235"/>
        <v>0.62320767240199626</v>
      </c>
      <c r="AP929" s="182">
        <f t="shared" si="236"/>
        <v>7.5067644268802039E-2</v>
      </c>
      <c r="BB929" s="127">
        <v>918</v>
      </c>
      <c r="BC929" s="12">
        <v>5.2172402400135613</v>
      </c>
      <c r="BD929" s="54"/>
      <c r="BE929" s="54">
        <f t="shared" si="227"/>
        <v>7.0855088676134832</v>
      </c>
      <c r="BF929" s="180">
        <f t="shared" si="237"/>
        <v>0.87679083094555876</v>
      </c>
      <c r="BG929" s="181">
        <f t="shared" si="238"/>
        <v>0.86898917307843226</v>
      </c>
      <c r="BH929" s="182">
        <f t="shared" si="239"/>
        <v>0.31108682364555684</v>
      </c>
    </row>
    <row r="930" spans="1:60" ht="14.65" thickBot="1" x14ac:dyDescent="0.5">
      <c r="A930" s="127">
        <v>919</v>
      </c>
      <c r="B930" s="54">
        <v>-0.96690310735077245</v>
      </c>
      <c r="C930" s="54"/>
      <c r="D930" s="54">
        <f t="shared" si="224"/>
        <v>1.8381170669971425</v>
      </c>
      <c r="E930" s="183">
        <f t="shared" si="228"/>
        <v>0.87774594078319002</v>
      </c>
      <c r="F930" s="184">
        <f t="shared" si="229"/>
        <v>0.68844053670180128</v>
      </c>
      <c r="G930" s="185">
        <f t="shared" si="230"/>
        <v>0.13084029091187035</v>
      </c>
      <c r="S930" s="127">
        <v>919</v>
      </c>
      <c r="T930" s="54">
        <v>0.42108038749860605</v>
      </c>
      <c r="U930" s="54"/>
      <c r="V930" s="54">
        <f t="shared" si="225"/>
        <v>3.2249660601797796</v>
      </c>
      <c r="W930" s="180">
        <f t="shared" si="231"/>
        <v>0.87774594078319002</v>
      </c>
      <c r="X930" s="181">
        <f t="shared" si="232"/>
        <v>0.83048951932371806</v>
      </c>
      <c r="Y930" s="182">
        <f t="shared" si="233"/>
        <v>0.22863514962372589</v>
      </c>
      <c r="AJ930" s="127">
        <v>919</v>
      </c>
      <c r="AK930" s="54">
        <v>-3.2708840995598996</v>
      </c>
      <c r="AL930" s="54"/>
      <c r="AM930" s="54">
        <f t="shared" si="226"/>
        <v>1.0588512106863419</v>
      </c>
      <c r="AN930" s="180">
        <f t="shared" si="234"/>
        <v>0.87774594078319002</v>
      </c>
      <c r="AO930" s="181">
        <f t="shared" si="235"/>
        <v>0.62320767240199626</v>
      </c>
      <c r="AP930" s="182">
        <f t="shared" si="236"/>
        <v>7.5067644268802039E-2</v>
      </c>
      <c r="BB930" s="127">
        <v>919</v>
      </c>
      <c r="BC930" s="12">
        <v>2.9848913171480715</v>
      </c>
      <c r="BD930" s="54"/>
      <c r="BE930" s="54">
        <f t="shared" si="227"/>
        <v>7.0855088676134832</v>
      </c>
      <c r="BF930" s="180">
        <f t="shared" si="237"/>
        <v>0.87774594078319002</v>
      </c>
      <c r="BG930" s="181">
        <f t="shared" si="238"/>
        <v>0.86898917307843226</v>
      </c>
      <c r="BH930" s="182">
        <f t="shared" si="239"/>
        <v>0.31108682364555684</v>
      </c>
    </row>
    <row r="931" spans="1:60" ht="14.65" thickBot="1" x14ac:dyDescent="0.5">
      <c r="A931" s="127">
        <v>920</v>
      </c>
      <c r="B931" s="54">
        <v>-0.96690310735077245</v>
      </c>
      <c r="C931" s="54"/>
      <c r="D931" s="54">
        <f t="shared" si="224"/>
        <v>1.8387098287409693</v>
      </c>
      <c r="E931" s="183">
        <f t="shared" si="228"/>
        <v>0.87870105062082138</v>
      </c>
      <c r="F931" s="184">
        <f t="shared" si="229"/>
        <v>0.68849656704147799</v>
      </c>
      <c r="G931" s="185">
        <f t="shared" si="230"/>
        <v>0.13088248469832511</v>
      </c>
      <c r="S931" s="127">
        <v>920</v>
      </c>
      <c r="T931" s="54">
        <v>0.42108038749860605</v>
      </c>
      <c r="U931" s="54"/>
      <c r="V931" s="54">
        <f t="shared" si="225"/>
        <v>3.2249660601797796</v>
      </c>
      <c r="W931" s="180">
        <f t="shared" si="231"/>
        <v>0.87870105062082138</v>
      </c>
      <c r="X931" s="181">
        <f t="shared" si="232"/>
        <v>0.83048951932371806</v>
      </c>
      <c r="Y931" s="182">
        <f t="shared" si="233"/>
        <v>0.22863514962372589</v>
      </c>
      <c r="AJ931" s="127">
        <v>920</v>
      </c>
      <c r="AK931" s="54">
        <v>-3.2708840995598996</v>
      </c>
      <c r="AL931" s="54"/>
      <c r="AM931" s="54">
        <f t="shared" si="226"/>
        <v>1.0588512106863419</v>
      </c>
      <c r="AN931" s="180">
        <f t="shared" si="234"/>
        <v>0.87870105062082138</v>
      </c>
      <c r="AO931" s="181">
        <f t="shared" si="235"/>
        <v>0.62320767240199626</v>
      </c>
      <c r="AP931" s="182">
        <f t="shared" si="236"/>
        <v>7.5067644268802039E-2</v>
      </c>
      <c r="BB931" s="127">
        <v>920</v>
      </c>
      <c r="BC931" s="12">
        <v>2.9848913171480715</v>
      </c>
      <c r="BD931" s="54"/>
      <c r="BE931" s="54">
        <f t="shared" si="227"/>
        <v>7.1116187994388929</v>
      </c>
      <c r="BF931" s="180">
        <f t="shared" si="237"/>
        <v>0.87870105062082138</v>
      </c>
      <c r="BG931" s="181">
        <f t="shared" si="238"/>
        <v>0.86986618273902272</v>
      </c>
      <c r="BH931" s="182">
        <f t="shared" si="239"/>
        <v>0.31223317119926536</v>
      </c>
    </row>
    <row r="932" spans="1:60" ht="14.65" thickBot="1" x14ac:dyDescent="0.5">
      <c r="A932" s="127">
        <v>921</v>
      </c>
      <c r="B932" s="54">
        <v>-2.4227644338035317</v>
      </c>
      <c r="C932" s="54"/>
      <c r="D932" s="54">
        <f t="shared" si="224"/>
        <v>1.8387098287409693</v>
      </c>
      <c r="E932" s="183">
        <f t="shared" si="228"/>
        <v>0.87965616045845274</v>
      </c>
      <c r="F932" s="184">
        <f t="shared" si="229"/>
        <v>0.68849656704147799</v>
      </c>
      <c r="G932" s="185">
        <f t="shared" si="230"/>
        <v>0.13088248469832511</v>
      </c>
      <c r="S932" s="127">
        <v>921</v>
      </c>
      <c r="T932" s="54">
        <v>-1.0349830296435552</v>
      </c>
      <c r="U932" s="54"/>
      <c r="V932" s="54">
        <f t="shared" si="225"/>
        <v>3.2527838541548424</v>
      </c>
      <c r="W932" s="180">
        <f t="shared" si="231"/>
        <v>0.87965616045845274</v>
      </c>
      <c r="X932" s="181">
        <f t="shared" si="232"/>
        <v>0.83256440785015451</v>
      </c>
      <c r="Y932" s="182">
        <f t="shared" si="233"/>
        <v>0.23060730231277959</v>
      </c>
      <c r="AJ932" s="127">
        <v>921</v>
      </c>
      <c r="AK932" s="54">
        <v>-4.8998638388196945</v>
      </c>
      <c r="AL932" s="54"/>
      <c r="AM932" s="54">
        <f t="shared" si="226"/>
        <v>1.0743116295075399</v>
      </c>
      <c r="AN932" s="180">
        <f t="shared" si="234"/>
        <v>0.87965616045845274</v>
      </c>
      <c r="AO932" s="181">
        <f t="shared" si="235"/>
        <v>0.62494706579159953</v>
      </c>
      <c r="AP932" s="182">
        <f t="shared" si="236"/>
        <v>7.6163716321800023E-2</v>
      </c>
      <c r="BB932" s="127">
        <v>921</v>
      </c>
      <c r="BC932" s="12">
        <v>1.3548921913180263</v>
      </c>
      <c r="BD932" s="54"/>
      <c r="BE932" s="54">
        <f t="shared" si="227"/>
        <v>7.170364439043011</v>
      </c>
      <c r="BF932" s="180">
        <f t="shared" si="237"/>
        <v>0.87965616045845274</v>
      </c>
      <c r="BG932" s="181">
        <f t="shared" si="238"/>
        <v>0.87182451875941269</v>
      </c>
      <c r="BH932" s="182">
        <f t="shared" si="239"/>
        <v>0.31481237824972907</v>
      </c>
    </row>
    <row r="933" spans="1:60" ht="14.65" thickBot="1" x14ac:dyDescent="0.5">
      <c r="A933" s="127">
        <v>922</v>
      </c>
      <c r="B933" s="54">
        <v>-2.4227644338035317</v>
      </c>
      <c r="C933" s="54"/>
      <c r="D933" s="54">
        <f t="shared" si="224"/>
        <v>1.8387098287409693</v>
      </c>
      <c r="E933" s="183">
        <f t="shared" si="228"/>
        <v>0.8806112702960841</v>
      </c>
      <c r="F933" s="184">
        <f t="shared" si="229"/>
        <v>0.68849656704147799</v>
      </c>
      <c r="G933" s="185">
        <f t="shared" si="230"/>
        <v>0.13088248469832511</v>
      </c>
      <c r="S933" s="127">
        <v>922</v>
      </c>
      <c r="T933" s="54">
        <v>-1.0349830296435552</v>
      </c>
      <c r="U933" s="54"/>
      <c r="V933" s="54">
        <f t="shared" si="225"/>
        <v>3.2527838541548424</v>
      </c>
      <c r="W933" s="180">
        <f t="shared" si="231"/>
        <v>0.8806112702960841</v>
      </c>
      <c r="X933" s="181">
        <f t="shared" si="232"/>
        <v>0.83256440785015451</v>
      </c>
      <c r="Y933" s="182">
        <f t="shared" si="233"/>
        <v>0.23060730231277959</v>
      </c>
      <c r="AJ933" s="127">
        <v>922</v>
      </c>
      <c r="AK933" s="54">
        <v>-4.8998638388196945</v>
      </c>
      <c r="AL933" s="54"/>
      <c r="AM933" s="54">
        <f t="shared" si="226"/>
        <v>1.0953888065040009</v>
      </c>
      <c r="AN933" s="180">
        <f t="shared" si="234"/>
        <v>0.8806112702960841</v>
      </c>
      <c r="AO933" s="181">
        <f t="shared" si="235"/>
        <v>0.62731428545298573</v>
      </c>
      <c r="AP933" s="182">
        <f t="shared" si="236"/>
        <v>7.7657990502149998E-2</v>
      </c>
      <c r="BB933" s="127">
        <v>922</v>
      </c>
      <c r="BC933" s="12">
        <v>1.3548921913180263</v>
      </c>
      <c r="BD933" s="54"/>
      <c r="BE933" s="54">
        <f t="shared" si="227"/>
        <v>7.1707193061316534</v>
      </c>
      <c r="BF933" s="180">
        <f t="shared" si="237"/>
        <v>0.8806112702960841</v>
      </c>
      <c r="BG933" s="181">
        <f t="shared" si="238"/>
        <v>0.87183628602779051</v>
      </c>
      <c r="BH933" s="182">
        <f t="shared" si="239"/>
        <v>0.31482795856689255</v>
      </c>
    </row>
    <row r="934" spans="1:60" ht="14.65" thickBot="1" x14ac:dyDescent="0.5">
      <c r="A934" s="127">
        <v>923</v>
      </c>
      <c r="B934" s="54">
        <v>-0.15203579924662797</v>
      </c>
      <c r="C934" s="54"/>
      <c r="D934" s="54">
        <f t="shared" si="224"/>
        <v>1.8387098287409693</v>
      </c>
      <c r="E934" s="183">
        <f t="shared" si="228"/>
        <v>0.88156638013371535</v>
      </c>
      <c r="F934" s="184">
        <f t="shared" si="229"/>
        <v>0.68849656704147799</v>
      </c>
      <c r="G934" s="185">
        <f t="shared" si="230"/>
        <v>0.13088248469832511</v>
      </c>
      <c r="S934" s="127">
        <v>923</v>
      </c>
      <c r="T934" s="54">
        <v>1.2360608087771128</v>
      </c>
      <c r="U934" s="54"/>
      <c r="V934" s="54">
        <f t="shared" si="225"/>
        <v>3.2649430046059726</v>
      </c>
      <c r="W934" s="180">
        <f t="shared" si="231"/>
        <v>0.88156638013371535</v>
      </c>
      <c r="X934" s="181">
        <f t="shared" si="232"/>
        <v>0.83346617939041312</v>
      </c>
      <c r="Y934" s="182">
        <f t="shared" si="233"/>
        <v>0.23146932973595705</v>
      </c>
      <c r="AJ934" s="127">
        <v>923</v>
      </c>
      <c r="AK934" s="54">
        <v>-2.5536362632869323</v>
      </c>
      <c r="AL934" s="54"/>
      <c r="AM934" s="54">
        <f t="shared" si="226"/>
        <v>1.1000871252602609</v>
      </c>
      <c r="AN934" s="180">
        <f t="shared" si="234"/>
        <v>0.88156638013371535</v>
      </c>
      <c r="AO934" s="181">
        <f t="shared" si="235"/>
        <v>0.62784131181236236</v>
      </c>
      <c r="AP934" s="182">
        <f t="shared" si="236"/>
        <v>7.7991079530614862E-2</v>
      </c>
      <c r="BB934" s="127">
        <v>923</v>
      </c>
      <c r="BC934" s="12">
        <v>3.7025879943698965</v>
      </c>
      <c r="BD934" s="54"/>
      <c r="BE934" s="54">
        <f t="shared" si="227"/>
        <v>7.1707193061316534</v>
      </c>
      <c r="BF934" s="180">
        <f t="shared" si="237"/>
        <v>0.88156638013371535</v>
      </c>
      <c r="BG934" s="181">
        <f t="shared" si="238"/>
        <v>0.87183628602779051</v>
      </c>
      <c r="BH934" s="182">
        <f t="shared" si="239"/>
        <v>0.31482795856689255</v>
      </c>
    </row>
    <row r="935" spans="1:60" ht="14.65" thickBot="1" x14ac:dyDescent="0.5">
      <c r="A935" s="127">
        <v>924</v>
      </c>
      <c r="B935" s="54">
        <v>-0.15203579924662797</v>
      </c>
      <c r="C935" s="54"/>
      <c r="D935" s="54">
        <f t="shared" si="224"/>
        <v>1.8591797599434405</v>
      </c>
      <c r="E935" s="183">
        <f t="shared" si="228"/>
        <v>0.88252148997134672</v>
      </c>
      <c r="F935" s="184">
        <f t="shared" si="229"/>
        <v>0.69042878586899503</v>
      </c>
      <c r="G935" s="185">
        <f t="shared" si="230"/>
        <v>0.13233956912540826</v>
      </c>
      <c r="S935" s="127">
        <v>924</v>
      </c>
      <c r="T935" s="54">
        <v>1.2360608087771128</v>
      </c>
      <c r="U935" s="54"/>
      <c r="V935" s="54">
        <f t="shared" si="225"/>
        <v>3.2649430046059726</v>
      </c>
      <c r="W935" s="180">
        <f t="shared" si="231"/>
        <v>0.88252148997134672</v>
      </c>
      <c r="X935" s="181">
        <f t="shared" si="232"/>
        <v>0.83346617939041312</v>
      </c>
      <c r="Y935" s="182">
        <f t="shared" si="233"/>
        <v>0.23146932973595705</v>
      </c>
      <c r="AJ935" s="127">
        <v>924</v>
      </c>
      <c r="AK935" s="54">
        <v>-2.5536362632869323</v>
      </c>
      <c r="AL935" s="54"/>
      <c r="AM935" s="54">
        <f t="shared" si="226"/>
        <v>1.1000871252602609</v>
      </c>
      <c r="AN935" s="180">
        <f t="shared" si="234"/>
        <v>0.88252148997134672</v>
      </c>
      <c r="AO935" s="181">
        <f t="shared" si="235"/>
        <v>0.62784131181236236</v>
      </c>
      <c r="AP935" s="182">
        <f t="shared" si="236"/>
        <v>7.7991079530614862E-2</v>
      </c>
      <c r="BB935" s="127">
        <v>924</v>
      </c>
      <c r="BC935" s="12">
        <v>3.7025879943698965</v>
      </c>
      <c r="BD935" s="54"/>
      <c r="BE935" s="54">
        <f t="shared" si="227"/>
        <v>7.1762998928505475</v>
      </c>
      <c r="BF935" s="180">
        <f t="shared" si="237"/>
        <v>0.88252148997134672</v>
      </c>
      <c r="BG935" s="181">
        <f t="shared" si="238"/>
        <v>0.87202123765878548</v>
      </c>
      <c r="BH935" s="182">
        <f t="shared" si="239"/>
        <v>0.31507297230251774</v>
      </c>
    </row>
    <row r="936" spans="1:60" ht="14.65" thickBot="1" x14ac:dyDescent="0.5">
      <c r="A936" s="127">
        <v>925</v>
      </c>
      <c r="B936" s="54">
        <v>1.2587631074000651</v>
      </c>
      <c r="C936" s="54"/>
      <c r="D936" s="54">
        <f t="shared" si="224"/>
        <v>1.8644073400873296</v>
      </c>
      <c r="E936" s="183">
        <f t="shared" si="228"/>
        <v>0.88347659980897808</v>
      </c>
      <c r="F936" s="184">
        <f t="shared" si="229"/>
        <v>0.69092139329989877</v>
      </c>
      <c r="G936" s="185">
        <f t="shared" si="230"/>
        <v>0.13271167714783633</v>
      </c>
      <c r="S936" s="127">
        <v>925</v>
      </c>
      <c r="T936" s="54">
        <v>2.6468628663327052</v>
      </c>
      <c r="U936" s="54"/>
      <c r="V936" s="54">
        <f t="shared" si="225"/>
        <v>3.3462584687983279</v>
      </c>
      <c r="W936" s="180">
        <f t="shared" si="231"/>
        <v>0.88347659980897808</v>
      </c>
      <c r="X936" s="181">
        <f t="shared" si="232"/>
        <v>0.83941608929000089</v>
      </c>
      <c r="Y936" s="182">
        <f t="shared" si="233"/>
        <v>0.23723421934267291</v>
      </c>
      <c r="AJ936" s="127">
        <v>925</v>
      </c>
      <c r="AK936" s="54">
        <v>-1.8702090399816678</v>
      </c>
      <c r="AL936" s="54"/>
      <c r="AM936" s="54">
        <f t="shared" si="226"/>
        <v>1.1050524316370596</v>
      </c>
      <c r="AN936" s="180">
        <f t="shared" si="234"/>
        <v>0.88347659980897808</v>
      </c>
      <c r="AO936" s="181">
        <f t="shared" si="235"/>
        <v>0.62839802690547386</v>
      </c>
      <c r="AP936" s="182">
        <f t="shared" si="236"/>
        <v>7.8343096744192528E-2</v>
      </c>
      <c r="BB936" s="127">
        <v>925</v>
      </c>
      <c r="BC936" s="12">
        <v>4.3864428942854889</v>
      </c>
      <c r="BD936" s="54"/>
      <c r="BE936" s="54">
        <f t="shared" si="227"/>
        <v>7.1762998928505475</v>
      </c>
      <c r="BF936" s="180">
        <f t="shared" si="237"/>
        <v>0.88347659980897808</v>
      </c>
      <c r="BG936" s="181">
        <f t="shared" si="238"/>
        <v>0.87202123765878548</v>
      </c>
      <c r="BH936" s="182">
        <f t="shared" si="239"/>
        <v>0.31507297230251774</v>
      </c>
    </row>
    <row r="937" spans="1:60" ht="14.65" thickBot="1" x14ac:dyDescent="0.5">
      <c r="A937" s="127">
        <v>926</v>
      </c>
      <c r="B937" s="54">
        <v>1.2587631074000651</v>
      </c>
      <c r="C937" s="54"/>
      <c r="D937" s="54">
        <f t="shared" si="224"/>
        <v>1.8644073400873296</v>
      </c>
      <c r="E937" s="183">
        <f t="shared" si="228"/>
        <v>0.88443170964660933</v>
      </c>
      <c r="F937" s="184">
        <f t="shared" si="229"/>
        <v>0.69092139329989877</v>
      </c>
      <c r="G937" s="185">
        <f t="shared" si="230"/>
        <v>0.13271167714783633</v>
      </c>
      <c r="S937" s="127">
        <v>926</v>
      </c>
      <c r="T937" s="54">
        <v>2.6468628663327052</v>
      </c>
      <c r="U937" s="54"/>
      <c r="V937" s="54">
        <f t="shared" si="225"/>
        <v>3.3462584687983279</v>
      </c>
      <c r="W937" s="180">
        <f t="shared" si="231"/>
        <v>0.88443170964660933</v>
      </c>
      <c r="X937" s="181">
        <f t="shared" si="232"/>
        <v>0.83941608929000089</v>
      </c>
      <c r="Y937" s="182">
        <f t="shared" si="233"/>
        <v>0.23723421934267291</v>
      </c>
      <c r="AJ937" s="127">
        <v>926</v>
      </c>
      <c r="AK937" s="54">
        <v>-1.8702090399816678</v>
      </c>
      <c r="AL937" s="54"/>
      <c r="AM937" s="54">
        <f t="shared" si="226"/>
        <v>1.1575232022144784</v>
      </c>
      <c r="AN937" s="180">
        <f t="shared" si="234"/>
        <v>0.88443170964660933</v>
      </c>
      <c r="AO937" s="181">
        <f t="shared" si="235"/>
        <v>0.63426448723728757</v>
      </c>
      <c r="AP937" s="182">
        <f t="shared" si="236"/>
        <v>8.2063031235897407E-2</v>
      </c>
      <c r="BB937" s="127">
        <v>926</v>
      </c>
      <c r="BC937" s="12">
        <v>4.3864428942854889</v>
      </c>
      <c r="BD937" s="54"/>
      <c r="BE937" s="54">
        <f t="shared" si="227"/>
        <v>7.1762998928505475</v>
      </c>
      <c r="BF937" s="180">
        <f t="shared" si="237"/>
        <v>0.88443170964660933</v>
      </c>
      <c r="BG937" s="181">
        <f t="shared" si="238"/>
        <v>0.87202123765878548</v>
      </c>
      <c r="BH937" s="182">
        <f t="shared" si="239"/>
        <v>0.31507297230251774</v>
      </c>
    </row>
    <row r="938" spans="1:60" ht="14.65" thickBot="1" x14ac:dyDescent="0.5">
      <c r="A938" s="127">
        <v>927</v>
      </c>
      <c r="B938" s="54">
        <v>-2.445056243389224</v>
      </c>
      <c r="C938" s="54"/>
      <c r="D938" s="54">
        <f t="shared" si="224"/>
        <v>1.8813655574404289</v>
      </c>
      <c r="E938" s="183">
        <f t="shared" si="228"/>
        <v>0.88538681948424069</v>
      </c>
      <c r="F938" s="184">
        <f t="shared" si="229"/>
        <v>0.69251704156303118</v>
      </c>
      <c r="G938" s="185">
        <f t="shared" si="230"/>
        <v>0.13391879182603852</v>
      </c>
      <c r="S938" s="127">
        <v>927</v>
      </c>
      <c r="T938" s="54">
        <v>-1.0574705468231054</v>
      </c>
      <c r="U938" s="54"/>
      <c r="V938" s="54">
        <f t="shared" si="225"/>
        <v>3.3462584687983279</v>
      </c>
      <c r="W938" s="180">
        <f t="shared" si="231"/>
        <v>0.88538681948424069</v>
      </c>
      <c r="X938" s="181">
        <f t="shared" si="232"/>
        <v>0.83941608929000089</v>
      </c>
      <c r="Y938" s="182">
        <f t="shared" si="233"/>
        <v>0.23723421934267291</v>
      </c>
      <c r="AJ938" s="127">
        <v>927</v>
      </c>
      <c r="AK938" s="54">
        <v>-4.398160561964322</v>
      </c>
      <c r="AL938" s="54"/>
      <c r="AM938" s="54">
        <f t="shared" si="226"/>
        <v>1.171458139764862</v>
      </c>
      <c r="AN938" s="180">
        <f t="shared" si="234"/>
        <v>0.88538681948424069</v>
      </c>
      <c r="AO938" s="181">
        <f t="shared" si="235"/>
        <v>0.63581727639486396</v>
      </c>
      <c r="AP938" s="182">
        <f t="shared" si="236"/>
        <v>8.3050953735662153E-2</v>
      </c>
      <c r="BB938" s="127">
        <v>927</v>
      </c>
      <c r="BC938" s="12">
        <v>4.9844444187336769</v>
      </c>
      <c r="BD938" s="54"/>
      <c r="BE938" s="54">
        <f t="shared" si="227"/>
        <v>7.1788902105683965</v>
      </c>
      <c r="BF938" s="180">
        <f t="shared" si="237"/>
        <v>0.88538681948424069</v>
      </c>
      <c r="BG938" s="181">
        <f t="shared" si="238"/>
        <v>0.87210702284646913</v>
      </c>
      <c r="BH938" s="182">
        <f t="shared" si="239"/>
        <v>0.31518669930874049</v>
      </c>
    </row>
    <row r="939" spans="1:60" ht="14.65" thickBot="1" x14ac:dyDescent="0.5">
      <c r="A939" s="127">
        <v>928</v>
      </c>
      <c r="B939" s="54">
        <v>-2.445056243389224</v>
      </c>
      <c r="C939" s="54"/>
      <c r="D939" s="54">
        <f t="shared" si="224"/>
        <v>1.8813655574404289</v>
      </c>
      <c r="E939" s="183">
        <f t="shared" si="228"/>
        <v>0.88634192932187206</v>
      </c>
      <c r="F939" s="184">
        <f t="shared" si="229"/>
        <v>0.69251704156303118</v>
      </c>
      <c r="G939" s="185">
        <f t="shared" si="230"/>
        <v>0.13391879182603852</v>
      </c>
      <c r="S939" s="127">
        <v>928</v>
      </c>
      <c r="T939" s="54">
        <v>-1.0574705468231054</v>
      </c>
      <c r="U939" s="54"/>
      <c r="V939" s="54">
        <f t="shared" si="225"/>
        <v>3.3942581137186041</v>
      </c>
      <c r="W939" s="180">
        <f t="shared" si="231"/>
        <v>0.88634192932187206</v>
      </c>
      <c r="X939" s="181">
        <f t="shared" si="232"/>
        <v>0.84286226456974778</v>
      </c>
      <c r="Y939" s="182">
        <f t="shared" si="233"/>
        <v>0.24063717174385921</v>
      </c>
      <c r="AJ939" s="127">
        <v>928</v>
      </c>
      <c r="AK939" s="54">
        <v>-4.398160561964322</v>
      </c>
      <c r="AL939" s="54"/>
      <c r="AM939" s="54">
        <f t="shared" si="226"/>
        <v>1.1930130802721308</v>
      </c>
      <c r="AN939" s="180">
        <f t="shared" si="234"/>
        <v>0.88634192932187206</v>
      </c>
      <c r="AO939" s="181">
        <f t="shared" si="235"/>
        <v>0.63821477924321157</v>
      </c>
      <c r="AP939" s="182">
        <f t="shared" si="236"/>
        <v>8.4579099135038915E-2</v>
      </c>
      <c r="BB939" s="127">
        <v>928</v>
      </c>
      <c r="BC939" s="12">
        <v>4.9844444187336769</v>
      </c>
      <c r="BD939" s="54"/>
      <c r="BE939" s="54">
        <f t="shared" si="227"/>
        <v>7.2506611337065481</v>
      </c>
      <c r="BF939" s="180">
        <f t="shared" si="237"/>
        <v>0.88634192932187206</v>
      </c>
      <c r="BG939" s="181">
        <f t="shared" si="238"/>
        <v>0.87446802695132497</v>
      </c>
      <c r="BH939" s="182">
        <f t="shared" si="239"/>
        <v>0.31833777694145782</v>
      </c>
    </row>
    <row r="940" spans="1:60" ht="14.65" thickBot="1" x14ac:dyDescent="0.5">
      <c r="A940" s="127">
        <v>929</v>
      </c>
      <c r="B940" s="54">
        <v>-5.2202276365214608</v>
      </c>
      <c r="C940" s="54"/>
      <c r="D940" s="54">
        <f t="shared" si="224"/>
        <v>1.9594088558134806</v>
      </c>
      <c r="E940" s="183">
        <f t="shared" si="228"/>
        <v>0.88729703915950331</v>
      </c>
      <c r="F940" s="184">
        <f t="shared" si="229"/>
        <v>0.69981313359738984</v>
      </c>
      <c r="G940" s="185">
        <f t="shared" si="230"/>
        <v>0.13947404619268972</v>
      </c>
      <c r="S940" s="127">
        <v>929</v>
      </c>
      <c r="T940" s="54">
        <v>-3.8326419399553422</v>
      </c>
      <c r="U940" s="54"/>
      <c r="V940" s="54">
        <f t="shared" si="225"/>
        <v>3.401859646799966</v>
      </c>
      <c r="W940" s="180">
        <f t="shared" si="231"/>
        <v>0.88729703915950331</v>
      </c>
      <c r="X940" s="181">
        <f t="shared" si="232"/>
        <v>0.84340352873659163</v>
      </c>
      <c r="Y940" s="182">
        <f t="shared" si="233"/>
        <v>0.24117608521488346</v>
      </c>
      <c r="AJ940" s="127">
        <v>929</v>
      </c>
      <c r="AK940" s="54">
        <v>-4.398160561964322</v>
      </c>
      <c r="AL940" s="54"/>
      <c r="AM940" s="54">
        <f t="shared" si="226"/>
        <v>1.1930130802721308</v>
      </c>
      <c r="AN940" s="180">
        <f t="shared" si="234"/>
        <v>0.88729703915950331</v>
      </c>
      <c r="AO940" s="181">
        <f t="shared" si="235"/>
        <v>0.63821477924321157</v>
      </c>
      <c r="AP940" s="182">
        <f t="shared" si="236"/>
        <v>8.4579099135038915E-2</v>
      </c>
      <c r="BB940" s="127">
        <v>929</v>
      </c>
      <c r="BC940" s="12">
        <v>4.9844444187336769</v>
      </c>
      <c r="BD940" s="54"/>
      <c r="BE940" s="54">
        <f t="shared" si="227"/>
        <v>7.3421691867710983</v>
      </c>
      <c r="BF940" s="180">
        <f t="shared" si="237"/>
        <v>0.88729703915950331</v>
      </c>
      <c r="BG940" s="181">
        <f t="shared" si="238"/>
        <v>0.87743396291173592</v>
      </c>
      <c r="BH940" s="182">
        <f t="shared" si="239"/>
        <v>0.32235540645794281</v>
      </c>
    </row>
    <row r="941" spans="1:60" ht="14.65" thickBot="1" x14ac:dyDescent="0.5">
      <c r="A941" s="127">
        <v>930</v>
      </c>
      <c r="B941" s="54">
        <v>-5.2202276365214608</v>
      </c>
      <c r="C941" s="54"/>
      <c r="D941" s="54">
        <f t="shared" si="224"/>
        <v>1.9594088558134806</v>
      </c>
      <c r="E941" s="183">
        <f t="shared" si="228"/>
        <v>0.88825214899713467</v>
      </c>
      <c r="F941" s="184">
        <f t="shared" si="229"/>
        <v>0.69981313359738984</v>
      </c>
      <c r="G941" s="185">
        <f t="shared" si="230"/>
        <v>0.13947404619268972</v>
      </c>
      <c r="S941" s="127">
        <v>930</v>
      </c>
      <c r="T941" s="54">
        <v>-3.8326419399553422</v>
      </c>
      <c r="U941" s="54"/>
      <c r="V941" s="54">
        <f t="shared" si="225"/>
        <v>3.401859646799966</v>
      </c>
      <c r="W941" s="180">
        <f t="shared" si="231"/>
        <v>0.88825214899713467</v>
      </c>
      <c r="X941" s="181">
        <f t="shared" si="232"/>
        <v>0.84340352873659163</v>
      </c>
      <c r="Y941" s="182">
        <f t="shared" si="233"/>
        <v>0.24117608521488346</v>
      </c>
      <c r="AJ941" s="127">
        <v>930</v>
      </c>
      <c r="AK941" s="54">
        <v>-4.398160561964322</v>
      </c>
      <c r="AL941" s="54"/>
      <c r="AM941" s="54">
        <f t="shared" si="226"/>
        <v>1.2087694238604512</v>
      </c>
      <c r="AN941" s="180">
        <f t="shared" si="234"/>
        <v>0.88825214899713467</v>
      </c>
      <c r="AO941" s="181">
        <f t="shared" si="235"/>
        <v>0.63996389887818161</v>
      </c>
      <c r="AP941" s="182">
        <f t="shared" si="236"/>
        <v>8.5696150882751773E-2</v>
      </c>
      <c r="BB941" s="127">
        <v>930</v>
      </c>
      <c r="BC941" s="12">
        <v>4.9844444187336769</v>
      </c>
      <c r="BD941" s="54"/>
      <c r="BE941" s="54">
        <f t="shared" si="227"/>
        <v>7.35183884789737</v>
      </c>
      <c r="BF941" s="180">
        <f t="shared" si="237"/>
        <v>0.88825214899713467</v>
      </c>
      <c r="BG941" s="181">
        <f t="shared" si="238"/>
        <v>0.87774447715337467</v>
      </c>
      <c r="BH941" s="182">
        <f t="shared" si="239"/>
        <v>0.32277994959545125</v>
      </c>
    </row>
    <row r="942" spans="1:60" ht="14.65" thickBot="1" x14ac:dyDescent="0.5">
      <c r="A942" s="127">
        <v>931</v>
      </c>
      <c r="B942" s="54">
        <v>-5.2202276365214608</v>
      </c>
      <c r="C942" s="54"/>
      <c r="D942" s="54">
        <f t="shared" si="224"/>
        <v>1.9594088558134806</v>
      </c>
      <c r="E942" s="183">
        <f t="shared" si="228"/>
        <v>0.88920725883476603</v>
      </c>
      <c r="F942" s="184">
        <f t="shared" si="229"/>
        <v>0.69981313359738984</v>
      </c>
      <c r="G942" s="185">
        <f t="shared" si="230"/>
        <v>0.13947404619268972</v>
      </c>
      <c r="S942" s="127">
        <v>931</v>
      </c>
      <c r="T942" s="54">
        <v>-3.8326419399553422</v>
      </c>
      <c r="U942" s="54"/>
      <c r="V942" s="54">
        <f t="shared" si="225"/>
        <v>3.401859646799966</v>
      </c>
      <c r="W942" s="180">
        <f t="shared" si="231"/>
        <v>0.88920725883476603</v>
      </c>
      <c r="X942" s="181">
        <f t="shared" si="232"/>
        <v>0.84340352873659163</v>
      </c>
      <c r="Y942" s="182">
        <f t="shared" si="233"/>
        <v>0.24117608521488346</v>
      </c>
      <c r="AJ942" s="127">
        <v>931</v>
      </c>
      <c r="AK942" s="54">
        <v>-4.398160561964322</v>
      </c>
      <c r="AL942" s="54"/>
      <c r="AM942" s="54">
        <f t="shared" si="226"/>
        <v>1.2087694238604512</v>
      </c>
      <c r="AN942" s="180">
        <f t="shared" si="234"/>
        <v>0.88920725883476603</v>
      </c>
      <c r="AO942" s="181">
        <f t="shared" si="235"/>
        <v>0.63996389887818161</v>
      </c>
      <c r="AP942" s="182">
        <f t="shared" si="236"/>
        <v>8.5696150882751773E-2</v>
      </c>
      <c r="BB942" s="127">
        <v>931</v>
      </c>
      <c r="BC942" s="12">
        <v>4.9844444187336769</v>
      </c>
      <c r="BD942" s="54"/>
      <c r="BE942" s="54">
        <f t="shared" si="227"/>
        <v>7.4556206227517565</v>
      </c>
      <c r="BF942" s="180">
        <f t="shared" si="237"/>
        <v>0.88920725883476603</v>
      </c>
      <c r="BG942" s="181">
        <f t="shared" si="238"/>
        <v>0.88104239725697597</v>
      </c>
      <c r="BH942" s="182">
        <f t="shared" si="239"/>
        <v>0.32733645263496036</v>
      </c>
    </row>
    <row r="943" spans="1:60" ht="14.65" thickBot="1" x14ac:dyDescent="0.5">
      <c r="A943" s="127">
        <v>932</v>
      </c>
      <c r="B943" s="54">
        <v>-5.2202276365214608</v>
      </c>
      <c r="C943" s="54"/>
      <c r="D943" s="54">
        <f t="shared" si="224"/>
        <v>2.0097052752250408</v>
      </c>
      <c r="E943" s="183">
        <f t="shared" si="228"/>
        <v>0.89016236867239729</v>
      </c>
      <c r="F943" s="184">
        <f t="shared" si="229"/>
        <v>0.70447334672138462</v>
      </c>
      <c r="G943" s="185">
        <f t="shared" si="230"/>
        <v>0.1430542306465476</v>
      </c>
      <c r="S943" s="127">
        <v>932</v>
      </c>
      <c r="T943" s="54">
        <v>-3.8326419399553422</v>
      </c>
      <c r="U943" s="54"/>
      <c r="V943" s="54">
        <f t="shared" si="225"/>
        <v>3.4301502271788196</v>
      </c>
      <c r="W943" s="180">
        <f t="shared" si="231"/>
        <v>0.89016236867239729</v>
      </c>
      <c r="X943" s="181">
        <f t="shared" si="232"/>
        <v>0.84540715192006799</v>
      </c>
      <c r="Y943" s="182">
        <f t="shared" si="233"/>
        <v>0.24318175626913965</v>
      </c>
      <c r="AJ943" s="127">
        <v>932</v>
      </c>
      <c r="AK943" s="54">
        <v>-4.398160561964322</v>
      </c>
      <c r="AL943" s="54"/>
      <c r="AM943" s="54">
        <f t="shared" si="226"/>
        <v>1.2154074659285938</v>
      </c>
      <c r="AN943" s="180">
        <f t="shared" si="234"/>
        <v>0.89016236867239729</v>
      </c>
      <c r="AO943" s="181">
        <f t="shared" si="235"/>
        <v>0.64069991729767872</v>
      </c>
      <c r="AP943" s="182">
        <f t="shared" si="236"/>
        <v>8.6166757305621774E-2</v>
      </c>
      <c r="BB943" s="127">
        <v>932</v>
      </c>
      <c r="BC943" s="12">
        <v>4.9844444187336769</v>
      </c>
      <c r="BD943" s="54"/>
      <c r="BE943" s="54">
        <f t="shared" si="227"/>
        <v>7.4556206227517565</v>
      </c>
      <c r="BF943" s="180">
        <f t="shared" si="237"/>
        <v>0.89016236867239729</v>
      </c>
      <c r="BG943" s="181">
        <f t="shared" si="238"/>
        <v>0.88104239725697597</v>
      </c>
      <c r="BH943" s="182">
        <f t="shared" si="239"/>
        <v>0.32733645263496036</v>
      </c>
    </row>
    <row r="944" spans="1:60" ht="14.65" thickBot="1" x14ac:dyDescent="0.5">
      <c r="A944" s="127">
        <v>933</v>
      </c>
      <c r="B944" s="54">
        <v>-5.3313058971327187</v>
      </c>
      <c r="C944" s="54"/>
      <c r="D944" s="54">
        <f t="shared" si="224"/>
        <v>2.0176889176386159</v>
      </c>
      <c r="E944" s="183">
        <f t="shared" si="228"/>
        <v>0.89111747851002865</v>
      </c>
      <c r="F944" s="184">
        <f t="shared" si="229"/>
        <v>0.70521000089681263</v>
      </c>
      <c r="G944" s="185">
        <f t="shared" si="230"/>
        <v>0.14362251985656782</v>
      </c>
      <c r="S944" s="127">
        <v>933</v>
      </c>
      <c r="T944" s="54">
        <v>-3.9437356216773325</v>
      </c>
      <c r="U944" s="54"/>
      <c r="V944" s="54">
        <f t="shared" si="225"/>
        <v>3.4726436213779306</v>
      </c>
      <c r="W944" s="180">
        <f t="shared" si="231"/>
        <v>0.89111747851002865</v>
      </c>
      <c r="X944" s="181">
        <f t="shared" si="232"/>
        <v>0.84838468692085556</v>
      </c>
      <c r="Y944" s="182">
        <f t="shared" si="233"/>
        <v>0.24619434100939336</v>
      </c>
      <c r="AJ944" s="127">
        <v>933</v>
      </c>
      <c r="AK944" s="54">
        <v>-5.270075283830435</v>
      </c>
      <c r="AL944" s="54"/>
      <c r="AM944" s="54">
        <f t="shared" si="226"/>
        <v>1.2154074659285938</v>
      </c>
      <c r="AN944" s="180">
        <f t="shared" si="234"/>
        <v>0.89111747851002865</v>
      </c>
      <c r="AO944" s="181">
        <f t="shared" si="235"/>
        <v>0.64069991729767872</v>
      </c>
      <c r="AP944" s="182">
        <f t="shared" si="236"/>
        <v>8.6166757305621774E-2</v>
      </c>
      <c r="BB944" s="127">
        <v>933</v>
      </c>
      <c r="BC944" s="12">
        <v>4.111711253761932</v>
      </c>
      <c r="BD944" s="54"/>
      <c r="BE944" s="54">
        <f t="shared" si="227"/>
        <v>7.4725511183058337</v>
      </c>
      <c r="BF944" s="180">
        <f t="shared" si="237"/>
        <v>0.89111747851002865</v>
      </c>
      <c r="BG944" s="181">
        <f t="shared" si="238"/>
        <v>0.88157438796491117</v>
      </c>
      <c r="BH944" s="182">
        <f t="shared" si="239"/>
        <v>0.32807978020437978</v>
      </c>
    </row>
    <row r="945" spans="1:60" ht="14.65" thickBot="1" x14ac:dyDescent="0.5">
      <c r="A945" s="127">
        <v>934</v>
      </c>
      <c r="B945" s="54">
        <v>-5.3313058971327187</v>
      </c>
      <c r="C945" s="54"/>
      <c r="D945" s="54">
        <f t="shared" si="224"/>
        <v>2.0176889176386159</v>
      </c>
      <c r="E945" s="183">
        <f t="shared" si="228"/>
        <v>0.89207258834766001</v>
      </c>
      <c r="F945" s="184">
        <f t="shared" si="229"/>
        <v>0.70521000089681263</v>
      </c>
      <c r="G945" s="185">
        <f t="shared" si="230"/>
        <v>0.14362251985656782</v>
      </c>
      <c r="S945" s="127">
        <v>934</v>
      </c>
      <c r="T945" s="54">
        <v>-3.9437356216773325</v>
      </c>
      <c r="U945" s="54"/>
      <c r="V945" s="54">
        <f t="shared" si="225"/>
        <v>3.5114147565711149</v>
      </c>
      <c r="W945" s="180">
        <f t="shared" si="231"/>
        <v>0.89207258834766001</v>
      </c>
      <c r="X945" s="181">
        <f t="shared" si="232"/>
        <v>0.85106792596379632</v>
      </c>
      <c r="Y945" s="182">
        <f t="shared" si="233"/>
        <v>0.24894303483455604</v>
      </c>
      <c r="AJ945" s="127">
        <v>934</v>
      </c>
      <c r="AK945" s="54">
        <v>-5.270075283830435</v>
      </c>
      <c r="AL945" s="54"/>
      <c r="AM945" s="54">
        <f t="shared" si="226"/>
        <v>1.2256893510652431</v>
      </c>
      <c r="AN945" s="180">
        <f t="shared" si="234"/>
        <v>0.89207258834766001</v>
      </c>
      <c r="AO945" s="181">
        <f t="shared" si="235"/>
        <v>0.64183892997497116</v>
      </c>
      <c r="AP945" s="182">
        <f t="shared" si="236"/>
        <v>8.6895695316988236E-2</v>
      </c>
      <c r="BB945" s="127">
        <v>934</v>
      </c>
      <c r="BC945" s="12">
        <v>4.111711253761932</v>
      </c>
      <c r="BD945" s="54"/>
      <c r="BE945" s="54">
        <f t="shared" si="227"/>
        <v>7.5357577967640896</v>
      </c>
      <c r="BF945" s="180">
        <f t="shared" si="237"/>
        <v>0.89207258834766001</v>
      </c>
      <c r="BG945" s="181">
        <f t="shared" si="238"/>
        <v>0.88354560545680949</v>
      </c>
      <c r="BH945" s="182">
        <f t="shared" si="239"/>
        <v>0.330854847627503</v>
      </c>
    </row>
    <row r="946" spans="1:60" ht="14.65" thickBot="1" x14ac:dyDescent="0.5">
      <c r="A946" s="127">
        <v>935</v>
      </c>
      <c r="B946" s="54">
        <v>-2.4142684252260382</v>
      </c>
      <c r="C946" s="54"/>
      <c r="D946" s="54">
        <f t="shared" si="224"/>
        <v>2.0176889176386159</v>
      </c>
      <c r="E946" s="183">
        <f t="shared" si="228"/>
        <v>0.89302769818529126</v>
      </c>
      <c r="F946" s="184">
        <f t="shared" si="229"/>
        <v>0.70521000089681263</v>
      </c>
      <c r="G946" s="185">
        <f t="shared" si="230"/>
        <v>0.14362251985656782</v>
      </c>
      <c r="S946" s="127">
        <v>935</v>
      </c>
      <c r="T946" s="54">
        <v>-1.0262931744170634</v>
      </c>
      <c r="U946" s="54"/>
      <c r="V946" s="54">
        <f t="shared" si="225"/>
        <v>3.5134202003973218</v>
      </c>
      <c r="W946" s="180">
        <f t="shared" si="231"/>
        <v>0.89302769818529126</v>
      </c>
      <c r="X946" s="181">
        <f t="shared" si="232"/>
        <v>0.85120584860006432</v>
      </c>
      <c r="Y946" s="182">
        <f t="shared" si="233"/>
        <v>0.24908521150888707</v>
      </c>
      <c r="AJ946" s="127">
        <v>935</v>
      </c>
      <c r="AK946" s="54">
        <v>-2.7789652427013269</v>
      </c>
      <c r="AL946" s="54"/>
      <c r="AM946" s="54">
        <f t="shared" si="226"/>
        <v>1.268235874918151</v>
      </c>
      <c r="AN946" s="180">
        <f t="shared" si="234"/>
        <v>0.89302769818529126</v>
      </c>
      <c r="AO946" s="181">
        <f t="shared" si="235"/>
        <v>0.64653866731971521</v>
      </c>
      <c r="AP946" s="182">
        <f t="shared" si="236"/>
        <v>8.9912046703500739E-2</v>
      </c>
      <c r="BB946" s="127">
        <v>935</v>
      </c>
      <c r="BC946" s="12">
        <v>6.6051596334778315</v>
      </c>
      <c r="BD946" s="54"/>
      <c r="BE946" s="54">
        <f t="shared" si="227"/>
        <v>7.542595122135225</v>
      </c>
      <c r="BF946" s="180">
        <f t="shared" si="237"/>
        <v>0.89302769818529126</v>
      </c>
      <c r="BG946" s="181">
        <f t="shared" si="238"/>
        <v>0.88375743684687857</v>
      </c>
      <c r="BH946" s="182">
        <f t="shared" si="239"/>
        <v>0.33115503804031299</v>
      </c>
    </row>
    <row r="947" spans="1:60" ht="14.65" thickBot="1" x14ac:dyDescent="0.5">
      <c r="A947" s="127">
        <v>936</v>
      </c>
      <c r="B947" s="54">
        <v>-2.4142684252260382</v>
      </c>
      <c r="C947" s="54"/>
      <c r="D947" s="54">
        <f t="shared" si="224"/>
        <v>2.046549929775022</v>
      </c>
      <c r="E947" s="183">
        <f t="shared" si="228"/>
        <v>0.89398280802292263</v>
      </c>
      <c r="F947" s="184">
        <f t="shared" si="229"/>
        <v>0.70786593043346213</v>
      </c>
      <c r="G947" s="185">
        <f t="shared" si="230"/>
        <v>0.14567689565870723</v>
      </c>
      <c r="S947" s="127">
        <v>936</v>
      </c>
      <c r="T947" s="54">
        <v>-1.0262931744170634</v>
      </c>
      <c r="U947" s="54"/>
      <c r="V947" s="54">
        <f t="shared" si="225"/>
        <v>3.5556918605187975</v>
      </c>
      <c r="W947" s="180">
        <f t="shared" si="231"/>
        <v>0.89398280802292263</v>
      </c>
      <c r="X947" s="181">
        <f t="shared" si="232"/>
        <v>0.8540931827494822</v>
      </c>
      <c r="Y947" s="182">
        <f t="shared" si="233"/>
        <v>0.25208207633052121</v>
      </c>
      <c r="AJ947" s="127">
        <v>936</v>
      </c>
      <c r="AK947" s="54">
        <v>-2.7789652427013269</v>
      </c>
      <c r="AL947" s="54"/>
      <c r="AM947" s="54">
        <f t="shared" si="226"/>
        <v>1.2805080797359214</v>
      </c>
      <c r="AN947" s="180">
        <f t="shared" si="234"/>
        <v>0.89398280802292263</v>
      </c>
      <c r="AO947" s="181">
        <f t="shared" si="235"/>
        <v>0.64789016526370025</v>
      </c>
      <c r="AP947" s="182">
        <f t="shared" si="236"/>
        <v>9.078208915739483E-2</v>
      </c>
      <c r="BB947" s="127">
        <v>936</v>
      </c>
      <c r="BC947" s="12">
        <v>6.6051596334778315</v>
      </c>
      <c r="BD947" s="54"/>
      <c r="BE947" s="54">
        <f t="shared" si="227"/>
        <v>7.6622516688623978</v>
      </c>
      <c r="BF947" s="180">
        <f t="shared" si="237"/>
        <v>0.89398280802292263</v>
      </c>
      <c r="BG947" s="181">
        <f t="shared" si="238"/>
        <v>0.88742039920863758</v>
      </c>
      <c r="BH947" s="182">
        <f t="shared" si="239"/>
        <v>0.33640851746504341</v>
      </c>
    </row>
    <row r="948" spans="1:60" ht="14.65" thickBot="1" x14ac:dyDescent="0.5">
      <c r="A948" s="127">
        <v>937</v>
      </c>
      <c r="B948" s="54">
        <v>-1.6020977750604108</v>
      </c>
      <c r="C948" s="54"/>
      <c r="D948" s="54">
        <f t="shared" si="224"/>
        <v>2.0894200810538637</v>
      </c>
      <c r="E948" s="183">
        <f t="shared" si="228"/>
        <v>0.89493791786055399</v>
      </c>
      <c r="F948" s="184">
        <f t="shared" si="229"/>
        <v>0.7117903606083914</v>
      </c>
      <c r="G948" s="185">
        <f t="shared" si="230"/>
        <v>0.148728465749356</v>
      </c>
      <c r="S948" s="127">
        <v>937</v>
      </c>
      <c r="T948" s="54">
        <v>-0.21400976975328675</v>
      </c>
      <c r="U948" s="54"/>
      <c r="V948" s="54">
        <f t="shared" si="225"/>
        <v>3.5918285228532967</v>
      </c>
      <c r="W948" s="180">
        <f t="shared" si="231"/>
        <v>0.89493791786055399</v>
      </c>
      <c r="X948" s="181">
        <f t="shared" si="232"/>
        <v>0.85653142577405927</v>
      </c>
      <c r="Y948" s="182">
        <f t="shared" si="233"/>
        <v>0.254643998237783</v>
      </c>
      <c r="AJ948" s="127">
        <v>937</v>
      </c>
      <c r="AK948" s="54">
        <v>-3.4042355169006648</v>
      </c>
      <c r="AL948" s="54"/>
      <c r="AM948" s="54">
        <f t="shared" si="226"/>
        <v>1.2888565746680327</v>
      </c>
      <c r="AN948" s="180">
        <f t="shared" si="234"/>
        <v>0.89493791786055399</v>
      </c>
      <c r="AO948" s="181">
        <f t="shared" si="235"/>
        <v>0.64880849260993623</v>
      </c>
      <c r="AP948" s="182">
        <f t="shared" si="236"/>
        <v>9.1373958762320157E-2</v>
      </c>
      <c r="BB948" s="127">
        <v>937</v>
      </c>
      <c r="BC948" s="12">
        <v>5.9793024347407595</v>
      </c>
      <c r="BD948" s="54"/>
      <c r="BE948" s="54">
        <f t="shared" si="227"/>
        <v>7.6976091637386688</v>
      </c>
      <c r="BF948" s="180">
        <f t="shared" si="237"/>
        <v>0.89493791786055399</v>
      </c>
      <c r="BG948" s="181">
        <f t="shared" si="238"/>
        <v>0.88848682243401167</v>
      </c>
      <c r="BH948" s="182">
        <f t="shared" si="239"/>
        <v>0.33796087608580511</v>
      </c>
    </row>
    <row r="949" spans="1:60" ht="14.65" thickBot="1" x14ac:dyDescent="0.5">
      <c r="A949" s="127">
        <v>938</v>
      </c>
      <c r="B949" s="54">
        <v>-1.6020977750604108</v>
      </c>
      <c r="C949" s="54"/>
      <c r="D949" s="54">
        <f t="shared" si="224"/>
        <v>2.1241575918562563</v>
      </c>
      <c r="E949" s="183">
        <f t="shared" si="228"/>
        <v>0.89589302769818524</v>
      </c>
      <c r="F949" s="184">
        <f t="shared" si="229"/>
        <v>0.7149519567611925</v>
      </c>
      <c r="G949" s="185">
        <f t="shared" si="230"/>
        <v>0.15120114069511689</v>
      </c>
      <c r="S949" s="127">
        <v>938</v>
      </c>
      <c r="T949" s="54">
        <v>-0.21400976975328675</v>
      </c>
      <c r="U949" s="54"/>
      <c r="V949" s="54">
        <f t="shared" si="225"/>
        <v>3.5918285228532967</v>
      </c>
      <c r="W949" s="180">
        <f t="shared" si="231"/>
        <v>0.89589302769818524</v>
      </c>
      <c r="X949" s="181">
        <f t="shared" si="232"/>
        <v>0.85653142577405927</v>
      </c>
      <c r="Y949" s="182">
        <f t="shared" si="233"/>
        <v>0.254643998237783</v>
      </c>
      <c r="AJ949" s="127">
        <v>938</v>
      </c>
      <c r="AK949" s="54">
        <v>-3.4042355169006648</v>
      </c>
      <c r="AL949" s="54"/>
      <c r="AM949" s="54">
        <f t="shared" si="226"/>
        <v>1.3189989808894205</v>
      </c>
      <c r="AN949" s="180">
        <f t="shared" si="234"/>
        <v>0.89589302769818524</v>
      </c>
      <c r="AO949" s="181">
        <f t="shared" si="235"/>
        <v>0.65211687175736799</v>
      </c>
      <c r="AP949" s="182">
        <f t="shared" si="236"/>
        <v>9.3510915687709292E-2</v>
      </c>
      <c r="BB949" s="127">
        <v>938</v>
      </c>
      <c r="BC949" s="12">
        <v>5.9793024347407595</v>
      </c>
      <c r="BD949" s="54"/>
      <c r="BE949" s="54">
        <f t="shared" si="227"/>
        <v>7.7518972727956381</v>
      </c>
      <c r="BF949" s="180">
        <f t="shared" si="237"/>
        <v>0.89589302769818524</v>
      </c>
      <c r="BG949" s="181">
        <f t="shared" si="238"/>
        <v>0.89011011220529723</v>
      </c>
      <c r="BH949" s="182">
        <f t="shared" si="239"/>
        <v>0.34034437679461793</v>
      </c>
    </row>
    <row r="950" spans="1:60" ht="14.65" thickBot="1" x14ac:dyDescent="0.5">
      <c r="A950" s="127">
        <v>939</v>
      </c>
      <c r="B950" s="54">
        <v>-3.4846850239734719</v>
      </c>
      <c r="C950" s="54"/>
      <c r="D950" s="54">
        <f t="shared" si="224"/>
        <v>2.1298083857081553</v>
      </c>
      <c r="E950" s="183">
        <f t="shared" si="228"/>
        <v>0.8968481375358166</v>
      </c>
      <c r="F950" s="184">
        <f t="shared" si="229"/>
        <v>0.71546468960063392</v>
      </c>
      <c r="G950" s="185">
        <f t="shared" si="230"/>
        <v>0.15160337378719807</v>
      </c>
      <c r="S950" s="127">
        <v>939</v>
      </c>
      <c r="T950" s="54">
        <v>-2.0968583802169398</v>
      </c>
      <c r="U950" s="54"/>
      <c r="V950" s="54">
        <f t="shared" si="225"/>
        <v>3.6342657289087561</v>
      </c>
      <c r="W950" s="180">
        <f t="shared" si="231"/>
        <v>0.8968481375358166</v>
      </c>
      <c r="X950" s="181">
        <f t="shared" si="232"/>
        <v>0.8593594755762255</v>
      </c>
      <c r="Y950" s="182">
        <f t="shared" si="233"/>
        <v>0.25765259949901986</v>
      </c>
      <c r="AJ950" s="127">
        <v>939</v>
      </c>
      <c r="AK950" s="54">
        <v>-6.1652959918857713</v>
      </c>
      <c r="AL950" s="54"/>
      <c r="AM950" s="54">
        <f t="shared" si="226"/>
        <v>1.3960369571551947</v>
      </c>
      <c r="AN950" s="180">
        <f t="shared" si="234"/>
        <v>0.8968481375358166</v>
      </c>
      <c r="AO950" s="181">
        <f t="shared" si="235"/>
        <v>0.66051946562488295</v>
      </c>
      <c r="AP950" s="182">
        <f t="shared" si="236"/>
        <v>9.8972551221713181E-2</v>
      </c>
      <c r="BB950" s="127">
        <v>939</v>
      </c>
      <c r="BC950" s="12">
        <v>3.2156502258930271</v>
      </c>
      <c r="BD950" s="54"/>
      <c r="BE950" s="54">
        <f t="shared" si="227"/>
        <v>7.8024237168039017</v>
      </c>
      <c r="BF950" s="180">
        <f t="shared" si="237"/>
        <v>0.8968481375358166</v>
      </c>
      <c r="BG950" s="181">
        <f t="shared" si="238"/>
        <v>0.89160562236705754</v>
      </c>
      <c r="BH950" s="182">
        <f t="shared" si="239"/>
        <v>0.34256272289654438</v>
      </c>
    </row>
    <row r="951" spans="1:60" ht="14.65" thickBot="1" x14ac:dyDescent="0.5">
      <c r="A951" s="127">
        <v>940</v>
      </c>
      <c r="B951" s="54">
        <v>-3.4846850239734719</v>
      </c>
      <c r="C951" s="54"/>
      <c r="D951" s="54">
        <f t="shared" si="224"/>
        <v>2.1724568367545842</v>
      </c>
      <c r="E951" s="183">
        <f t="shared" si="228"/>
        <v>0.89780324737344797</v>
      </c>
      <c r="F951" s="184">
        <f t="shared" si="229"/>
        <v>0.7193201812015606</v>
      </c>
      <c r="G951" s="185">
        <f t="shared" si="230"/>
        <v>0.15463916287922336</v>
      </c>
      <c r="S951" s="127">
        <v>940</v>
      </c>
      <c r="T951" s="54">
        <v>-2.0968583802169398</v>
      </c>
      <c r="U951" s="54"/>
      <c r="V951" s="54">
        <f t="shared" si="225"/>
        <v>3.6906665383258219</v>
      </c>
      <c r="W951" s="180">
        <f t="shared" si="231"/>
        <v>0.89780324737344797</v>
      </c>
      <c r="X951" s="181">
        <f t="shared" si="232"/>
        <v>0.86305915241041276</v>
      </c>
      <c r="Y951" s="182">
        <f t="shared" si="233"/>
        <v>0.26165115553320373</v>
      </c>
      <c r="AJ951" s="127">
        <v>940</v>
      </c>
      <c r="AK951" s="54">
        <v>-6.1652959918857713</v>
      </c>
      <c r="AL951" s="54"/>
      <c r="AM951" s="54">
        <f t="shared" si="226"/>
        <v>1.3960369571551947</v>
      </c>
      <c r="AN951" s="180">
        <f t="shared" si="234"/>
        <v>0.89780324737344797</v>
      </c>
      <c r="AO951" s="181">
        <f t="shared" si="235"/>
        <v>0.66051946562488295</v>
      </c>
      <c r="AP951" s="182">
        <f t="shared" si="236"/>
        <v>9.8972551221713181E-2</v>
      </c>
      <c r="BB951" s="127">
        <v>940</v>
      </c>
      <c r="BC951" s="12">
        <v>3.2156502258930271</v>
      </c>
      <c r="BD951" s="54"/>
      <c r="BE951" s="54">
        <f t="shared" si="227"/>
        <v>7.8024237168039017</v>
      </c>
      <c r="BF951" s="180">
        <f t="shared" si="237"/>
        <v>0.89780324737344797</v>
      </c>
      <c r="BG951" s="181">
        <f t="shared" si="238"/>
        <v>0.89160562236705754</v>
      </c>
      <c r="BH951" s="182">
        <f t="shared" si="239"/>
        <v>0.34256272289654438</v>
      </c>
    </row>
    <row r="952" spans="1:60" ht="14.65" thickBot="1" x14ac:dyDescent="0.5">
      <c r="A952" s="127">
        <v>941</v>
      </c>
      <c r="B952" s="54">
        <v>-4.2965498699270013</v>
      </c>
      <c r="C952" s="54"/>
      <c r="D952" s="54">
        <f t="shared" si="224"/>
        <v>2.2095441745701505</v>
      </c>
      <c r="E952" s="183">
        <f t="shared" si="228"/>
        <v>0.89875835721107933</v>
      </c>
      <c r="F952" s="184">
        <f t="shared" si="229"/>
        <v>0.72265226237818458</v>
      </c>
      <c r="G952" s="185">
        <f t="shared" si="230"/>
        <v>0.1572791024979022</v>
      </c>
      <c r="S952" s="127">
        <v>941</v>
      </c>
      <c r="T952" s="54">
        <v>-2.9088359382135005</v>
      </c>
      <c r="U952" s="54"/>
      <c r="V952" s="54">
        <f t="shared" si="225"/>
        <v>3.7866264322069481</v>
      </c>
      <c r="W952" s="180">
        <f t="shared" si="231"/>
        <v>0.89875835721107933</v>
      </c>
      <c r="X952" s="181">
        <f t="shared" si="232"/>
        <v>0.86919973630821068</v>
      </c>
      <c r="Y952" s="182">
        <f t="shared" si="233"/>
        <v>0.26845426734460837</v>
      </c>
      <c r="AJ952" s="127">
        <v>941</v>
      </c>
      <c r="AK952" s="54">
        <v>-5.8941589340108163</v>
      </c>
      <c r="AL952" s="54"/>
      <c r="AM952" s="54">
        <f t="shared" si="226"/>
        <v>1.4405157337240817</v>
      </c>
      <c r="AN952" s="180">
        <f t="shared" si="234"/>
        <v>0.89875835721107933</v>
      </c>
      <c r="AO952" s="181">
        <f t="shared" si="235"/>
        <v>0.66533503645764802</v>
      </c>
      <c r="AP952" s="182">
        <f t="shared" si="236"/>
        <v>0.10212589037199896</v>
      </c>
      <c r="BB952" s="127">
        <v>941</v>
      </c>
      <c r="BC952" s="12">
        <v>3.4870417928961492</v>
      </c>
      <c r="BD952" s="54"/>
      <c r="BE952" s="54">
        <f t="shared" si="227"/>
        <v>7.8026973194838289</v>
      </c>
      <c r="BF952" s="180">
        <f t="shared" si="237"/>
        <v>0.89875835721107933</v>
      </c>
      <c r="BG952" s="181">
        <f t="shared" si="238"/>
        <v>0.89161368054953094</v>
      </c>
      <c r="BH952" s="182">
        <f t="shared" si="239"/>
        <v>0.34257473532786437</v>
      </c>
    </row>
    <row r="953" spans="1:60" ht="14.65" thickBot="1" x14ac:dyDescent="0.5">
      <c r="A953" s="127">
        <v>942</v>
      </c>
      <c r="B953" s="54">
        <v>-4.2965498699270013</v>
      </c>
      <c r="C953" s="54"/>
      <c r="D953" s="54">
        <f t="shared" si="224"/>
        <v>2.2095441745701505</v>
      </c>
      <c r="E953" s="183">
        <f t="shared" si="228"/>
        <v>0.89971346704871058</v>
      </c>
      <c r="F953" s="184">
        <f t="shared" si="229"/>
        <v>0.72265226237818458</v>
      </c>
      <c r="G953" s="185">
        <f t="shared" si="230"/>
        <v>0.1572791024979022</v>
      </c>
      <c r="S953" s="127">
        <v>942</v>
      </c>
      <c r="T953" s="54">
        <v>-2.9088359382135005</v>
      </c>
      <c r="U953" s="54"/>
      <c r="V953" s="54">
        <f t="shared" si="225"/>
        <v>3.798885994554893</v>
      </c>
      <c r="W953" s="180">
        <f t="shared" si="231"/>
        <v>0.89971346704871058</v>
      </c>
      <c r="X953" s="181">
        <f t="shared" si="232"/>
        <v>0.86997030911344009</v>
      </c>
      <c r="Y953" s="182">
        <f t="shared" si="233"/>
        <v>0.26932341350597527</v>
      </c>
      <c r="AJ953" s="127">
        <v>942</v>
      </c>
      <c r="AK953" s="54">
        <v>-5.8941589340108163</v>
      </c>
      <c r="AL953" s="54"/>
      <c r="AM953" s="54">
        <f t="shared" si="226"/>
        <v>1.4408429185604026</v>
      </c>
      <c r="AN953" s="180">
        <f t="shared" si="234"/>
        <v>0.89971346704871058</v>
      </c>
      <c r="AO953" s="181">
        <f t="shared" si="235"/>
        <v>0.66537036032673713</v>
      </c>
      <c r="AP953" s="182">
        <f t="shared" si="236"/>
        <v>0.1021490862607652</v>
      </c>
      <c r="BB953" s="127">
        <v>942</v>
      </c>
      <c r="BC953" s="12">
        <v>3.4870417928961492</v>
      </c>
      <c r="BD953" s="54"/>
      <c r="BE953" s="54">
        <f t="shared" si="227"/>
        <v>7.840198467563825</v>
      </c>
      <c r="BF953" s="180">
        <f t="shared" si="237"/>
        <v>0.89971346704871058</v>
      </c>
      <c r="BG953" s="181">
        <f t="shared" si="238"/>
        <v>0.89271409408943958</v>
      </c>
      <c r="BH953" s="182">
        <f t="shared" si="239"/>
        <v>0.34422121030337266</v>
      </c>
    </row>
    <row r="954" spans="1:60" ht="14.65" thickBot="1" x14ac:dyDescent="0.5">
      <c r="A954" s="127">
        <v>943</v>
      </c>
      <c r="B954" s="54">
        <v>-1.867502976809869</v>
      </c>
      <c r="C954" s="54"/>
      <c r="D954" s="54">
        <f t="shared" si="224"/>
        <v>2.2504458000484457</v>
      </c>
      <c r="E954" s="183">
        <f t="shared" si="228"/>
        <v>0.90066857688634194</v>
      </c>
      <c r="F954" s="184">
        <f t="shared" si="229"/>
        <v>0.7263044610696</v>
      </c>
      <c r="G954" s="185">
        <f t="shared" si="230"/>
        <v>0.16019054958276668</v>
      </c>
      <c r="S954" s="127">
        <v>943</v>
      </c>
      <c r="T954" s="54">
        <v>-0.47945181798362091</v>
      </c>
      <c r="U954" s="54"/>
      <c r="V954" s="54">
        <f t="shared" si="225"/>
        <v>3.798885994554893</v>
      </c>
      <c r="W954" s="180">
        <f t="shared" si="231"/>
        <v>0.90066857688634194</v>
      </c>
      <c r="X954" s="181">
        <f t="shared" si="232"/>
        <v>0.86997030911344009</v>
      </c>
      <c r="Y954" s="182">
        <f t="shared" si="233"/>
        <v>0.26932341350597527</v>
      </c>
      <c r="AJ954" s="127">
        <v>943</v>
      </c>
      <c r="AK954" s="54">
        <v>-4.029427581674307</v>
      </c>
      <c r="AL954" s="54"/>
      <c r="AM954" s="54">
        <f t="shared" si="226"/>
        <v>1.5556294684722161</v>
      </c>
      <c r="AN954" s="180">
        <f t="shared" si="234"/>
        <v>0.90066857688634194</v>
      </c>
      <c r="AO954" s="181">
        <f t="shared" si="235"/>
        <v>0.67767080505951438</v>
      </c>
      <c r="AP954" s="182">
        <f t="shared" si="236"/>
        <v>0.11028692074464681</v>
      </c>
      <c r="BB954" s="127">
        <v>943</v>
      </c>
      <c r="BC954" s="12">
        <v>5.3535235188424872</v>
      </c>
      <c r="BD954" s="54"/>
      <c r="BE954" s="54">
        <f t="shared" si="227"/>
        <v>7.8437846602349799</v>
      </c>
      <c r="BF954" s="180">
        <f t="shared" si="237"/>
        <v>0.90066857688634194</v>
      </c>
      <c r="BG954" s="181">
        <f t="shared" si="238"/>
        <v>0.89281890191139091</v>
      </c>
      <c r="BH954" s="182">
        <f t="shared" si="239"/>
        <v>0.34437866085602808</v>
      </c>
    </row>
    <row r="955" spans="1:60" ht="14.65" thickBot="1" x14ac:dyDescent="0.5">
      <c r="A955" s="127">
        <v>944</v>
      </c>
      <c r="B955" s="54">
        <v>-1.867502976809869</v>
      </c>
      <c r="C955" s="54"/>
      <c r="D955" s="54">
        <f t="shared" si="224"/>
        <v>2.3072215560909166</v>
      </c>
      <c r="E955" s="183">
        <f t="shared" si="228"/>
        <v>0.90162368672397331</v>
      </c>
      <c r="F955" s="184">
        <f t="shared" si="229"/>
        <v>0.73133434036117895</v>
      </c>
      <c r="G955" s="185">
        <f t="shared" si="230"/>
        <v>0.16423194420921125</v>
      </c>
      <c r="S955" s="127">
        <v>944</v>
      </c>
      <c r="T955" s="54">
        <v>-0.47945181798362091</v>
      </c>
      <c r="U955" s="54"/>
      <c r="V955" s="54">
        <f t="shared" si="225"/>
        <v>3.798885994554893</v>
      </c>
      <c r="W955" s="180">
        <f t="shared" si="231"/>
        <v>0.90162368672397331</v>
      </c>
      <c r="X955" s="181">
        <f t="shared" si="232"/>
        <v>0.86997030911344009</v>
      </c>
      <c r="Y955" s="182">
        <f t="shared" si="233"/>
        <v>0.26932341350597527</v>
      </c>
      <c r="AJ955" s="127">
        <v>944</v>
      </c>
      <c r="AK955" s="54">
        <v>-4.029427581674307</v>
      </c>
      <c r="AL955" s="54"/>
      <c r="AM955" s="54">
        <f t="shared" si="226"/>
        <v>1.5866389291058816</v>
      </c>
      <c r="AN955" s="180">
        <f t="shared" si="234"/>
        <v>0.90162368672397331</v>
      </c>
      <c r="AO955" s="181">
        <f t="shared" si="235"/>
        <v>0.68096136014063302</v>
      </c>
      <c r="AP955" s="182">
        <f t="shared" si="236"/>
        <v>0.1124853478100572</v>
      </c>
      <c r="BB955" s="127">
        <v>944</v>
      </c>
      <c r="BC955" s="12">
        <v>5.3535235188424872</v>
      </c>
      <c r="BD955" s="54"/>
      <c r="BE955" s="54">
        <f t="shared" si="227"/>
        <v>7.8437846602349799</v>
      </c>
      <c r="BF955" s="180">
        <f t="shared" si="237"/>
        <v>0.90162368672397331</v>
      </c>
      <c r="BG955" s="181">
        <f t="shared" si="238"/>
        <v>0.89281890191139091</v>
      </c>
      <c r="BH955" s="182">
        <f t="shared" si="239"/>
        <v>0.34437866085602808</v>
      </c>
    </row>
    <row r="956" spans="1:60" ht="14.65" thickBot="1" x14ac:dyDescent="0.5">
      <c r="A956" s="127">
        <v>945</v>
      </c>
      <c r="B956" s="54">
        <v>-1.8442235384763344</v>
      </c>
      <c r="C956" s="54"/>
      <c r="D956" s="54">
        <f t="shared" si="224"/>
        <v>2.3085640293551606</v>
      </c>
      <c r="E956" s="183">
        <f t="shared" si="228"/>
        <v>0.90257879656160456</v>
      </c>
      <c r="F956" s="184">
        <f t="shared" si="229"/>
        <v>0.7314527082961586</v>
      </c>
      <c r="G956" s="185">
        <f t="shared" si="230"/>
        <v>0.16432750373345964</v>
      </c>
      <c r="S956" s="127">
        <v>945</v>
      </c>
      <c r="T956" s="54">
        <v>-0.456169147741391</v>
      </c>
      <c r="U956" s="54"/>
      <c r="V956" s="54">
        <f t="shared" si="225"/>
        <v>3.8384960944590794</v>
      </c>
      <c r="W956" s="180">
        <f t="shared" si="231"/>
        <v>0.90257879656160456</v>
      </c>
      <c r="X956" s="181">
        <f t="shared" si="232"/>
        <v>0.87243849410522079</v>
      </c>
      <c r="Y956" s="182">
        <f t="shared" si="233"/>
        <v>0.2721315860415025</v>
      </c>
      <c r="AJ956" s="127">
        <v>945</v>
      </c>
      <c r="AK956" s="54">
        <v>-4.4532431879893535</v>
      </c>
      <c r="AL956" s="54"/>
      <c r="AM956" s="54">
        <f t="shared" si="226"/>
        <v>1.6021871040208142</v>
      </c>
      <c r="AN956" s="180">
        <f t="shared" si="234"/>
        <v>0.90257879656160456</v>
      </c>
      <c r="AO956" s="181">
        <f t="shared" si="235"/>
        <v>0.68260591675055005</v>
      </c>
      <c r="AP956" s="182">
        <f t="shared" si="236"/>
        <v>0.11358764136345148</v>
      </c>
      <c r="BB956" s="127">
        <v>945</v>
      </c>
      <c r="BC956" s="12">
        <v>4.9293100881160052</v>
      </c>
      <c r="BD956" s="54"/>
      <c r="BE956" s="54">
        <f t="shared" si="227"/>
        <v>8.0154042065955533</v>
      </c>
      <c r="BF956" s="180">
        <f t="shared" si="237"/>
        <v>0.90257879656160456</v>
      </c>
      <c r="BG956" s="181">
        <f t="shared" si="238"/>
        <v>0.89774855684598043</v>
      </c>
      <c r="BH956" s="182">
        <f t="shared" si="239"/>
        <v>0.35191355786206124</v>
      </c>
    </row>
    <row r="957" spans="1:60" ht="14.65" thickBot="1" x14ac:dyDescent="0.5">
      <c r="A957" s="127">
        <v>946</v>
      </c>
      <c r="B957" s="54">
        <v>-1.8442235384763344</v>
      </c>
      <c r="C957" s="54"/>
      <c r="D957" s="54">
        <f t="shared" si="224"/>
        <v>2.3213088039159535</v>
      </c>
      <c r="E957" s="183">
        <f t="shared" si="228"/>
        <v>0.90353390639923592</v>
      </c>
      <c r="F957" s="184">
        <f t="shared" si="229"/>
        <v>0.73257512738800235</v>
      </c>
      <c r="G957" s="185">
        <f t="shared" si="230"/>
        <v>0.16523469840624755</v>
      </c>
      <c r="S957" s="127">
        <v>946</v>
      </c>
      <c r="T957" s="54">
        <v>-0.456169147741391</v>
      </c>
      <c r="U957" s="54"/>
      <c r="V957" s="54">
        <f t="shared" si="225"/>
        <v>3.8384960944590794</v>
      </c>
      <c r="W957" s="180">
        <f t="shared" si="231"/>
        <v>0.90353390639923592</v>
      </c>
      <c r="X957" s="181">
        <f t="shared" si="232"/>
        <v>0.87243849410522079</v>
      </c>
      <c r="Y957" s="182">
        <f t="shared" si="233"/>
        <v>0.2721315860415025</v>
      </c>
      <c r="AJ957" s="127">
        <v>946</v>
      </c>
      <c r="AK957" s="54">
        <v>-4.4532431879893535</v>
      </c>
      <c r="AL957" s="54"/>
      <c r="AM957" s="54">
        <f t="shared" si="226"/>
        <v>1.632536868154161</v>
      </c>
      <c r="AN957" s="180">
        <f t="shared" si="234"/>
        <v>0.90353390639923592</v>
      </c>
      <c r="AO957" s="181">
        <f t="shared" si="235"/>
        <v>0.68580567479477139</v>
      </c>
      <c r="AP957" s="182">
        <f t="shared" si="236"/>
        <v>0.11573929900393087</v>
      </c>
      <c r="BB957" s="127">
        <v>946</v>
      </c>
      <c r="BC957" s="12">
        <v>4.9293100881160052</v>
      </c>
      <c r="BD957" s="54"/>
      <c r="BE957" s="54">
        <f t="shared" si="227"/>
        <v>8.052811456995455</v>
      </c>
      <c r="BF957" s="180">
        <f t="shared" si="237"/>
        <v>0.90353390639923592</v>
      </c>
      <c r="BG957" s="181">
        <f t="shared" si="238"/>
        <v>0.89880080887405867</v>
      </c>
      <c r="BH957" s="182">
        <f t="shared" si="239"/>
        <v>0.35355591029230227</v>
      </c>
    </row>
    <row r="958" spans="1:60" ht="14.65" thickBot="1" x14ac:dyDescent="0.5">
      <c r="A958" s="127">
        <v>947</v>
      </c>
      <c r="B958" s="54">
        <v>-3.8976819745926532</v>
      </c>
      <c r="C958" s="54"/>
      <c r="D958" s="54">
        <f t="shared" si="224"/>
        <v>2.4119736299374721</v>
      </c>
      <c r="E958" s="183">
        <f t="shared" si="228"/>
        <v>0.90448901623686728</v>
      </c>
      <c r="F958" s="184">
        <f t="shared" si="229"/>
        <v>0.74049099068653845</v>
      </c>
      <c r="G958" s="185">
        <f t="shared" si="230"/>
        <v>0.17168837452139785</v>
      </c>
      <c r="S958" s="127">
        <v>947</v>
      </c>
      <c r="T958" s="54">
        <v>-2.5099126676333756</v>
      </c>
      <c r="U958" s="54"/>
      <c r="V958" s="54">
        <f t="shared" si="225"/>
        <v>3.8817210096263759</v>
      </c>
      <c r="W958" s="180">
        <f t="shared" si="231"/>
        <v>0.90448901623686728</v>
      </c>
      <c r="X958" s="181">
        <f t="shared" si="232"/>
        <v>0.87509454337945569</v>
      </c>
      <c r="Y958" s="182">
        <f t="shared" si="233"/>
        <v>0.27519603222863442</v>
      </c>
      <c r="AJ958" s="127">
        <v>947</v>
      </c>
      <c r="AK958" s="54">
        <v>-5.3901175519908398</v>
      </c>
      <c r="AL958" s="54"/>
      <c r="AM958" s="54">
        <f t="shared" si="226"/>
        <v>1.632536868154161</v>
      </c>
      <c r="AN958" s="180">
        <f t="shared" si="234"/>
        <v>0.90448901623686728</v>
      </c>
      <c r="AO958" s="181">
        <f t="shared" si="235"/>
        <v>0.68580567479477139</v>
      </c>
      <c r="AP958" s="182">
        <f t="shared" si="236"/>
        <v>0.11573929900393087</v>
      </c>
      <c r="BB958" s="127">
        <v>947</v>
      </c>
      <c r="BC958" s="12">
        <v>3.9915563051245306</v>
      </c>
      <c r="BD958" s="54"/>
      <c r="BE958" s="54">
        <f t="shared" si="227"/>
        <v>8.0530422682424536</v>
      </c>
      <c r="BF958" s="180">
        <f t="shared" si="237"/>
        <v>0.90448901623686728</v>
      </c>
      <c r="BG958" s="181">
        <f t="shared" si="238"/>
        <v>0.89880727692196039</v>
      </c>
      <c r="BH958" s="182">
        <f t="shared" si="239"/>
        <v>0.35356604398051467</v>
      </c>
    </row>
    <row r="959" spans="1:60" ht="14.65" thickBot="1" x14ac:dyDescent="0.5">
      <c r="A959" s="127">
        <v>948</v>
      </c>
      <c r="B959" s="54">
        <v>-3.8976819745926532</v>
      </c>
      <c r="C959" s="54"/>
      <c r="D959" s="54">
        <f t="shared" si="224"/>
        <v>2.4119736299374721</v>
      </c>
      <c r="E959" s="183">
        <f t="shared" si="228"/>
        <v>0.90544412607449853</v>
      </c>
      <c r="F959" s="184">
        <f t="shared" si="229"/>
        <v>0.74049099068653845</v>
      </c>
      <c r="G959" s="185">
        <f t="shared" si="230"/>
        <v>0.17168837452139785</v>
      </c>
      <c r="S959" s="127">
        <v>948</v>
      </c>
      <c r="T959" s="54">
        <v>-2.5099126676333756</v>
      </c>
      <c r="U959" s="54"/>
      <c r="V959" s="54">
        <f t="shared" si="225"/>
        <v>3.8848126349448968</v>
      </c>
      <c r="W959" s="180">
        <f t="shared" si="231"/>
        <v>0.90544412607449853</v>
      </c>
      <c r="X959" s="181">
        <f t="shared" si="232"/>
        <v>0.87528302342533293</v>
      </c>
      <c r="Y959" s="182">
        <f t="shared" si="233"/>
        <v>0.27541521413755693</v>
      </c>
      <c r="AJ959" s="127">
        <v>948</v>
      </c>
      <c r="AK959" s="54">
        <v>-5.3901175519908398</v>
      </c>
      <c r="AL959" s="54"/>
      <c r="AM959" s="54">
        <f t="shared" si="226"/>
        <v>1.6941925416460746</v>
      </c>
      <c r="AN959" s="180">
        <f t="shared" si="234"/>
        <v>0.90544412607449853</v>
      </c>
      <c r="AO959" s="181">
        <f t="shared" si="235"/>
        <v>0.69226297433958761</v>
      </c>
      <c r="AP959" s="182">
        <f t="shared" si="236"/>
        <v>0.12011040055071412</v>
      </c>
      <c r="BB959" s="127">
        <v>948</v>
      </c>
      <c r="BC959" s="12">
        <v>3.9915563051245306</v>
      </c>
      <c r="BD959" s="54"/>
      <c r="BE959" s="54">
        <f t="shared" si="227"/>
        <v>8.0559735393067573</v>
      </c>
      <c r="BF959" s="180">
        <f t="shared" si="237"/>
        <v>0.90544412607449853</v>
      </c>
      <c r="BG959" s="181">
        <f t="shared" si="238"/>
        <v>0.89888939403467316</v>
      </c>
      <c r="BH959" s="182">
        <f t="shared" si="239"/>
        <v>0.35369474042584781</v>
      </c>
    </row>
    <row r="960" spans="1:60" ht="14.65" thickBot="1" x14ac:dyDescent="0.5">
      <c r="A960" s="127">
        <v>949</v>
      </c>
      <c r="B960" s="54">
        <v>-1.4649756934319367</v>
      </c>
      <c r="C960" s="54"/>
      <c r="D960" s="54">
        <f t="shared" si="224"/>
        <v>2.4119736299374721</v>
      </c>
      <c r="E960" s="183">
        <f t="shared" si="228"/>
        <v>0.9063992359121299</v>
      </c>
      <c r="F960" s="184">
        <f t="shared" si="229"/>
        <v>0.74049099068653845</v>
      </c>
      <c r="G960" s="185">
        <f t="shared" si="230"/>
        <v>0.17168837452139785</v>
      </c>
      <c r="S960" s="127">
        <v>949</v>
      </c>
      <c r="T960" s="54">
        <v>-7.6868651323253864E-2</v>
      </c>
      <c r="U960" s="54"/>
      <c r="V960" s="54">
        <f t="shared" si="225"/>
        <v>3.8848126349448968</v>
      </c>
      <c r="W960" s="180">
        <f t="shared" si="231"/>
        <v>0.9063992359121299</v>
      </c>
      <c r="X960" s="181">
        <f t="shared" si="232"/>
        <v>0.87528302342533293</v>
      </c>
      <c r="Y960" s="182">
        <f t="shared" si="233"/>
        <v>0.27541521413755693</v>
      </c>
      <c r="AJ960" s="127">
        <v>949</v>
      </c>
      <c r="AK960" s="54">
        <v>-3.1739316451403554</v>
      </c>
      <c r="AL960" s="54"/>
      <c r="AM960" s="54">
        <f t="shared" si="226"/>
        <v>1.6941925416460746</v>
      </c>
      <c r="AN960" s="180">
        <f t="shared" si="234"/>
        <v>0.9063992359121299</v>
      </c>
      <c r="AO960" s="181">
        <f t="shared" si="235"/>
        <v>0.69226297433958761</v>
      </c>
      <c r="AP960" s="182">
        <f t="shared" si="236"/>
        <v>0.12011040055071412</v>
      </c>
      <c r="BB960" s="127">
        <v>949</v>
      </c>
      <c r="BC960" s="12">
        <v>6.209822486605975</v>
      </c>
      <c r="BD960" s="54"/>
      <c r="BE960" s="54">
        <f t="shared" si="227"/>
        <v>8.0914853408412526</v>
      </c>
      <c r="BF960" s="180">
        <f t="shared" si="237"/>
        <v>0.9063992359121299</v>
      </c>
      <c r="BG960" s="181">
        <f t="shared" si="238"/>
        <v>0.89988037172858881</v>
      </c>
      <c r="BH960" s="182">
        <f t="shared" si="239"/>
        <v>0.35525387382723161</v>
      </c>
    </row>
    <row r="961" spans="1:60" ht="14.65" thickBot="1" x14ac:dyDescent="0.5">
      <c r="A961" s="127">
        <v>950</v>
      </c>
      <c r="B961" s="54">
        <v>-1.4649756934319367</v>
      </c>
      <c r="C961" s="54"/>
      <c r="D961" s="54">
        <f t="shared" si="224"/>
        <v>2.4502309687170958</v>
      </c>
      <c r="E961" s="183">
        <f t="shared" si="228"/>
        <v>0.90735434574976126</v>
      </c>
      <c r="F961" s="184">
        <f t="shared" si="229"/>
        <v>0.74379452730128881</v>
      </c>
      <c r="G961" s="185">
        <f t="shared" si="230"/>
        <v>0.17441159679342505</v>
      </c>
      <c r="S961" s="127">
        <v>950</v>
      </c>
      <c r="T961" s="54">
        <v>-7.6868651323253864E-2</v>
      </c>
      <c r="U961" s="54"/>
      <c r="V961" s="54">
        <f t="shared" si="225"/>
        <v>3.8884619271507717</v>
      </c>
      <c r="W961" s="180">
        <f t="shared" si="231"/>
        <v>0.90735434574976126</v>
      </c>
      <c r="X961" s="181">
        <f t="shared" si="232"/>
        <v>0.8755052455735538</v>
      </c>
      <c r="Y961" s="182">
        <f t="shared" si="233"/>
        <v>0.27567393204464224</v>
      </c>
      <c r="AJ961" s="127">
        <v>950</v>
      </c>
      <c r="AK961" s="54">
        <v>-3.1739316451403554</v>
      </c>
      <c r="AL961" s="54"/>
      <c r="AM961" s="54">
        <f t="shared" si="226"/>
        <v>1.7070217610850436</v>
      </c>
      <c r="AN961" s="180">
        <f t="shared" si="234"/>
        <v>0.90735434574976126</v>
      </c>
      <c r="AO961" s="181">
        <f t="shared" si="235"/>
        <v>0.69359923558998182</v>
      </c>
      <c r="AP961" s="182">
        <f t="shared" si="236"/>
        <v>0.1210199327601231</v>
      </c>
      <c r="BB961" s="127">
        <v>950</v>
      </c>
      <c r="BC961" s="12">
        <v>6.209822486605975</v>
      </c>
      <c r="BD961" s="54"/>
      <c r="BE961" s="54">
        <f t="shared" si="227"/>
        <v>8.2114972614580584</v>
      </c>
      <c r="BF961" s="180">
        <f t="shared" si="237"/>
        <v>0.90735434574976126</v>
      </c>
      <c r="BG961" s="181">
        <f t="shared" si="238"/>
        <v>0.90317687984558415</v>
      </c>
      <c r="BH961" s="182">
        <f t="shared" si="239"/>
        <v>0.36052295582004829</v>
      </c>
    </row>
    <row r="962" spans="1:60" ht="14.65" thickBot="1" x14ac:dyDescent="0.5">
      <c r="A962" s="127">
        <v>951</v>
      </c>
      <c r="B962" s="54">
        <v>-4.0408322974798185</v>
      </c>
      <c r="C962" s="54"/>
      <c r="D962" s="54">
        <f t="shared" si="224"/>
        <v>2.4502309687170958</v>
      </c>
      <c r="E962" s="183">
        <f t="shared" si="228"/>
        <v>0.90830945558739251</v>
      </c>
      <c r="F962" s="184">
        <f t="shared" si="229"/>
        <v>0.74379452730128881</v>
      </c>
      <c r="G962" s="185">
        <f t="shared" si="230"/>
        <v>0.17441159679342505</v>
      </c>
      <c r="S962" s="127">
        <v>951</v>
      </c>
      <c r="T962" s="54">
        <v>-2.6528901747787037</v>
      </c>
      <c r="U962" s="54"/>
      <c r="V962" s="54">
        <f t="shared" si="225"/>
        <v>3.8990279340238807</v>
      </c>
      <c r="W962" s="180">
        <f t="shared" si="231"/>
        <v>0.90830945558739251</v>
      </c>
      <c r="X962" s="181">
        <f t="shared" si="232"/>
        <v>0.87614709652585732</v>
      </c>
      <c r="Y962" s="182">
        <f t="shared" si="233"/>
        <v>0.27642301297054317</v>
      </c>
      <c r="AJ962" s="127">
        <v>951</v>
      </c>
      <c r="AK962" s="54">
        <v>-3.8082194567888275</v>
      </c>
      <c r="AL962" s="54"/>
      <c r="AM962" s="54">
        <f t="shared" si="226"/>
        <v>1.7070217610850436</v>
      </c>
      <c r="AN962" s="180">
        <f t="shared" si="234"/>
        <v>0.90830945558739251</v>
      </c>
      <c r="AO962" s="181">
        <f t="shared" si="235"/>
        <v>0.69359923558998182</v>
      </c>
      <c r="AP962" s="182">
        <f t="shared" si="236"/>
        <v>0.1210199327601231</v>
      </c>
      <c r="BB962" s="127">
        <v>951</v>
      </c>
      <c r="BC962" s="12">
        <v>5.5749392858977584</v>
      </c>
      <c r="BD962" s="54"/>
      <c r="BE962" s="54">
        <f t="shared" si="227"/>
        <v>8.216778461932666</v>
      </c>
      <c r="BF962" s="180">
        <f t="shared" si="237"/>
        <v>0.90830945558739251</v>
      </c>
      <c r="BG962" s="181">
        <f t="shared" si="238"/>
        <v>0.9033200918154044</v>
      </c>
      <c r="BH962" s="182">
        <f t="shared" si="239"/>
        <v>0.36075482510585083</v>
      </c>
    </row>
    <row r="963" spans="1:60" ht="14.65" thickBot="1" x14ac:dyDescent="0.5">
      <c r="A963" s="127">
        <v>952</v>
      </c>
      <c r="B963" s="54">
        <v>-4.0408322974798185</v>
      </c>
      <c r="C963" s="54"/>
      <c r="D963" s="54">
        <f t="shared" si="224"/>
        <v>2.4502309687170958</v>
      </c>
      <c r="E963" s="183">
        <f t="shared" si="228"/>
        <v>0.90926456542502387</v>
      </c>
      <c r="F963" s="184">
        <f t="shared" si="229"/>
        <v>0.74379452730128881</v>
      </c>
      <c r="G963" s="185">
        <f t="shared" si="230"/>
        <v>0.17441159679342505</v>
      </c>
      <c r="S963" s="127">
        <v>952</v>
      </c>
      <c r="T963" s="54">
        <v>-2.6528901747787037</v>
      </c>
      <c r="U963" s="54"/>
      <c r="V963" s="54">
        <f t="shared" si="225"/>
        <v>3.9388884355155613</v>
      </c>
      <c r="W963" s="180">
        <f t="shared" si="231"/>
        <v>0.90926456542502387</v>
      </c>
      <c r="X963" s="181">
        <f t="shared" si="232"/>
        <v>0.87854762730825697</v>
      </c>
      <c r="Y963" s="182">
        <f t="shared" si="233"/>
        <v>0.27924893781829774</v>
      </c>
      <c r="AJ963" s="127">
        <v>952</v>
      </c>
      <c r="AK963" s="54">
        <v>-3.8082194567888275</v>
      </c>
      <c r="AL963" s="54"/>
      <c r="AM963" s="54">
        <f t="shared" si="226"/>
        <v>1.7682035797492901</v>
      </c>
      <c r="AN963" s="180">
        <f t="shared" si="234"/>
        <v>0.90926456542502387</v>
      </c>
      <c r="AO963" s="181">
        <f t="shared" si="235"/>
        <v>0.69993619594798584</v>
      </c>
      <c r="AP963" s="182">
        <f t="shared" si="236"/>
        <v>0.12535744019540193</v>
      </c>
      <c r="BB963" s="127">
        <v>952</v>
      </c>
      <c r="BC963" s="12">
        <v>5.5749392858977584</v>
      </c>
      <c r="BD963" s="54"/>
      <c r="BE963" s="54">
        <f t="shared" si="227"/>
        <v>8.216778461932666</v>
      </c>
      <c r="BF963" s="180">
        <f t="shared" si="237"/>
        <v>0.90926456542502387</v>
      </c>
      <c r="BG963" s="181">
        <f t="shared" si="238"/>
        <v>0.9033200918154044</v>
      </c>
      <c r="BH963" s="182">
        <f t="shared" si="239"/>
        <v>0.36075482510585083</v>
      </c>
    </row>
    <row r="964" spans="1:60" ht="14.65" thickBot="1" x14ac:dyDescent="0.5">
      <c r="A964" s="127">
        <v>953</v>
      </c>
      <c r="B964" s="54">
        <v>-4.4003979656690966</v>
      </c>
      <c r="C964" s="54"/>
      <c r="D964" s="54">
        <f t="shared" si="224"/>
        <v>2.4502309687170958</v>
      </c>
      <c r="E964" s="183">
        <f t="shared" si="228"/>
        <v>0.91021967526265524</v>
      </c>
      <c r="F964" s="184">
        <f t="shared" si="229"/>
        <v>0.74379452730128881</v>
      </c>
      <c r="G964" s="185">
        <f t="shared" si="230"/>
        <v>0.17441159679342505</v>
      </c>
      <c r="S964" s="127">
        <v>953</v>
      </c>
      <c r="T964" s="54">
        <v>-3.0125057687758399</v>
      </c>
      <c r="U964" s="54"/>
      <c r="V964" s="54">
        <f t="shared" si="225"/>
        <v>3.9388884355155613</v>
      </c>
      <c r="W964" s="180">
        <f t="shared" si="231"/>
        <v>0.91021967526265524</v>
      </c>
      <c r="X964" s="181">
        <f t="shared" si="232"/>
        <v>0.87854762730825697</v>
      </c>
      <c r="Y964" s="182">
        <f t="shared" si="233"/>
        <v>0.27924893781829774</v>
      </c>
      <c r="AJ964" s="127">
        <v>953</v>
      </c>
      <c r="AK964" s="54">
        <v>-4.0612742654130898</v>
      </c>
      <c r="AL964" s="54"/>
      <c r="AM964" s="54">
        <f t="shared" si="226"/>
        <v>1.8055874798056195</v>
      </c>
      <c r="AN964" s="180">
        <f t="shared" si="234"/>
        <v>0.91021967526265524</v>
      </c>
      <c r="AO964" s="181">
        <f t="shared" si="235"/>
        <v>0.70377884581679329</v>
      </c>
      <c r="AP964" s="182">
        <f t="shared" si="236"/>
        <v>0.12800778547761579</v>
      </c>
      <c r="BB964" s="127">
        <v>953</v>
      </c>
      <c r="BC964" s="12">
        <v>5.3216469414706582</v>
      </c>
      <c r="BD964" s="54"/>
      <c r="BE964" s="54">
        <f t="shared" si="227"/>
        <v>8.2485544747397057</v>
      </c>
      <c r="BF964" s="180">
        <f t="shared" si="237"/>
        <v>0.91021967526265524</v>
      </c>
      <c r="BG964" s="181">
        <f t="shared" si="238"/>
        <v>0.90417848882292662</v>
      </c>
      <c r="BH964" s="182">
        <f t="shared" si="239"/>
        <v>0.36214993999131029</v>
      </c>
    </row>
    <row r="965" spans="1:60" ht="14.65" thickBot="1" x14ac:dyDescent="0.5">
      <c r="A965" s="127">
        <v>954</v>
      </c>
      <c r="B965" s="54">
        <v>-4.4003979656690966</v>
      </c>
      <c r="C965" s="54"/>
      <c r="D965" s="54">
        <f t="shared" si="224"/>
        <v>2.4965410817063152</v>
      </c>
      <c r="E965" s="183">
        <f t="shared" si="228"/>
        <v>0.91117478510028649</v>
      </c>
      <c r="F965" s="184">
        <f t="shared" si="229"/>
        <v>0.74776389056338133</v>
      </c>
      <c r="G965" s="185">
        <f t="shared" si="230"/>
        <v>0.17770802919398471</v>
      </c>
      <c r="S965" s="127">
        <v>954</v>
      </c>
      <c r="T965" s="54">
        <v>-3.0125057687758399</v>
      </c>
      <c r="U965" s="54"/>
      <c r="V965" s="54">
        <f t="shared" si="225"/>
        <v>3.9521852786286376</v>
      </c>
      <c r="W965" s="180">
        <f t="shared" si="231"/>
        <v>0.91117478510028649</v>
      </c>
      <c r="X965" s="181">
        <f t="shared" si="232"/>
        <v>0.87934108323137461</v>
      </c>
      <c r="Y965" s="182">
        <f t="shared" si="233"/>
        <v>0.28019162237929801</v>
      </c>
      <c r="AJ965" s="127">
        <v>954</v>
      </c>
      <c r="AK965" s="54">
        <v>-4.0612742654130898</v>
      </c>
      <c r="AL965" s="54"/>
      <c r="AM965" s="54">
        <f t="shared" si="226"/>
        <v>1.8310633796696452</v>
      </c>
      <c r="AN965" s="180">
        <f t="shared" si="234"/>
        <v>0.91117478510028649</v>
      </c>
      <c r="AO965" s="181">
        <f t="shared" si="235"/>
        <v>0.706384483066827</v>
      </c>
      <c r="AP965" s="182">
        <f t="shared" si="236"/>
        <v>0.12981390872620771</v>
      </c>
      <c r="BB965" s="127">
        <v>954</v>
      </c>
      <c r="BC965" s="12">
        <v>5.3216469414706582</v>
      </c>
      <c r="BD965" s="54"/>
      <c r="BE965" s="54">
        <f t="shared" si="227"/>
        <v>8.2537014973149212</v>
      </c>
      <c r="BF965" s="180">
        <f t="shared" si="237"/>
        <v>0.91117478510028649</v>
      </c>
      <c r="BG965" s="181">
        <f t="shared" si="238"/>
        <v>0.90431700122487713</v>
      </c>
      <c r="BH965" s="182">
        <f t="shared" si="239"/>
        <v>0.36237591824270649</v>
      </c>
    </row>
    <row r="966" spans="1:60" ht="14.65" thickBot="1" x14ac:dyDescent="0.5">
      <c r="A966" s="127">
        <v>955</v>
      </c>
      <c r="B966" s="54">
        <v>-7.7510258089760145</v>
      </c>
      <c r="C966" s="54"/>
      <c r="D966" s="54">
        <f t="shared" si="224"/>
        <v>2.4965410817063152</v>
      </c>
      <c r="E966" s="183">
        <f t="shared" si="228"/>
        <v>0.91212989493791785</v>
      </c>
      <c r="F966" s="184">
        <f t="shared" si="229"/>
        <v>0.74776389056338133</v>
      </c>
      <c r="G966" s="185">
        <f t="shared" si="230"/>
        <v>0.17770802919398471</v>
      </c>
      <c r="S966" s="127">
        <v>955</v>
      </c>
      <c r="T966" s="54">
        <v>-6.3635988478288423</v>
      </c>
      <c r="U966" s="54"/>
      <c r="V966" s="54">
        <f t="shared" si="225"/>
        <v>3.9789670998986963</v>
      </c>
      <c r="W966" s="180">
        <f t="shared" si="231"/>
        <v>0.91212989493791785</v>
      </c>
      <c r="X966" s="181">
        <f t="shared" si="232"/>
        <v>0.88092812717869107</v>
      </c>
      <c r="Y966" s="182">
        <f t="shared" si="233"/>
        <v>0.28209032940411999</v>
      </c>
      <c r="AJ966" s="127">
        <v>955</v>
      </c>
      <c r="AK966" s="54">
        <v>-6.4942484938566567</v>
      </c>
      <c r="AL966" s="54"/>
      <c r="AM966" s="54">
        <f t="shared" si="226"/>
        <v>1.8442372226502657</v>
      </c>
      <c r="AN966" s="180">
        <f t="shared" si="234"/>
        <v>0.91212989493791785</v>
      </c>
      <c r="AO966" s="181">
        <f t="shared" si="235"/>
        <v>0.70772770879314528</v>
      </c>
      <c r="AP966" s="182">
        <f t="shared" si="236"/>
        <v>0.13074787314778236</v>
      </c>
      <c r="BB966" s="127">
        <v>955</v>
      </c>
      <c r="BC966" s="12">
        <v>2.8863889449778637</v>
      </c>
      <c r="BD966" s="54"/>
      <c r="BE966" s="54">
        <f t="shared" si="227"/>
        <v>8.2537014973149212</v>
      </c>
      <c r="BF966" s="180">
        <f t="shared" si="237"/>
        <v>0.91212989493791785</v>
      </c>
      <c r="BG966" s="181">
        <f t="shared" si="238"/>
        <v>0.90431700122487713</v>
      </c>
      <c r="BH966" s="182">
        <f t="shared" si="239"/>
        <v>0.36237591824270649</v>
      </c>
    </row>
    <row r="967" spans="1:60" ht="14.65" thickBot="1" x14ac:dyDescent="0.5">
      <c r="A967" s="127">
        <v>956</v>
      </c>
      <c r="B967" s="54">
        <v>-7.7510258089760145</v>
      </c>
      <c r="C967" s="54"/>
      <c r="D967" s="54">
        <f t="shared" si="224"/>
        <v>2.498058254299695</v>
      </c>
      <c r="E967" s="183">
        <f t="shared" si="228"/>
        <v>0.91308500477554921</v>
      </c>
      <c r="F967" s="184">
        <f t="shared" si="229"/>
        <v>0.74789338065254096</v>
      </c>
      <c r="G967" s="185">
        <f t="shared" si="230"/>
        <v>0.17781602411283154</v>
      </c>
      <c r="S967" s="127">
        <v>956</v>
      </c>
      <c r="T967" s="54">
        <v>-6.3635988478288423</v>
      </c>
      <c r="U967" s="54"/>
      <c r="V967" s="54">
        <f t="shared" si="225"/>
        <v>4.0859174120909802</v>
      </c>
      <c r="W967" s="180">
        <f t="shared" si="231"/>
        <v>0.91308500477554921</v>
      </c>
      <c r="X967" s="181">
        <f t="shared" si="232"/>
        <v>0.88711870553519567</v>
      </c>
      <c r="Y967" s="182">
        <f t="shared" si="233"/>
        <v>0.28967261094571983</v>
      </c>
      <c r="AJ967" s="127">
        <v>956</v>
      </c>
      <c r="AK967" s="54">
        <v>-6.4942484938566567</v>
      </c>
      <c r="AL967" s="54"/>
      <c r="AM967" s="54">
        <f t="shared" si="226"/>
        <v>1.9410007437029733</v>
      </c>
      <c r="AN967" s="180">
        <f t="shared" si="234"/>
        <v>0.91308500477554921</v>
      </c>
      <c r="AO967" s="181">
        <f t="shared" si="235"/>
        <v>0.71750513737856281</v>
      </c>
      <c r="AP967" s="182">
        <f t="shared" si="236"/>
        <v>0.13760795840175588</v>
      </c>
      <c r="BB967" s="127">
        <v>956</v>
      </c>
      <c r="BC967" s="12">
        <v>2.8863889449778637</v>
      </c>
      <c r="BD967" s="54"/>
      <c r="BE967" s="54">
        <f t="shared" si="227"/>
        <v>8.2699488658306279</v>
      </c>
      <c r="BF967" s="180">
        <f t="shared" si="237"/>
        <v>0.91308500477554921</v>
      </c>
      <c r="BG967" s="181">
        <f t="shared" si="238"/>
        <v>0.90475327039058795</v>
      </c>
      <c r="BH967" s="182">
        <f t="shared" si="239"/>
        <v>0.36308925335505848</v>
      </c>
    </row>
    <row r="968" spans="1:60" ht="14.65" thickBot="1" x14ac:dyDescent="0.5">
      <c r="A968" s="127">
        <v>957</v>
      </c>
      <c r="B968" s="54">
        <v>-7.7510258089760145</v>
      </c>
      <c r="C968" s="54"/>
      <c r="D968" s="54">
        <f t="shared" si="224"/>
        <v>2.504798239470353</v>
      </c>
      <c r="E968" s="183">
        <f t="shared" si="228"/>
        <v>0.91404011461318047</v>
      </c>
      <c r="F968" s="184">
        <f t="shared" si="229"/>
        <v>0.7484682115709328</v>
      </c>
      <c r="G968" s="185">
        <f t="shared" si="230"/>
        <v>0.17829578769062762</v>
      </c>
      <c r="S968" s="127">
        <v>957</v>
      </c>
      <c r="T968" s="54">
        <v>-6.3635988478288423</v>
      </c>
      <c r="U968" s="54"/>
      <c r="V968" s="54">
        <f t="shared" si="225"/>
        <v>4.1475620810878944</v>
      </c>
      <c r="W968" s="180">
        <f t="shared" si="231"/>
        <v>0.91404011461318047</v>
      </c>
      <c r="X968" s="181">
        <f t="shared" si="232"/>
        <v>0.89058071856582566</v>
      </c>
      <c r="Y968" s="182">
        <f t="shared" si="233"/>
        <v>0.29404293232480089</v>
      </c>
      <c r="AJ968" s="127">
        <v>957</v>
      </c>
      <c r="AK968" s="54">
        <v>-4.9085738125658622</v>
      </c>
      <c r="AL968" s="54"/>
      <c r="AM968" s="54">
        <f t="shared" si="226"/>
        <v>1.964174229458947</v>
      </c>
      <c r="AN968" s="180">
        <f t="shared" si="234"/>
        <v>0.91404011461318047</v>
      </c>
      <c r="AO968" s="181">
        <f t="shared" si="235"/>
        <v>0.71982313483213833</v>
      </c>
      <c r="AP968" s="182">
        <f t="shared" si="236"/>
        <v>0.13925085115915284</v>
      </c>
      <c r="BB968" s="127">
        <v>957</v>
      </c>
      <c r="BC968" s="12">
        <v>4.4735520568205578</v>
      </c>
      <c r="BD968" s="54"/>
      <c r="BE968" s="54">
        <f t="shared" si="227"/>
        <v>8.2797545436177611</v>
      </c>
      <c r="BF968" s="180">
        <f t="shared" si="237"/>
        <v>0.91404011461318047</v>
      </c>
      <c r="BG968" s="181">
        <f t="shared" si="238"/>
        <v>0.9050158596137392</v>
      </c>
      <c r="BH968" s="182">
        <f t="shared" si="239"/>
        <v>0.36351976825716154</v>
      </c>
    </row>
    <row r="969" spans="1:60" ht="14.65" thickBot="1" x14ac:dyDescent="0.5">
      <c r="A969" s="127">
        <v>958</v>
      </c>
      <c r="B969" s="54">
        <v>-7.7510258089760145</v>
      </c>
      <c r="C969" s="54"/>
      <c r="D969" s="54">
        <f t="shared" si="224"/>
        <v>2.5119093777376493</v>
      </c>
      <c r="E969" s="183">
        <f t="shared" si="228"/>
        <v>0.91499522445081183</v>
      </c>
      <c r="F969" s="184">
        <f t="shared" si="229"/>
        <v>0.74907394530853266</v>
      </c>
      <c r="G969" s="185">
        <f t="shared" si="230"/>
        <v>0.17880197057544658</v>
      </c>
      <c r="S969" s="127">
        <v>958</v>
      </c>
      <c r="T969" s="54">
        <v>-6.3635988478288423</v>
      </c>
      <c r="U969" s="54"/>
      <c r="V969" s="54">
        <f t="shared" si="225"/>
        <v>4.1594830995816272</v>
      </c>
      <c r="W969" s="180">
        <f t="shared" si="231"/>
        <v>0.91499522445081183</v>
      </c>
      <c r="X969" s="181">
        <f t="shared" si="232"/>
        <v>0.8912413172412037</v>
      </c>
      <c r="Y969" s="182">
        <f t="shared" si="233"/>
        <v>0.29488807729566913</v>
      </c>
      <c r="AJ969" s="127">
        <v>958</v>
      </c>
      <c r="AK969" s="54">
        <v>-4.9085738125658622</v>
      </c>
      <c r="AL969" s="54"/>
      <c r="AM969" s="54">
        <f t="shared" si="226"/>
        <v>2.0006462251236861</v>
      </c>
      <c r="AN969" s="180">
        <f t="shared" si="234"/>
        <v>0.91499522445081183</v>
      </c>
      <c r="AO969" s="181">
        <f t="shared" si="235"/>
        <v>0.72345258239820265</v>
      </c>
      <c r="AP969" s="182">
        <f t="shared" si="236"/>
        <v>0.14183654664564074</v>
      </c>
      <c r="BB969" s="127">
        <v>958</v>
      </c>
      <c r="BC969" s="12">
        <v>4.4735520568205578</v>
      </c>
      <c r="BD969" s="54"/>
      <c r="BE969" s="54">
        <f t="shared" si="227"/>
        <v>8.4794020742300233</v>
      </c>
      <c r="BF969" s="180">
        <f t="shared" si="237"/>
        <v>0.91499522445081183</v>
      </c>
      <c r="BG969" s="181">
        <f t="shared" si="238"/>
        <v>0.91024687855210984</v>
      </c>
      <c r="BH969" s="182">
        <f t="shared" si="239"/>
        <v>0.37228522424730648</v>
      </c>
    </row>
    <row r="970" spans="1:60" ht="14.65" thickBot="1" x14ac:dyDescent="0.5">
      <c r="A970" s="127">
        <v>959</v>
      </c>
      <c r="B970" s="54">
        <v>-3.0662103993688441</v>
      </c>
      <c r="C970" s="54"/>
      <c r="D970" s="54">
        <f t="shared" si="224"/>
        <v>2.5504166952743694</v>
      </c>
      <c r="E970" s="183">
        <f t="shared" si="228"/>
        <v>0.91595033428844319</v>
      </c>
      <c r="F970" s="184">
        <f t="shared" si="229"/>
        <v>0.75234058112875313</v>
      </c>
      <c r="G970" s="185">
        <f t="shared" si="230"/>
        <v>0.18154298675945443</v>
      </c>
      <c r="S970" s="127">
        <v>959</v>
      </c>
      <c r="T970" s="54">
        <v>-1.6783256583438675</v>
      </c>
      <c r="U970" s="54"/>
      <c r="V970" s="54">
        <f t="shared" si="225"/>
        <v>4.1594830995816272</v>
      </c>
      <c r="W970" s="180">
        <f t="shared" si="231"/>
        <v>0.91595033428844319</v>
      </c>
      <c r="X970" s="181">
        <f t="shared" si="232"/>
        <v>0.8912413172412037</v>
      </c>
      <c r="Y970" s="182">
        <f t="shared" si="233"/>
        <v>0.29488807729566913</v>
      </c>
      <c r="AJ970" s="127">
        <v>959</v>
      </c>
      <c r="AK970" s="54">
        <v>-3.1512301161712268</v>
      </c>
      <c r="AL970" s="54"/>
      <c r="AM970" s="54">
        <f t="shared" si="226"/>
        <v>2.0012083108970975</v>
      </c>
      <c r="AN970" s="180">
        <f t="shared" si="234"/>
        <v>0.91595033428844319</v>
      </c>
      <c r="AO970" s="181">
        <f t="shared" si="235"/>
        <v>0.72350833654961466</v>
      </c>
      <c r="AP970" s="182">
        <f t="shared" si="236"/>
        <v>0.14187639592234852</v>
      </c>
      <c r="BB970" s="127">
        <v>959</v>
      </c>
      <c r="BC970" s="12">
        <v>6.2325453248951632</v>
      </c>
      <c r="BD970" s="54"/>
      <c r="BE970" s="54">
        <f t="shared" si="227"/>
        <v>8.4849939702876149</v>
      </c>
      <c r="BF970" s="180">
        <f t="shared" si="237"/>
        <v>0.91595033428844319</v>
      </c>
      <c r="BG970" s="181">
        <f t="shared" si="238"/>
        <v>0.91039024655988421</v>
      </c>
      <c r="BH970" s="182">
        <f t="shared" si="239"/>
        <v>0.37253073451554758</v>
      </c>
    </row>
    <row r="971" spans="1:60" ht="14.65" thickBot="1" x14ac:dyDescent="0.5">
      <c r="A971" s="127">
        <v>960</v>
      </c>
      <c r="B971" s="54">
        <v>-3.0662103993688441</v>
      </c>
      <c r="C971" s="54"/>
      <c r="D971" s="54">
        <f t="shared" si="224"/>
        <v>2.5504166952743694</v>
      </c>
      <c r="E971" s="183">
        <f t="shared" si="228"/>
        <v>0.91690544412607455</v>
      </c>
      <c r="F971" s="184">
        <f t="shared" si="229"/>
        <v>0.75234058112875313</v>
      </c>
      <c r="G971" s="185">
        <f t="shared" si="230"/>
        <v>0.18154298675945443</v>
      </c>
      <c r="S971" s="127">
        <v>960</v>
      </c>
      <c r="T971" s="54">
        <v>-1.6783256583438675</v>
      </c>
      <c r="U971" s="54"/>
      <c r="V971" s="54">
        <f t="shared" si="225"/>
        <v>4.1638294946874597</v>
      </c>
      <c r="W971" s="180">
        <f t="shared" si="231"/>
        <v>0.91690544412607455</v>
      </c>
      <c r="X971" s="181">
        <f t="shared" si="232"/>
        <v>0.8914814561869433</v>
      </c>
      <c r="Y971" s="182">
        <f t="shared" si="233"/>
        <v>0.29519621656808381</v>
      </c>
      <c r="AJ971" s="127">
        <v>960</v>
      </c>
      <c r="AK971" s="54">
        <v>-3.1512301161712268</v>
      </c>
      <c r="AL971" s="54"/>
      <c r="AM971" s="54">
        <f t="shared" si="226"/>
        <v>2.0063521205992934</v>
      </c>
      <c r="AN971" s="180">
        <f t="shared" si="234"/>
        <v>0.91690544412607455</v>
      </c>
      <c r="AO971" s="181">
        <f t="shared" si="235"/>
        <v>0.72401830278536261</v>
      </c>
      <c r="AP971" s="182">
        <f t="shared" si="236"/>
        <v>0.14224106819453733</v>
      </c>
      <c r="BB971" s="127">
        <v>960</v>
      </c>
      <c r="BC971" s="12">
        <v>6.2325453248951632</v>
      </c>
      <c r="BD971" s="54"/>
      <c r="BE971" s="54">
        <f t="shared" si="227"/>
        <v>8.5089153194938945</v>
      </c>
      <c r="BF971" s="180">
        <f t="shared" si="237"/>
        <v>0.91690544412607455</v>
      </c>
      <c r="BG971" s="181">
        <f t="shared" si="238"/>
        <v>0.91100163281123514</v>
      </c>
      <c r="BH971" s="182">
        <f t="shared" si="239"/>
        <v>0.37358099310401843</v>
      </c>
    </row>
    <row r="972" spans="1:60" ht="14.65" thickBot="1" x14ac:dyDescent="0.5">
      <c r="A972" s="127">
        <v>961</v>
      </c>
      <c r="B972" s="54">
        <v>-1.8246767521568741</v>
      </c>
      <c r="C972" s="54"/>
      <c r="D972" s="54">
        <f t="shared" ref="D972:D1035" si="240">SMALL(B$12:B$1058,A972)</f>
        <v>2.5687041300626152</v>
      </c>
      <c r="E972" s="183">
        <f t="shared" si="228"/>
        <v>0.91786055396370581</v>
      </c>
      <c r="F972" s="184">
        <f t="shared" si="229"/>
        <v>0.75388394093033106</v>
      </c>
      <c r="G972" s="185">
        <f t="shared" si="230"/>
        <v>0.18284471738950339</v>
      </c>
      <c r="S972" s="127">
        <v>961</v>
      </c>
      <c r="T972" s="54">
        <v>-0.43661964772120615</v>
      </c>
      <c r="U972" s="54"/>
      <c r="V972" s="54">
        <f t="shared" ref="V972:V1035" si="241">SMALL(T$12:T$1058,S972)</f>
        <v>4.2222767449317358</v>
      </c>
      <c r="W972" s="180">
        <f t="shared" si="231"/>
        <v>0.91786055396370581</v>
      </c>
      <c r="X972" s="181">
        <f t="shared" si="232"/>
        <v>0.89467368480758747</v>
      </c>
      <c r="Y972" s="182">
        <f t="shared" si="233"/>
        <v>0.29933985577399547</v>
      </c>
      <c r="AJ972" s="127">
        <v>961</v>
      </c>
      <c r="AK972" s="54">
        <v>-2.2139359479837237</v>
      </c>
      <c r="AL972" s="54"/>
      <c r="AM972" s="54">
        <f t="shared" ref="AM972:AM1035" si="242">SMALL(AK$12:AK$1058,AJ972)</f>
        <v>2.0063521205992934</v>
      </c>
      <c r="AN972" s="180">
        <f t="shared" si="234"/>
        <v>0.91786055396370581</v>
      </c>
      <c r="AO972" s="181">
        <f t="shared" si="235"/>
        <v>0.72401830278536261</v>
      </c>
      <c r="AP972" s="182">
        <f t="shared" si="236"/>
        <v>0.14224106819453733</v>
      </c>
      <c r="BB972" s="127">
        <v>961</v>
      </c>
      <c r="BC972" s="12">
        <v>7.1707193061316534</v>
      </c>
      <c r="BD972" s="54"/>
      <c r="BE972" s="54">
        <f t="shared" ref="BE972:BE1035" si="243">SMALL(BC$12:BC$1058,BB972)</f>
        <v>8.5100790131198725</v>
      </c>
      <c r="BF972" s="180">
        <f t="shared" si="237"/>
        <v>0.91786055396370581</v>
      </c>
      <c r="BG972" s="181">
        <f t="shared" si="238"/>
        <v>0.91103129531313221</v>
      </c>
      <c r="BH972" s="182">
        <f t="shared" si="239"/>
        <v>0.37363208467140846</v>
      </c>
    </row>
    <row r="973" spans="1:60" ht="14.65" thickBot="1" x14ac:dyDescent="0.5">
      <c r="A973" s="127">
        <v>962</v>
      </c>
      <c r="B973" s="54">
        <v>-1.8246767521568741</v>
      </c>
      <c r="C973" s="54"/>
      <c r="D973" s="54">
        <f t="shared" si="240"/>
        <v>2.7020350054767373</v>
      </c>
      <c r="E973" s="183">
        <f t="shared" ref="E973:E1036" si="244">A973/$B$6</f>
        <v>0.91881566380133717</v>
      </c>
      <c r="F973" s="184">
        <f t="shared" ref="F973:F1036" si="245">NORMDIST(D973,$F$2,$F$3,TRUE)</f>
        <v>0.76497877881810694</v>
      </c>
      <c r="G973" s="185">
        <f t="shared" ref="G973:G1036" si="246">(D973-$G$4)/($G$5-$G$4)</f>
        <v>0.19233543527681257</v>
      </c>
      <c r="S973" s="127">
        <v>962</v>
      </c>
      <c r="T973" s="54">
        <v>-0.43661964772120615</v>
      </c>
      <c r="U973" s="54"/>
      <c r="V973" s="54">
        <f t="shared" si="241"/>
        <v>4.2255925000649661</v>
      </c>
      <c r="W973" s="180">
        <f t="shared" ref="W973:W1036" si="247">S973/$T$6</f>
        <v>0.91881566380133717</v>
      </c>
      <c r="X973" s="181">
        <f t="shared" ref="X973:X1036" si="248">NORMDIST(V973,$X$2,$X$3,TRUE)</f>
        <v>0.89485272412976513</v>
      </c>
      <c r="Y973" s="182">
        <f t="shared" ref="Y973:Y1036" si="249">(V973-$Y$4)/($Y$5-$Y$4)</f>
        <v>0.29957492744819458</v>
      </c>
      <c r="AJ973" s="127">
        <v>962</v>
      </c>
      <c r="AK973" s="54">
        <v>-2.2139359479837237</v>
      </c>
      <c r="AL973" s="54"/>
      <c r="AM973" s="54">
        <f t="shared" si="242"/>
        <v>2.0096748339137842</v>
      </c>
      <c r="AN973" s="180">
        <f t="shared" ref="AN973:AN1036" si="250">AJ973/$AK$6</f>
        <v>0.91881566380133717</v>
      </c>
      <c r="AO973" s="181">
        <f t="shared" ref="AO973:AO1036" si="251">NORMDIST(AM973,$AO$2,$AO$3,TRUE)</f>
        <v>0.7243474766016097</v>
      </c>
      <c r="AP973" s="182">
        <f t="shared" ref="AP973:AP1036" si="252">(AM973-$AP$4)/($AP$5-$AP$4)</f>
        <v>0.14247663317154455</v>
      </c>
      <c r="BB973" s="127">
        <v>962</v>
      </c>
      <c r="BC973" s="12">
        <v>7.1707193061316534</v>
      </c>
      <c r="BD973" s="54"/>
      <c r="BE973" s="54">
        <f t="shared" si="243"/>
        <v>8.5479070958129224</v>
      </c>
      <c r="BF973" s="180">
        <f t="shared" ref="BF973:BF1036" si="253">BB973/$BC$6</f>
        <v>0.91881566380133717</v>
      </c>
      <c r="BG973" s="181">
        <f t="shared" ref="BG973:BG1036" si="254">NORMDIST(BE973,$BG$2,$BG$3,TRUE)</f>
        <v>0.91199152796665028</v>
      </c>
      <c r="BH973" s="182">
        <f t="shared" ref="BH973:BH1036" si="255">(BE973-$BH$4)/($BH$5-$BH$4)</f>
        <v>0.37529291359837103</v>
      </c>
    </row>
    <row r="974" spans="1:60" ht="14.65" thickBot="1" x14ac:dyDescent="0.5">
      <c r="A974" s="127">
        <v>963</v>
      </c>
      <c r="B974" s="54">
        <v>3.5832695421665978E-2</v>
      </c>
      <c r="C974" s="54"/>
      <c r="D974" s="54">
        <f t="shared" si="240"/>
        <v>2.7604090636054539</v>
      </c>
      <c r="E974" s="183">
        <f t="shared" si="244"/>
        <v>0.91977077363896853</v>
      </c>
      <c r="F974" s="184">
        <f t="shared" si="245"/>
        <v>0.76974786585868071</v>
      </c>
      <c r="G974" s="185">
        <f t="shared" si="246"/>
        <v>0.19649059975702987</v>
      </c>
      <c r="S974" s="127">
        <v>963</v>
      </c>
      <c r="T974" s="54">
        <v>1.4241480963237478</v>
      </c>
      <c r="U974" s="54"/>
      <c r="V974" s="54">
        <f t="shared" si="241"/>
        <v>4.3023266255386332</v>
      </c>
      <c r="W974" s="180">
        <f t="shared" si="247"/>
        <v>0.91977077363896853</v>
      </c>
      <c r="X974" s="181">
        <f t="shared" si="248"/>
        <v>0.89893475343026641</v>
      </c>
      <c r="Y974" s="182">
        <f t="shared" si="249"/>
        <v>0.3050150213690403</v>
      </c>
      <c r="AJ974" s="127">
        <v>963</v>
      </c>
      <c r="AK974" s="54">
        <v>-0.80215910323260686</v>
      </c>
      <c r="AL974" s="54"/>
      <c r="AM974" s="54">
        <f t="shared" si="242"/>
        <v>2.0323889040767278</v>
      </c>
      <c r="AN974" s="180">
        <f t="shared" si="250"/>
        <v>0.91977077363896853</v>
      </c>
      <c r="AO974" s="181">
        <f t="shared" si="251"/>
        <v>0.72659252533548158</v>
      </c>
      <c r="AP974" s="182">
        <f t="shared" si="252"/>
        <v>0.14408695549226347</v>
      </c>
      <c r="BB974" s="127">
        <v>963</v>
      </c>
      <c r="BC974" s="12">
        <v>8.5838213481713339</v>
      </c>
      <c r="BD974" s="54"/>
      <c r="BE974" s="54">
        <f t="shared" si="243"/>
        <v>8.5479070958129224</v>
      </c>
      <c r="BF974" s="180">
        <f t="shared" si="253"/>
        <v>0.91977077363896853</v>
      </c>
      <c r="BG974" s="181">
        <f t="shared" si="254"/>
        <v>0.91199152796665028</v>
      </c>
      <c r="BH974" s="182">
        <f t="shared" si="255"/>
        <v>0.37529291359837103</v>
      </c>
    </row>
    <row r="975" spans="1:60" ht="14.65" thickBot="1" x14ac:dyDescent="0.5">
      <c r="A975" s="127">
        <v>964</v>
      </c>
      <c r="B975" s="54">
        <v>3.5832695421665978E-2</v>
      </c>
      <c r="C975" s="54"/>
      <c r="D975" s="54">
        <f t="shared" si="240"/>
        <v>2.7709807424543742</v>
      </c>
      <c r="E975" s="183">
        <f t="shared" si="244"/>
        <v>0.92072588347659978</v>
      </c>
      <c r="F975" s="184">
        <f t="shared" si="245"/>
        <v>0.77060573300357182</v>
      </c>
      <c r="G975" s="185">
        <f t="shared" si="246"/>
        <v>0.1972431097907239</v>
      </c>
      <c r="S975" s="127">
        <v>964</v>
      </c>
      <c r="T975" s="54">
        <v>1.4241480963237478</v>
      </c>
      <c r="U975" s="54"/>
      <c r="V975" s="54">
        <f t="shared" si="241"/>
        <v>4.3354065139542008</v>
      </c>
      <c r="W975" s="180">
        <f t="shared" si="247"/>
        <v>0.92072588347659978</v>
      </c>
      <c r="X975" s="181">
        <f t="shared" si="248"/>
        <v>0.90065841802881297</v>
      </c>
      <c r="Y975" s="182">
        <f t="shared" si="249"/>
        <v>0.30736023217011388</v>
      </c>
      <c r="AJ975" s="127">
        <v>964</v>
      </c>
      <c r="AK975" s="54">
        <v>-0.80215910323260686</v>
      </c>
      <c r="AL975" s="54"/>
      <c r="AM975" s="54">
        <f t="shared" si="242"/>
        <v>2.0575051694679036</v>
      </c>
      <c r="AN975" s="180">
        <f t="shared" si="250"/>
        <v>0.92072588347659978</v>
      </c>
      <c r="AO975" s="181">
        <f t="shared" si="251"/>
        <v>0.72906441955411982</v>
      </c>
      <c r="AP975" s="182">
        <f t="shared" si="252"/>
        <v>0.14586758232322633</v>
      </c>
      <c r="BB975" s="127">
        <v>964</v>
      </c>
      <c r="BC975" s="12">
        <v>8.5838213481713339</v>
      </c>
      <c r="BD975" s="54"/>
      <c r="BE975" s="54">
        <f t="shared" si="243"/>
        <v>8.5479070958129224</v>
      </c>
      <c r="BF975" s="180">
        <f t="shared" si="253"/>
        <v>0.92072588347659978</v>
      </c>
      <c r="BG975" s="181">
        <f t="shared" si="254"/>
        <v>0.91199152796665028</v>
      </c>
      <c r="BH975" s="182">
        <f t="shared" si="255"/>
        <v>0.37529291359837103</v>
      </c>
    </row>
    <row r="976" spans="1:60" ht="14.65" thickBot="1" x14ac:dyDescent="0.5">
      <c r="A976" s="127">
        <v>965</v>
      </c>
      <c r="B976" s="54">
        <v>3.5832695421665978E-2</v>
      </c>
      <c r="C976" s="54"/>
      <c r="D976" s="54">
        <f t="shared" si="240"/>
        <v>2.7709807424543742</v>
      </c>
      <c r="E976" s="183">
        <f t="shared" si="244"/>
        <v>0.92168099331423115</v>
      </c>
      <c r="F976" s="184">
        <f t="shared" si="245"/>
        <v>0.77060573300357182</v>
      </c>
      <c r="G976" s="185">
        <f t="shared" si="246"/>
        <v>0.1972431097907239</v>
      </c>
      <c r="S976" s="127">
        <v>965</v>
      </c>
      <c r="T976" s="54">
        <v>1.4241480963237478</v>
      </c>
      <c r="U976" s="54"/>
      <c r="V976" s="54">
        <f t="shared" si="241"/>
        <v>4.4201119908725417</v>
      </c>
      <c r="W976" s="180">
        <f t="shared" si="247"/>
        <v>0.92168099331423115</v>
      </c>
      <c r="X976" s="181">
        <f t="shared" si="248"/>
        <v>0.90497392427796841</v>
      </c>
      <c r="Y976" s="182">
        <f t="shared" si="249"/>
        <v>0.31336545797025589</v>
      </c>
      <c r="AJ976" s="127">
        <v>965</v>
      </c>
      <c r="AK976" s="54">
        <v>-0.80215910323260686</v>
      </c>
      <c r="AL976" s="54"/>
      <c r="AM976" s="54">
        <f t="shared" si="242"/>
        <v>2.2094939321595781</v>
      </c>
      <c r="AN976" s="180">
        <f t="shared" si="250"/>
        <v>0.92168099331423115</v>
      </c>
      <c r="AO976" s="181">
        <f t="shared" si="251"/>
        <v>0.74378086381580599</v>
      </c>
      <c r="AP976" s="182">
        <f t="shared" si="252"/>
        <v>0.1566428813033337</v>
      </c>
      <c r="BB976" s="127">
        <v>965</v>
      </c>
      <c r="BC976" s="12">
        <v>8.5838213481713339</v>
      </c>
      <c r="BD976" s="54"/>
      <c r="BE976" s="54">
        <f t="shared" si="243"/>
        <v>8.5479070958129224</v>
      </c>
      <c r="BF976" s="180">
        <f t="shared" si="253"/>
        <v>0.92168099331423115</v>
      </c>
      <c r="BG976" s="181">
        <f t="shared" si="254"/>
        <v>0.91199152796665028</v>
      </c>
      <c r="BH976" s="182">
        <f t="shared" si="255"/>
        <v>0.37529291359837103</v>
      </c>
    </row>
    <row r="977" spans="1:60" ht="14.65" thickBot="1" x14ac:dyDescent="0.5">
      <c r="A977" s="127">
        <v>966</v>
      </c>
      <c r="B977" s="54">
        <v>3.5832695421665978E-2</v>
      </c>
      <c r="C977" s="54"/>
      <c r="D977" s="54">
        <f t="shared" si="240"/>
        <v>2.7715996251092063</v>
      </c>
      <c r="E977" s="183">
        <f t="shared" si="244"/>
        <v>0.92263610315186251</v>
      </c>
      <c r="F977" s="184">
        <f t="shared" si="245"/>
        <v>0.77065589832184356</v>
      </c>
      <c r="G977" s="185">
        <f t="shared" si="246"/>
        <v>0.19728716290793413</v>
      </c>
      <c r="S977" s="127">
        <v>966</v>
      </c>
      <c r="T977" s="54">
        <v>1.4241480963237478</v>
      </c>
      <c r="U977" s="54"/>
      <c r="V977" s="54">
        <f t="shared" si="241"/>
        <v>4.4201119908725417</v>
      </c>
      <c r="W977" s="180">
        <f t="shared" si="247"/>
        <v>0.92263610315186251</v>
      </c>
      <c r="X977" s="181">
        <f t="shared" si="248"/>
        <v>0.90497392427796841</v>
      </c>
      <c r="Y977" s="182">
        <f t="shared" si="249"/>
        <v>0.31336545797025589</v>
      </c>
      <c r="AJ977" s="127">
        <v>966</v>
      </c>
      <c r="AK977" s="54">
        <v>-0.80215910323260686</v>
      </c>
      <c r="AL977" s="54"/>
      <c r="AM977" s="54">
        <f t="shared" si="242"/>
        <v>2.2094939321595781</v>
      </c>
      <c r="AN977" s="180">
        <f t="shared" si="250"/>
        <v>0.92263610315186251</v>
      </c>
      <c r="AO977" s="181">
        <f t="shared" si="251"/>
        <v>0.74378086381580599</v>
      </c>
      <c r="AP977" s="182">
        <f t="shared" si="252"/>
        <v>0.1566428813033337</v>
      </c>
      <c r="BB977" s="127">
        <v>966</v>
      </c>
      <c r="BC977" s="12">
        <v>8.5838213481713339</v>
      </c>
      <c r="BD977" s="54"/>
      <c r="BE977" s="54">
        <f t="shared" si="243"/>
        <v>8.5493346629224316</v>
      </c>
      <c r="BF977" s="180">
        <f t="shared" si="253"/>
        <v>0.92263610315186251</v>
      </c>
      <c r="BG977" s="181">
        <f t="shared" si="254"/>
        <v>0.91202761359019136</v>
      </c>
      <c r="BH977" s="182">
        <f t="shared" si="255"/>
        <v>0.37535559044006805</v>
      </c>
    </row>
    <row r="978" spans="1:60" ht="14.65" thickBot="1" x14ac:dyDescent="0.5">
      <c r="A978" s="127">
        <v>967</v>
      </c>
      <c r="B978" s="54">
        <v>1.8644073400873296</v>
      </c>
      <c r="C978" s="54"/>
      <c r="D978" s="54">
        <f t="shared" si="240"/>
        <v>2.8385668864604767</v>
      </c>
      <c r="E978" s="183">
        <f t="shared" si="244"/>
        <v>0.92359121298949376</v>
      </c>
      <c r="F978" s="184">
        <f t="shared" si="245"/>
        <v>0.77604765525239294</v>
      </c>
      <c r="G978" s="185">
        <f t="shared" si="246"/>
        <v>0.20205400617058097</v>
      </c>
      <c r="S978" s="127">
        <v>967</v>
      </c>
      <c r="T978" s="54">
        <v>3.2527838541548424</v>
      </c>
      <c r="U978" s="54"/>
      <c r="V978" s="54">
        <f t="shared" si="241"/>
        <v>4.4343739060932714</v>
      </c>
      <c r="W978" s="180">
        <f t="shared" si="247"/>
        <v>0.92359121298949376</v>
      </c>
      <c r="X978" s="181">
        <f t="shared" si="248"/>
        <v>0.90568673584705939</v>
      </c>
      <c r="Y978" s="182">
        <f t="shared" si="249"/>
        <v>0.31437656167167921</v>
      </c>
      <c r="AJ978" s="127">
        <v>967</v>
      </c>
      <c r="AK978" s="54">
        <v>-0.44250424791952153</v>
      </c>
      <c r="AL978" s="54"/>
      <c r="AM978" s="54">
        <f t="shared" si="242"/>
        <v>2.2319118107622651</v>
      </c>
      <c r="AN978" s="180">
        <f t="shared" si="250"/>
        <v>0.92359121298949376</v>
      </c>
      <c r="AO978" s="181">
        <f t="shared" si="251"/>
        <v>0.74591568050517132</v>
      </c>
      <c r="AP978" s="182">
        <f t="shared" si="252"/>
        <v>0.15823220501494081</v>
      </c>
      <c r="BB978" s="127">
        <v>967</v>
      </c>
      <c r="BC978" s="12">
        <v>8.9438138019093074</v>
      </c>
      <c r="BD978" s="54"/>
      <c r="BE978" s="54">
        <f t="shared" si="243"/>
        <v>8.5838213481713339</v>
      </c>
      <c r="BF978" s="180">
        <f t="shared" si="253"/>
        <v>0.92359121298949376</v>
      </c>
      <c r="BG978" s="181">
        <f t="shared" si="254"/>
        <v>0.91289600843559526</v>
      </c>
      <c r="BH978" s="182">
        <f t="shared" si="255"/>
        <v>0.37686971646440798</v>
      </c>
    </row>
    <row r="979" spans="1:60" ht="14.65" thickBot="1" x14ac:dyDescent="0.5">
      <c r="A979" s="127">
        <v>968</v>
      </c>
      <c r="B979" s="54">
        <v>1.8644073400873296</v>
      </c>
      <c r="C979" s="54"/>
      <c r="D979" s="54">
        <f t="shared" si="240"/>
        <v>2.8386209774681319</v>
      </c>
      <c r="E979" s="183">
        <f t="shared" si="244"/>
        <v>0.92454632282712512</v>
      </c>
      <c r="F979" s="184">
        <f t="shared" si="245"/>
        <v>0.77605198098684491</v>
      </c>
      <c r="G979" s="185">
        <f t="shared" si="246"/>
        <v>0.20205785646026295</v>
      </c>
      <c r="S979" s="127">
        <v>968</v>
      </c>
      <c r="T979" s="54">
        <v>3.2527838541548424</v>
      </c>
      <c r="U979" s="54"/>
      <c r="V979" s="54">
        <f t="shared" si="241"/>
        <v>4.4830798143585273</v>
      </c>
      <c r="W979" s="180">
        <f t="shared" si="247"/>
        <v>0.92454632282712512</v>
      </c>
      <c r="X979" s="181">
        <f t="shared" si="248"/>
        <v>0.90809132874994924</v>
      </c>
      <c r="Y979" s="182">
        <f t="shared" si="249"/>
        <v>0.31782958487129875</v>
      </c>
      <c r="AJ979" s="127">
        <v>968</v>
      </c>
      <c r="AK979" s="54">
        <v>-0.44250424791952153</v>
      </c>
      <c r="AL979" s="54"/>
      <c r="AM979" s="54">
        <f t="shared" si="242"/>
        <v>2.2607071830855743</v>
      </c>
      <c r="AN979" s="180">
        <f t="shared" si="250"/>
        <v>0.92454632282712512</v>
      </c>
      <c r="AO979" s="181">
        <f t="shared" si="251"/>
        <v>0.74864406362487212</v>
      </c>
      <c r="AP979" s="182">
        <f t="shared" si="252"/>
        <v>0.16027366347892341</v>
      </c>
      <c r="BB979" s="127">
        <v>968</v>
      </c>
      <c r="BC979" s="12">
        <v>8.9438138019093074</v>
      </c>
      <c r="BD979" s="54"/>
      <c r="BE979" s="54">
        <f t="shared" si="243"/>
        <v>8.5838213481713339</v>
      </c>
      <c r="BF979" s="180">
        <f t="shared" si="253"/>
        <v>0.92454632282712512</v>
      </c>
      <c r="BG979" s="181">
        <f t="shared" si="254"/>
        <v>0.91289600843559526</v>
      </c>
      <c r="BH979" s="182">
        <f t="shared" si="255"/>
        <v>0.37686971646440798</v>
      </c>
    </row>
    <row r="980" spans="1:60" ht="14.65" thickBot="1" x14ac:dyDescent="0.5">
      <c r="A980" s="127">
        <v>969</v>
      </c>
      <c r="B980" s="54">
        <v>0.23645485115333506</v>
      </c>
      <c r="C980" s="54"/>
      <c r="D980" s="54">
        <f t="shared" si="240"/>
        <v>2.9187970547147062</v>
      </c>
      <c r="E980" s="183">
        <f t="shared" si="244"/>
        <v>0.92550143266475648</v>
      </c>
      <c r="F980" s="184">
        <f t="shared" si="245"/>
        <v>0.78241138314327197</v>
      </c>
      <c r="G980" s="185">
        <f t="shared" si="246"/>
        <v>0.20776492564506294</v>
      </c>
      <c r="S980" s="127">
        <v>969</v>
      </c>
      <c r="T980" s="54">
        <v>1.6246053862523671</v>
      </c>
      <c r="U980" s="54"/>
      <c r="V980" s="54">
        <f t="shared" si="241"/>
        <v>4.5394158840414018</v>
      </c>
      <c r="W980" s="180">
        <f t="shared" si="247"/>
        <v>0.92550143266475648</v>
      </c>
      <c r="X980" s="181">
        <f t="shared" si="248"/>
        <v>0.9108156357027225</v>
      </c>
      <c r="Y980" s="182">
        <f t="shared" si="249"/>
        <v>0.32182355115832334</v>
      </c>
      <c r="AJ980" s="127">
        <v>969</v>
      </c>
      <c r="AK980" s="54">
        <v>-2.8358995942811327</v>
      </c>
      <c r="AL980" s="54"/>
      <c r="AM980" s="54">
        <f t="shared" si="242"/>
        <v>2.2607071830855743</v>
      </c>
      <c r="AN980" s="180">
        <f t="shared" si="250"/>
        <v>0.92550143266475648</v>
      </c>
      <c r="AO980" s="181">
        <f t="shared" si="251"/>
        <v>0.74864406362487212</v>
      </c>
      <c r="AP980" s="182">
        <f t="shared" si="252"/>
        <v>0.16027366347892341</v>
      </c>
      <c r="BB980" s="127">
        <v>969</v>
      </c>
      <c r="BC980" s="12">
        <v>6.5481718391399726</v>
      </c>
      <c r="BD980" s="54"/>
      <c r="BE980" s="54">
        <f t="shared" si="243"/>
        <v>8.5838213481713339</v>
      </c>
      <c r="BF980" s="180">
        <f t="shared" si="253"/>
        <v>0.92550143266475648</v>
      </c>
      <c r="BG980" s="181">
        <f t="shared" si="254"/>
        <v>0.91289600843559526</v>
      </c>
      <c r="BH980" s="182">
        <f t="shared" si="255"/>
        <v>0.37686971646440798</v>
      </c>
    </row>
    <row r="981" spans="1:60" ht="14.65" thickBot="1" x14ac:dyDescent="0.5">
      <c r="A981" s="127">
        <v>970</v>
      </c>
      <c r="B981" s="54">
        <v>0.23645485115333506</v>
      </c>
      <c r="C981" s="54"/>
      <c r="D981" s="54">
        <f t="shared" si="240"/>
        <v>2.9518723683980914</v>
      </c>
      <c r="E981" s="183">
        <f t="shared" si="244"/>
        <v>0.92645654250238774</v>
      </c>
      <c r="F981" s="184">
        <f t="shared" si="245"/>
        <v>0.78500417811881562</v>
      </c>
      <c r="G981" s="185">
        <f t="shared" si="246"/>
        <v>0.21011928258023099</v>
      </c>
      <c r="S981" s="127">
        <v>970</v>
      </c>
      <c r="T981" s="54">
        <v>1.6246053862523671</v>
      </c>
      <c r="U981" s="54"/>
      <c r="V981" s="54">
        <f t="shared" si="241"/>
        <v>4.5394158840414018</v>
      </c>
      <c r="W981" s="180">
        <f t="shared" si="247"/>
        <v>0.92645654250238774</v>
      </c>
      <c r="X981" s="181">
        <f t="shared" si="248"/>
        <v>0.9108156357027225</v>
      </c>
      <c r="Y981" s="182">
        <f t="shared" si="249"/>
        <v>0.32182355115832334</v>
      </c>
      <c r="AJ981" s="127">
        <v>970</v>
      </c>
      <c r="AK981" s="54">
        <v>-2.8358995942811327</v>
      </c>
      <c r="AL981" s="54"/>
      <c r="AM981" s="54">
        <f t="shared" si="242"/>
        <v>2.2614066332762834</v>
      </c>
      <c r="AN981" s="180">
        <f t="shared" si="250"/>
        <v>0.92645654250238774</v>
      </c>
      <c r="AO981" s="181">
        <f t="shared" si="251"/>
        <v>0.7487101438488234</v>
      </c>
      <c r="AP981" s="182">
        <f t="shared" si="252"/>
        <v>0.16032325125629004</v>
      </c>
      <c r="BB981" s="127">
        <v>970</v>
      </c>
      <c r="BC981" s="12">
        <v>6.5481718391399726</v>
      </c>
      <c r="BD981" s="54"/>
      <c r="BE981" s="54">
        <f t="shared" si="243"/>
        <v>8.5838213481713339</v>
      </c>
      <c r="BF981" s="180">
        <f t="shared" si="253"/>
        <v>0.92645654250238774</v>
      </c>
      <c r="BG981" s="181">
        <f t="shared" si="254"/>
        <v>0.91289600843559526</v>
      </c>
      <c r="BH981" s="182">
        <f t="shared" si="255"/>
        <v>0.37686971646440798</v>
      </c>
    </row>
    <row r="982" spans="1:60" ht="14.65" thickBot="1" x14ac:dyDescent="0.5">
      <c r="A982" s="127">
        <v>971</v>
      </c>
      <c r="B982" s="54">
        <v>3.2882008644833531</v>
      </c>
      <c r="C982" s="54"/>
      <c r="D982" s="54">
        <f t="shared" si="240"/>
        <v>3.0319587909289942</v>
      </c>
      <c r="E982" s="183">
        <f t="shared" si="244"/>
        <v>0.9274116523400191</v>
      </c>
      <c r="F982" s="184">
        <f t="shared" si="245"/>
        <v>0.79120736908353695</v>
      </c>
      <c r="G982" s="185">
        <f t="shared" si="246"/>
        <v>0.21581996999028408</v>
      </c>
      <c r="S982" s="127">
        <v>971</v>
      </c>
      <c r="T982" s="54">
        <v>4.676775017851865</v>
      </c>
      <c r="U982" s="54"/>
      <c r="V982" s="54">
        <f t="shared" si="241"/>
        <v>4.5444223631402823</v>
      </c>
      <c r="W982" s="180">
        <f t="shared" si="247"/>
        <v>0.9274116523400191</v>
      </c>
      <c r="X982" s="181">
        <f t="shared" si="248"/>
        <v>0.91105480109512182</v>
      </c>
      <c r="Y982" s="182">
        <f t="shared" si="249"/>
        <v>0.32217848732710797</v>
      </c>
      <c r="AJ982" s="127">
        <v>971</v>
      </c>
      <c r="AK982" s="54">
        <v>-1.5828239453239843</v>
      </c>
      <c r="AL982" s="54"/>
      <c r="AM982" s="54">
        <f t="shared" si="242"/>
        <v>2.3261196691323436</v>
      </c>
      <c r="AN982" s="180">
        <f t="shared" si="250"/>
        <v>0.9274116523400191</v>
      </c>
      <c r="AO982" s="181">
        <f t="shared" si="251"/>
        <v>0.75478393234851771</v>
      </c>
      <c r="AP982" s="182">
        <f t="shared" si="252"/>
        <v>0.16491110562730044</v>
      </c>
      <c r="BB982" s="127">
        <v>971</v>
      </c>
      <c r="BC982" s="12">
        <v>7.8024237168039017</v>
      </c>
      <c r="BD982" s="54"/>
      <c r="BE982" s="54">
        <f t="shared" si="243"/>
        <v>8.5944040291200725</v>
      </c>
      <c r="BF982" s="180">
        <f t="shared" si="253"/>
        <v>0.9274116523400191</v>
      </c>
      <c r="BG982" s="181">
        <f t="shared" si="254"/>
        <v>0.91316119862599199</v>
      </c>
      <c r="BH982" s="182">
        <f t="shared" si="255"/>
        <v>0.3773343454223993</v>
      </c>
    </row>
    <row r="983" spans="1:60" ht="14.65" thickBot="1" x14ac:dyDescent="0.5">
      <c r="A983" s="127">
        <v>972</v>
      </c>
      <c r="B983" s="54">
        <v>3.2882008644833531</v>
      </c>
      <c r="C983" s="54"/>
      <c r="D983" s="54">
        <f t="shared" si="240"/>
        <v>3.0319587909289942</v>
      </c>
      <c r="E983" s="183">
        <f t="shared" si="244"/>
        <v>0.92836676217765046</v>
      </c>
      <c r="F983" s="184">
        <f t="shared" si="245"/>
        <v>0.79120736908353695</v>
      </c>
      <c r="G983" s="185">
        <f t="shared" si="246"/>
        <v>0.21581996999028408</v>
      </c>
      <c r="S983" s="127">
        <v>972</v>
      </c>
      <c r="T983" s="54">
        <v>4.676775017851865</v>
      </c>
      <c r="U983" s="54"/>
      <c r="V983" s="54">
        <f t="shared" si="241"/>
        <v>4.5517692225661932</v>
      </c>
      <c r="W983" s="180">
        <f t="shared" si="247"/>
        <v>0.92836676217765046</v>
      </c>
      <c r="X983" s="181">
        <f t="shared" si="248"/>
        <v>0.91140490431236054</v>
      </c>
      <c r="Y983" s="182">
        <f t="shared" si="249"/>
        <v>0.32269934561608293</v>
      </c>
      <c r="AJ983" s="127">
        <v>972</v>
      </c>
      <c r="AK983" s="54">
        <v>-1.5828239453239843</v>
      </c>
      <c r="AL983" s="54"/>
      <c r="AM983" s="54">
        <f t="shared" si="242"/>
        <v>2.3261196691323436</v>
      </c>
      <c r="AN983" s="180">
        <f t="shared" si="250"/>
        <v>0.92836676217765046</v>
      </c>
      <c r="AO983" s="181">
        <f t="shared" si="251"/>
        <v>0.75478393234851771</v>
      </c>
      <c r="AP983" s="182">
        <f t="shared" si="252"/>
        <v>0.16491110562730044</v>
      </c>
      <c r="BB983" s="127">
        <v>972</v>
      </c>
      <c r="BC983" s="12">
        <v>7.8024237168039017</v>
      </c>
      <c r="BD983" s="54"/>
      <c r="BE983" s="54">
        <f t="shared" si="243"/>
        <v>8.5944040291200725</v>
      </c>
      <c r="BF983" s="180">
        <f t="shared" si="253"/>
        <v>0.92836676217765046</v>
      </c>
      <c r="BG983" s="181">
        <f t="shared" si="254"/>
        <v>0.91316119862599199</v>
      </c>
      <c r="BH983" s="182">
        <f t="shared" si="255"/>
        <v>0.3773343454223993</v>
      </c>
    </row>
    <row r="984" spans="1:60" ht="14.65" thickBot="1" x14ac:dyDescent="0.5">
      <c r="A984" s="127">
        <v>973</v>
      </c>
      <c r="B984" s="54">
        <v>4.5910097942541856</v>
      </c>
      <c r="C984" s="54"/>
      <c r="D984" s="54">
        <f t="shared" si="240"/>
        <v>3.0510173831524021</v>
      </c>
      <c r="E984" s="183">
        <f t="shared" si="244"/>
        <v>0.92932187201528171</v>
      </c>
      <c r="F984" s="184">
        <f t="shared" si="245"/>
        <v>0.79266788904646424</v>
      </c>
      <c r="G984" s="185">
        <f t="shared" si="246"/>
        <v>0.21717659291471791</v>
      </c>
      <c r="S984" s="127">
        <v>973</v>
      </c>
      <c r="T984" s="54">
        <v>5.9797647928378241</v>
      </c>
      <c r="U984" s="54"/>
      <c r="V984" s="54">
        <f t="shared" si="241"/>
        <v>4.5517692225661932</v>
      </c>
      <c r="W984" s="180">
        <f t="shared" si="247"/>
        <v>0.92932187201528171</v>
      </c>
      <c r="X984" s="181">
        <f t="shared" si="248"/>
        <v>0.91140490431236054</v>
      </c>
      <c r="Y984" s="182">
        <f t="shared" si="249"/>
        <v>0.32269934561608293</v>
      </c>
      <c r="AJ984" s="127">
        <v>973</v>
      </c>
      <c r="AK984" s="54">
        <v>0.49041636503563546</v>
      </c>
      <c r="AL984" s="54"/>
      <c r="AM984" s="54">
        <f t="shared" si="242"/>
        <v>2.3856334236723469</v>
      </c>
      <c r="AN984" s="180">
        <f t="shared" si="250"/>
        <v>0.92932187201528171</v>
      </c>
      <c r="AO984" s="181">
        <f t="shared" si="251"/>
        <v>0.76029929205352187</v>
      </c>
      <c r="AP984" s="182">
        <f t="shared" si="252"/>
        <v>0.16913035504574697</v>
      </c>
      <c r="BB984" s="127">
        <v>973</v>
      </c>
      <c r="BC984" s="12">
        <v>9.8776101225737456</v>
      </c>
      <c r="BD984" s="54"/>
      <c r="BE984" s="54">
        <f t="shared" si="243"/>
        <v>8.5944040291200725</v>
      </c>
      <c r="BF984" s="180">
        <f t="shared" si="253"/>
        <v>0.92932187201528171</v>
      </c>
      <c r="BG984" s="181">
        <f t="shared" si="254"/>
        <v>0.91316119862599199</v>
      </c>
      <c r="BH984" s="182">
        <f t="shared" si="255"/>
        <v>0.3773343454223993</v>
      </c>
    </row>
    <row r="985" spans="1:60" ht="14.65" thickBot="1" x14ac:dyDescent="0.5">
      <c r="A985" s="127">
        <v>974</v>
      </c>
      <c r="B985" s="54">
        <v>4.5910097942541856</v>
      </c>
      <c r="C985" s="54"/>
      <c r="D985" s="54">
        <f t="shared" si="240"/>
        <v>3.0987594767610966</v>
      </c>
      <c r="E985" s="183">
        <f t="shared" si="244"/>
        <v>0.93027698185291308</v>
      </c>
      <c r="F985" s="184">
        <f t="shared" si="245"/>
        <v>0.79629989393929379</v>
      </c>
      <c r="G985" s="185">
        <f t="shared" si="246"/>
        <v>0.22057495612490677</v>
      </c>
      <c r="S985" s="127">
        <v>974</v>
      </c>
      <c r="T985" s="54">
        <v>5.9797647928378241</v>
      </c>
      <c r="U985" s="54"/>
      <c r="V985" s="54">
        <f t="shared" si="241"/>
        <v>4.5517692225661932</v>
      </c>
      <c r="W985" s="180">
        <f t="shared" si="247"/>
        <v>0.93027698185291308</v>
      </c>
      <c r="X985" s="181">
        <f t="shared" si="248"/>
        <v>0.91140490431236054</v>
      </c>
      <c r="Y985" s="182">
        <f t="shared" si="249"/>
        <v>0.32269934561608293</v>
      </c>
      <c r="AJ985" s="127">
        <v>974</v>
      </c>
      <c r="AK985" s="54">
        <v>0.49041636503563546</v>
      </c>
      <c r="AL985" s="54"/>
      <c r="AM985" s="54">
        <f t="shared" si="242"/>
        <v>2.4758742177195328</v>
      </c>
      <c r="AN985" s="180">
        <f t="shared" si="250"/>
        <v>0.93027698185291308</v>
      </c>
      <c r="AO985" s="181">
        <f t="shared" si="251"/>
        <v>0.76853148414505368</v>
      </c>
      <c r="AP985" s="182">
        <f t="shared" si="252"/>
        <v>0.1755280091804364</v>
      </c>
      <c r="BB985" s="127">
        <v>974</v>
      </c>
      <c r="BC985" s="12">
        <v>9.8776101225737456</v>
      </c>
      <c r="BD985" s="54"/>
      <c r="BE985" s="54">
        <f t="shared" si="243"/>
        <v>8.6332197031381757</v>
      </c>
      <c r="BF985" s="180">
        <f t="shared" si="253"/>
        <v>0.93027698185291308</v>
      </c>
      <c r="BG985" s="181">
        <f t="shared" si="254"/>
        <v>0.91412871294516262</v>
      </c>
      <c r="BH985" s="182">
        <f t="shared" si="255"/>
        <v>0.3790385342059524</v>
      </c>
    </row>
    <row r="986" spans="1:60" ht="14.65" thickBot="1" x14ac:dyDescent="0.5">
      <c r="A986" s="127">
        <v>975</v>
      </c>
      <c r="B986" s="54">
        <v>3.4360844368723855</v>
      </c>
      <c r="C986" s="54"/>
      <c r="D986" s="54">
        <f t="shared" si="240"/>
        <v>3.1560448364907492</v>
      </c>
      <c r="E986" s="183">
        <f t="shared" si="244"/>
        <v>0.93123209169054444</v>
      </c>
      <c r="F986" s="184">
        <f t="shared" si="245"/>
        <v>0.80060746826662921</v>
      </c>
      <c r="G986" s="185">
        <f t="shared" si="246"/>
        <v>0.22465262520626922</v>
      </c>
      <c r="S986" s="127">
        <v>975</v>
      </c>
      <c r="T986" s="54">
        <v>4.8246791182215176</v>
      </c>
      <c r="U986" s="54"/>
      <c r="V986" s="54">
        <f t="shared" si="241"/>
        <v>4.5517692225661932</v>
      </c>
      <c r="W986" s="180">
        <f t="shared" si="247"/>
        <v>0.93123209169054444</v>
      </c>
      <c r="X986" s="181">
        <f t="shared" si="248"/>
        <v>0.91140490431236054</v>
      </c>
      <c r="Y986" s="182">
        <f t="shared" si="249"/>
        <v>0.32269934561608293</v>
      </c>
      <c r="AJ986" s="127">
        <v>975</v>
      </c>
      <c r="AK986" s="54">
        <v>-0.70367581221565523</v>
      </c>
      <c r="AL986" s="54"/>
      <c r="AM986" s="54">
        <f t="shared" si="242"/>
        <v>2.5016178914981326</v>
      </c>
      <c r="AN986" s="180">
        <f t="shared" si="250"/>
        <v>0.93123209169054444</v>
      </c>
      <c r="AO986" s="181">
        <f t="shared" si="251"/>
        <v>0.77085071401061378</v>
      </c>
      <c r="AP986" s="182">
        <f t="shared" si="252"/>
        <v>0.17735311635874465</v>
      </c>
      <c r="BB986" s="127">
        <v>975</v>
      </c>
      <c r="BC986" s="12">
        <v>8.6823970828281638</v>
      </c>
      <c r="BD986" s="54"/>
      <c r="BE986" s="54">
        <f t="shared" si="243"/>
        <v>8.6823970828281638</v>
      </c>
      <c r="BF986" s="180">
        <f t="shared" si="253"/>
        <v>0.93123209169054444</v>
      </c>
      <c r="BG986" s="181">
        <f t="shared" si="254"/>
        <v>0.91534288765360228</v>
      </c>
      <c r="BH986" s="182">
        <f t="shared" si="255"/>
        <v>0.38119765010416207</v>
      </c>
    </row>
    <row r="987" spans="1:60" ht="14.65" thickBot="1" x14ac:dyDescent="0.5">
      <c r="A987" s="127">
        <v>976</v>
      </c>
      <c r="B987" s="54">
        <v>3.4360844368723855</v>
      </c>
      <c r="C987" s="54"/>
      <c r="D987" s="54">
        <f t="shared" si="240"/>
        <v>3.1560448364907492</v>
      </c>
      <c r="E987" s="183">
        <f t="shared" si="244"/>
        <v>0.93218720152817569</v>
      </c>
      <c r="F987" s="184">
        <f t="shared" si="245"/>
        <v>0.80060746826662921</v>
      </c>
      <c r="G987" s="185">
        <f t="shared" si="246"/>
        <v>0.22465262520626922</v>
      </c>
      <c r="S987" s="127">
        <v>976</v>
      </c>
      <c r="T987" s="54">
        <v>4.8246791182215176</v>
      </c>
      <c r="U987" s="54"/>
      <c r="V987" s="54">
        <f t="shared" si="241"/>
        <v>4.5678949173930015</v>
      </c>
      <c r="W987" s="180">
        <f t="shared" si="247"/>
        <v>0.93218720152817569</v>
      </c>
      <c r="X987" s="181">
        <f t="shared" si="248"/>
        <v>0.9121697484299861</v>
      </c>
      <c r="Y987" s="182">
        <f t="shared" si="249"/>
        <v>0.32384258265508242</v>
      </c>
      <c r="AJ987" s="127">
        <v>976</v>
      </c>
      <c r="AK987" s="54">
        <v>-0.70367581221565523</v>
      </c>
      <c r="AL987" s="54"/>
      <c r="AM987" s="54">
        <f t="shared" si="242"/>
        <v>2.5087761398473849</v>
      </c>
      <c r="AN987" s="180">
        <f t="shared" si="250"/>
        <v>0.93218720152817569</v>
      </c>
      <c r="AO987" s="181">
        <f t="shared" si="251"/>
        <v>0.77149327221629482</v>
      </c>
      <c r="AP987" s="182">
        <f t="shared" si="252"/>
        <v>0.17786060299638196</v>
      </c>
      <c r="BB987" s="127">
        <v>976</v>
      </c>
      <c r="BC987" s="12">
        <v>8.6823970828281638</v>
      </c>
      <c r="BD987" s="54"/>
      <c r="BE987" s="54">
        <f t="shared" si="243"/>
        <v>8.6823970828281638</v>
      </c>
      <c r="BF987" s="180">
        <f t="shared" si="253"/>
        <v>0.93218720152817569</v>
      </c>
      <c r="BG987" s="181">
        <f t="shared" si="254"/>
        <v>0.91534288765360228</v>
      </c>
      <c r="BH987" s="182">
        <f t="shared" si="255"/>
        <v>0.38119765010416207</v>
      </c>
    </row>
    <row r="988" spans="1:60" ht="14.65" thickBot="1" x14ac:dyDescent="0.5">
      <c r="A988" s="127">
        <v>977</v>
      </c>
      <c r="B988" s="54">
        <v>2.5504166952743694</v>
      </c>
      <c r="C988" s="54"/>
      <c r="D988" s="54">
        <f t="shared" si="240"/>
        <v>3.1579832802182461</v>
      </c>
      <c r="E988" s="183">
        <f t="shared" si="244"/>
        <v>0.93314231136580705</v>
      </c>
      <c r="F988" s="184">
        <f t="shared" si="245"/>
        <v>0.80075226378416897</v>
      </c>
      <c r="G988" s="185">
        <f t="shared" si="246"/>
        <v>0.22479060691906422</v>
      </c>
      <c r="S988" s="127">
        <v>977</v>
      </c>
      <c r="T988" s="54">
        <v>3.9388884355155613</v>
      </c>
      <c r="U988" s="54"/>
      <c r="V988" s="54">
        <f t="shared" si="241"/>
        <v>4.5743838253602984</v>
      </c>
      <c r="W988" s="180">
        <f t="shared" si="247"/>
        <v>0.93314231136580705</v>
      </c>
      <c r="X988" s="181">
        <f t="shared" si="248"/>
        <v>0.9124761248028308</v>
      </c>
      <c r="Y988" s="182">
        <f t="shared" si="249"/>
        <v>0.3243026161612691</v>
      </c>
      <c r="AJ988" s="127">
        <v>977</v>
      </c>
      <c r="AK988" s="54">
        <v>0.84290390879334454</v>
      </c>
      <c r="AL988" s="54"/>
      <c r="AM988" s="54">
        <f t="shared" si="242"/>
        <v>2.5106740595653596</v>
      </c>
      <c r="AN988" s="180">
        <f t="shared" si="250"/>
        <v>0.93314231136580705</v>
      </c>
      <c r="AO988" s="181">
        <f t="shared" si="251"/>
        <v>0.77166346854287571</v>
      </c>
      <c r="AP988" s="182">
        <f t="shared" si="252"/>
        <v>0.17799515670969104</v>
      </c>
      <c r="BB988" s="127">
        <v>977</v>
      </c>
      <c r="BC988" s="12">
        <v>10.230428536992054</v>
      </c>
      <c r="BD988" s="54"/>
      <c r="BE988" s="54">
        <f t="shared" si="243"/>
        <v>8.7235168624533479</v>
      </c>
      <c r="BF988" s="180">
        <f t="shared" si="253"/>
        <v>0.93314231136580705</v>
      </c>
      <c r="BG988" s="181">
        <f t="shared" si="254"/>
        <v>0.91634820061475752</v>
      </c>
      <c r="BH988" s="182">
        <f t="shared" si="255"/>
        <v>0.38300299984990482</v>
      </c>
    </row>
    <row r="989" spans="1:60" ht="14.65" thickBot="1" x14ac:dyDescent="0.5">
      <c r="A989" s="127">
        <v>978</v>
      </c>
      <c r="B989" s="54">
        <v>2.5504166952743694</v>
      </c>
      <c r="C989" s="54"/>
      <c r="D989" s="54">
        <f t="shared" si="240"/>
        <v>3.1635977546565446</v>
      </c>
      <c r="E989" s="183">
        <f t="shared" si="244"/>
        <v>0.93409742120343842</v>
      </c>
      <c r="F989" s="184">
        <f t="shared" si="245"/>
        <v>0.80117128950944649</v>
      </c>
      <c r="G989" s="185">
        <f t="shared" si="246"/>
        <v>0.22519025473367502</v>
      </c>
      <c r="S989" s="127">
        <v>978</v>
      </c>
      <c r="T989" s="54">
        <v>3.9388884355155613</v>
      </c>
      <c r="U989" s="54"/>
      <c r="V989" s="54">
        <f t="shared" si="241"/>
        <v>4.5966558575912986</v>
      </c>
      <c r="W989" s="180">
        <f t="shared" si="247"/>
        <v>0.93409742120343842</v>
      </c>
      <c r="X989" s="181">
        <f t="shared" si="248"/>
        <v>0.91352164142935388</v>
      </c>
      <c r="Y989" s="182">
        <f t="shared" si="249"/>
        <v>0.3258816000409554</v>
      </c>
      <c r="AJ989" s="127">
        <v>978</v>
      </c>
      <c r="AK989" s="54">
        <v>0.84290390879334454</v>
      </c>
      <c r="AL989" s="54"/>
      <c r="AM989" s="54">
        <f t="shared" si="242"/>
        <v>2.5408582901276553</v>
      </c>
      <c r="AN989" s="180">
        <f t="shared" si="250"/>
        <v>0.93409742120343842</v>
      </c>
      <c r="AO989" s="181">
        <f t="shared" si="251"/>
        <v>0.77436064999551746</v>
      </c>
      <c r="AP989" s="182">
        <f t="shared" si="252"/>
        <v>0.18013507878704241</v>
      </c>
      <c r="BB989" s="127">
        <v>978</v>
      </c>
      <c r="BC989" s="12">
        <v>10.230428536992054</v>
      </c>
      <c r="BD989" s="54"/>
      <c r="BE989" s="54">
        <f t="shared" si="243"/>
        <v>8.7564393354382446</v>
      </c>
      <c r="BF989" s="180">
        <f t="shared" si="253"/>
        <v>0.93409742120343842</v>
      </c>
      <c r="BG989" s="181">
        <f t="shared" si="254"/>
        <v>0.91714661602807146</v>
      </c>
      <c r="BH989" s="182">
        <f t="shared" si="255"/>
        <v>0.38444844967415687</v>
      </c>
    </row>
    <row r="990" spans="1:60" ht="14.65" thickBot="1" x14ac:dyDescent="0.5">
      <c r="A990" s="127">
        <v>979</v>
      </c>
      <c r="B990" s="54">
        <v>-2.2456603237001862</v>
      </c>
      <c r="C990" s="54"/>
      <c r="D990" s="54">
        <f t="shared" si="240"/>
        <v>3.1635977546565446</v>
      </c>
      <c r="E990" s="183">
        <f t="shared" si="244"/>
        <v>0.93505253104106967</v>
      </c>
      <c r="F990" s="184">
        <f t="shared" si="245"/>
        <v>0.80117128950944649</v>
      </c>
      <c r="G990" s="185">
        <f t="shared" si="246"/>
        <v>0.22519025473367502</v>
      </c>
      <c r="S990" s="127">
        <v>979</v>
      </c>
      <c r="T990" s="54">
        <v>0.53033699399482259</v>
      </c>
      <c r="U990" s="54"/>
      <c r="V990" s="54">
        <f t="shared" si="241"/>
        <v>4.5966558575912986</v>
      </c>
      <c r="W990" s="180">
        <f t="shared" si="247"/>
        <v>0.93505253104106967</v>
      </c>
      <c r="X990" s="181">
        <f t="shared" si="248"/>
        <v>0.91352164142935388</v>
      </c>
      <c r="Y990" s="182">
        <f t="shared" si="249"/>
        <v>0.3258816000409554</v>
      </c>
      <c r="AJ990" s="127">
        <v>979</v>
      </c>
      <c r="AK990" s="54">
        <v>-4.1493120743390897</v>
      </c>
      <c r="AL990" s="54"/>
      <c r="AM990" s="54">
        <f t="shared" si="242"/>
        <v>2.5408582901276553</v>
      </c>
      <c r="AN990" s="180">
        <f t="shared" si="250"/>
        <v>0.93505253104106967</v>
      </c>
      <c r="AO990" s="181">
        <f t="shared" si="251"/>
        <v>0.77436064999551746</v>
      </c>
      <c r="AP990" s="182">
        <f t="shared" si="252"/>
        <v>0.18013507878704241</v>
      </c>
      <c r="BB990" s="127">
        <v>979</v>
      </c>
      <c r="BC990" s="12">
        <v>5.2335264938003592</v>
      </c>
      <c r="BD990" s="54"/>
      <c r="BE990" s="54">
        <f t="shared" si="243"/>
        <v>8.7756857460169435</v>
      </c>
      <c r="BF990" s="180">
        <f t="shared" si="253"/>
        <v>0.93505253104106967</v>
      </c>
      <c r="BG990" s="181">
        <f t="shared" si="254"/>
        <v>0.91761070494212471</v>
      </c>
      <c r="BH990" s="182">
        <f t="shared" si="255"/>
        <v>0.38529345669417098</v>
      </c>
    </row>
    <row r="991" spans="1:60" ht="14.65" thickBot="1" x14ac:dyDescent="0.5">
      <c r="A991" s="127">
        <v>980</v>
      </c>
      <c r="B991" s="54">
        <v>-2.2456603237001862</v>
      </c>
      <c r="C991" s="54"/>
      <c r="D991" s="54">
        <f t="shared" si="240"/>
        <v>3.1635977546565446</v>
      </c>
      <c r="E991" s="183">
        <f t="shared" si="244"/>
        <v>0.93600764087870103</v>
      </c>
      <c r="F991" s="184">
        <f t="shared" si="245"/>
        <v>0.80117128950944649</v>
      </c>
      <c r="G991" s="185">
        <f t="shared" si="246"/>
        <v>0.22519025473367502</v>
      </c>
      <c r="S991" s="127">
        <v>980</v>
      </c>
      <c r="T991" s="54">
        <v>0.53033699399482259</v>
      </c>
      <c r="U991" s="54"/>
      <c r="V991" s="54">
        <f t="shared" si="241"/>
        <v>4.5966558575912986</v>
      </c>
      <c r="W991" s="180">
        <f t="shared" si="247"/>
        <v>0.93600764087870103</v>
      </c>
      <c r="X991" s="181">
        <f t="shared" si="248"/>
        <v>0.91352164142935388</v>
      </c>
      <c r="Y991" s="182">
        <f t="shared" si="249"/>
        <v>0.3258816000409554</v>
      </c>
      <c r="AJ991" s="127">
        <v>980</v>
      </c>
      <c r="AK991" s="54">
        <v>-4.1493120743390897</v>
      </c>
      <c r="AL991" s="54"/>
      <c r="AM991" s="54">
        <f t="shared" si="242"/>
        <v>2.5859845898468379</v>
      </c>
      <c r="AN991" s="180">
        <f t="shared" si="250"/>
        <v>0.93600764087870103</v>
      </c>
      <c r="AO991" s="181">
        <f t="shared" si="251"/>
        <v>0.77835919079129579</v>
      </c>
      <c r="AP991" s="182">
        <f t="shared" si="252"/>
        <v>0.18333432432815214</v>
      </c>
      <c r="BB991" s="127">
        <v>980</v>
      </c>
      <c r="BC991" s="12">
        <v>5.2335264938003592</v>
      </c>
      <c r="BD991" s="54"/>
      <c r="BE991" s="54">
        <f t="shared" si="243"/>
        <v>8.7771878375433179</v>
      </c>
      <c r="BF991" s="180">
        <f t="shared" si="253"/>
        <v>0.93600764087870103</v>
      </c>
      <c r="BG991" s="181">
        <f t="shared" si="254"/>
        <v>0.91764684238462402</v>
      </c>
      <c r="BH991" s="182">
        <f t="shared" si="255"/>
        <v>0.38535940550469333</v>
      </c>
    </row>
    <row r="992" spans="1:60" ht="14.65" thickBot="1" x14ac:dyDescent="0.5">
      <c r="A992" s="127">
        <v>981</v>
      </c>
      <c r="B992" s="54">
        <v>-3.2020152073996573</v>
      </c>
      <c r="C992" s="54"/>
      <c r="D992" s="54">
        <f t="shared" si="240"/>
        <v>3.1635977546565446</v>
      </c>
      <c r="E992" s="183">
        <f t="shared" si="244"/>
        <v>0.93696275071633239</v>
      </c>
      <c r="F992" s="184">
        <f t="shared" si="245"/>
        <v>0.80117128950944649</v>
      </c>
      <c r="G992" s="185">
        <f t="shared" si="246"/>
        <v>0.22519025473367502</v>
      </c>
      <c r="S992" s="127">
        <v>981</v>
      </c>
      <c r="T992" s="54">
        <v>-1.8143419724198027</v>
      </c>
      <c r="U992" s="54"/>
      <c r="V992" s="54">
        <f t="shared" si="241"/>
        <v>4.6259457847739291</v>
      </c>
      <c r="W992" s="180">
        <f t="shared" si="247"/>
        <v>0.93696275071633239</v>
      </c>
      <c r="X992" s="181">
        <f t="shared" si="248"/>
        <v>0.91488234833027338</v>
      </c>
      <c r="Y992" s="182">
        <f t="shared" si="249"/>
        <v>0.32795812015276565</v>
      </c>
      <c r="AJ992" s="127">
        <v>981</v>
      </c>
      <c r="AK992" s="54">
        <v>-4.9791547857377036</v>
      </c>
      <c r="AL992" s="54"/>
      <c r="AM992" s="54">
        <f t="shared" si="242"/>
        <v>2.6132256020912097</v>
      </c>
      <c r="AN992" s="180">
        <f t="shared" si="250"/>
        <v>0.93696275071633239</v>
      </c>
      <c r="AO992" s="181">
        <f t="shared" si="251"/>
        <v>0.78075322509734102</v>
      </c>
      <c r="AP992" s="182">
        <f t="shared" si="252"/>
        <v>0.18526558586522598</v>
      </c>
      <c r="BB992" s="127">
        <v>981</v>
      </c>
      <c r="BC992" s="12">
        <v>4.4029048311707699</v>
      </c>
      <c r="BD992" s="54"/>
      <c r="BE992" s="54">
        <f t="shared" si="243"/>
        <v>8.7771878375433179</v>
      </c>
      <c r="BF992" s="180">
        <f t="shared" si="253"/>
        <v>0.93696275071633239</v>
      </c>
      <c r="BG992" s="181">
        <f t="shared" si="254"/>
        <v>0.91764684238462402</v>
      </c>
      <c r="BH992" s="182">
        <f t="shared" si="255"/>
        <v>0.38535940550469333</v>
      </c>
    </row>
    <row r="993" spans="1:60" ht="14.65" thickBot="1" x14ac:dyDescent="0.5">
      <c r="A993" s="127">
        <v>982</v>
      </c>
      <c r="B993" s="54">
        <v>-3.2020152073996573</v>
      </c>
      <c r="C993" s="54"/>
      <c r="D993" s="54">
        <f t="shared" si="240"/>
        <v>3.1810682061482458</v>
      </c>
      <c r="E993" s="183">
        <f t="shared" si="244"/>
        <v>0.93791786055396376</v>
      </c>
      <c r="F993" s="184">
        <f t="shared" si="245"/>
        <v>0.80247176140680909</v>
      </c>
      <c r="G993" s="185">
        <f t="shared" si="246"/>
        <v>0.22643383110678938</v>
      </c>
      <c r="S993" s="127">
        <v>982</v>
      </c>
      <c r="T993" s="54">
        <v>-1.8143419724198027</v>
      </c>
      <c r="U993" s="54"/>
      <c r="V993" s="54">
        <f t="shared" si="241"/>
        <v>4.6330010674098014</v>
      </c>
      <c r="W993" s="180">
        <f t="shared" si="247"/>
        <v>0.93791786055396376</v>
      </c>
      <c r="X993" s="181">
        <f t="shared" si="248"/>
        <v>0.91520770111309491</v>
      </c>
      <c r="Y993" s="182">
        <f t="shared" si="249"/>
        <v>0.32845830699845308</v>
      </c>
      <c r="AJ993" s="127">
        <v>982</v>
      </c>
      <c r="AK993" s="54">
        <v>-4.9791547857377036</v>
      </c>
      <c r="AL993" s="54"/>
      <c r="AM993" s="54">
        <f t="shared" si="242"/>
        <v>2.631001466400964</v>
      </c>
      <c r="AN993" s="180">
        <f t="shared" si="250"/>
        <v>0.93791786055396376</v>
      </c>
      <c r="AO993" s="181">
        <f t="shared" si="251"/>
        <v>0.7823073822094736</v>
      </c>
      <c r="AP993" s="182">
        <f t="shared" si="252"/>
        <v>0.18652581227391107</v>
      </c>
      <c r="BB993" s="127">
        <v>982</v>
      </c>
      <c r="BC993" s="12">
        <v>4.4029048311707699</v>
      </c>
      <c r="BD993" s="54"/>
      <c r="BE993" s="54">
        <f t="shared" si="243"/>
        <v>8.8502453916716153</v>
      </c>
      <c r="BF993" s="180">
        <f t="shared" si="253"/>
        <v>0.93791786055396376</v>
      </c>
      <c r="BG993" s="181">
        <f t="shared" si="254"/>
        <v>0.91939009456345511</v>
      </c>
      <c r="BH993" s="182">
        <f t="shared" si="255"/>
        <v>0.38856697222738384</v>
      </c>
    </row>
    <row r="994" spans="1:60" ht="14.65" thickBot="1" x14ac:dyDescent="0.5">
      <c r="A994" s="127">
        <v>983</v>
      </c>
      <c r="B994" s="54">
        <v>-0.29176278250368631</v>
      </c>
      <c r="C994" s="54"/>
      <c r="D994" s="54">
        <f t="shared" si="240"/>
        <v>3.1871716257169775</v>
      </c>
      <c r="E994" s="183">
        <f t="shared" si="244"/>
        <v>0.93887297039159501</v>
      </c>
      <c r="F994" s="184">
        <f t="shared" si="245"/>
        <v>0.80292487514597499</v>
      </c>
      <c r="G994" s="185">
        <f t="shared" si="246"/>
        <v>0.22686828286520466</v>
      </c>
      <c r="S994" s="127">
        <v>983</v>
      </c>
      <c r="T994" s="54">
        <v>1.0963144297700187</v>
      </c>
      <c r="U994" s="54"/>
      <c r="V994" s="54">
        <f t="shared" si="241"/>
        <v>4.6753970262549229</v>
      </c>
      <c r="W994" s="180">
        <f t="shared" si="247"/>
        <v>0.93887297039159501</v>
      </c>
      <c r="X994" s="181">
        <f t="shared" si="248"/>
        <v>0.91714316925489292</v>
      </c>
      <c r="Y994" s="182">
        <f t="shared" si="249"/>
        <v>0.33146398402361077</v>
      </c>
      <c r="AJ994" s="127">
        <v>983</v>
      </c>
      <c r="AK994" s="54">
        <v>-2.8844325207966395</v>
      </c>
      <c r="AL994" s="54"/>
      <c r="AM994" s="54">
        <f t="shared" si="242"/>
        <v>2.7046622776576945</v>
      </c>
      <c r="AN994" s="180">
        <f t="shared" si="250"/>
        <v>0.93887297039159501</v>
      </c>
      <c r="AO994" s="181">
        <f t="shared" si="251"/>
        <v>0.78867947055146059</v>
      </c>
      <c r="AP994" s="182">
        <f t="shared" si="252"/>
        <v>0.19174802245808548</v>
      </c>
      <c r="BB994" s="127">
        <v>983</v>
      </c>
      <c r="BC994" s="12">
        <v>6.499593356060152</v>
      </c>
      <c r="BD994" s="54"/>
      <c r="BE994" s="54">
        <f t="shared" si="243"/>
        <v>8.8609540378208855</v>
      </c>
      <c r="BF994" s="180">
        <f t="shared" si="253"/>
        <v>0.93887297039159501</v>
      </c>
      <c r="BG994" s="181">
        <f t="shared" si="254"/>
        <v>0.91964325775073807</v>
      </c>
      <c r="BH994" s="182">
        <f t="shared" si="255"/>
        <v>0.38903713164406983</v>
      </c>
    </row>
    <row r="995" spans="1:60" ht="14.65" thickBot="1" x14ac:dyDescent="0.5">
      <c r="A995" s="127">
        <v>984</v>
      </c>
      <c r="B995" s="54">
        <v>-0.29176278250368631</v>
      </c>
      <c r="C995" s="54"/>
      <c r="D995" s="54">
        <f t="shared" si="240"/>
        <v>3.2130855829598701</v>
      </c>
      <c r="E995" s="183">
        <f t="shared" si="244"/>
        <v>0.93982808022922637</v>
      </c>
      <c r="F995" s="184">
        <f t="shared" si="245"/>
        <v>0.80484169434267006</v>
      </c>
      <c r="G995" s="185">
        <f t="shared" si="246"/>
        <v>0.22871288230079823</v>
      </c>
      <c r="S995" s="127">
        <v>984</v>
      </c>
      <c r="T995" s="54">
        <v>1.0963144297700187</v>
      </c>
      <c r="U995" s="54"/>
      <c r="V995" s="54">
        <f t="shared" si="241"/>
        <v>4.676775017851865</v>
      </c>
      <c r="W995" s="180">
        <f t="shared" si="247"/>
        <v>0.93982808022922637</v>
      </c>
      <c r="X995" s="181">
        <f t="shared" si="248"/>
        <v>0.91720551516865123</v>
      </c>
      <c r="Y995" s="182">
        <f t="shared" si="249"/>
        <v>0.33156167724241303</v>
      </c>
      <c r="AJ995" s="127">
        <v>984</v>
      </c>
      <c r="AK995" s="54">
        <v>-2.8844325207966395</v>
      </c>
      <c r="AL995" s="54"/>
      <c r="AM995" s="54">
        <f t="shared" si="242"/>
        <v>2.7417773944423733</v>
      </c>
      <c r="AN995" s="180">
        <f t="shared" si="250"/>
        <v>0.93982808022922637</v>
      </c>
      <c r="AO995" s="181">
        <f t="shared" si="251"/>
        <v>0.79184830507482218</v>
      </c>
      <c r="AP995" s="182">
        <f t="shared" si="252"/>
        <v>0.19437931225184352</v>
      </c>
      <c r="BB995" s="127">
        <v>984</v>
      </c>
      <c r="BC995" s="12">
        <v>6.499593356060152</v>
      </c>
      <c r="BD995" s="54"/>
      <c r="BE995" s="54">
        <f t="shared" si="243"/>
        <v>8.8787410051064732</v>
      </c>
      <c r="BF995" s="180">
        <f t="shared" si="253"/>
        <v>0.93982808022922637</v>
      </c>
      <c r="BG995" s="181">
        <f t="shared" si="254"/>
        <v>0.92006243120492537</v>
      </c>
      <c r="BH995" s="182">
        <f t="shared" si="255"/>
        <v>0.38981806230953731</v>
      </c>
    </row>
    <row r="996" spans="1:60" ht="14.65" thickBot="1" x14ac:dyDescent="0.5">
      <c r="A996" s="127">
        <v>985</v>
      </c>
      <c r="B996" s="54">
        <v>-5.6725441978512796</v>
      </c>
      <c r="C996" s="54"/>
      <c r="D996" s="54">
        <f t="shared" si="240"/>
        <v>3.2130855829598701</v>
      </c>
      <c r="E996" s="183">
        <f t="shared" si="244"/>
        <v>0.94078319006685773</v>
      </c>
      <c r="F996" s="184">
        <f t="shared" si="245"/>
        <v>0.80484169434267006</v>
      </c>
      <c r="G996" s="185">
        <f t="shared" si="246"/>
        <v>0.22871288230079823</v>
      </c>
      <c r="S996" s="127">
        <v>985</v>
      </c>
      <c r="T996" s="54">
        <v>-4.2850212968649659</v>
      </c>
      <c r="U996" s="54"/>
      <c r="V996" s="54">
        <f t="shared" si="241"/>
        <v>4.676775017851865</v>
      </c>
      <c r="W996" s="180">
        <f t="shared" si="247"/>
        <v>0.94078319006685773</v>
      </c>
      <c r="X996" s="181">
        <f t="shared" si="248"/>
        <v>0.91720551516865123</v>
      </c>
      <c r="Y996" s="182">
        <f t="shared" si="249"/>
        <v>0.33156167724241303</v>
      </c>
      <c r="AJ996" s="127">
        <v>985</v>
      </c>
      <c r="AK996" s="54">
        <v>-6.1053570929256216</v>
      </c>
      <c r="AL996" s="54"/>
      <c r="AM996" s="54">
        <f t="shared" si="242"/>
        <v>2.7417773944423733</v>
      </c>
      <c r="AN996" s="180">
        <f t="shared" si="250"/>
        <v>0.94078319006685773</v>
      </c>
      <c r="AO996" s="181">
        <f t="shared" si="251"/>
        <v>0.79184830507482218</v>
      </c>
      <c r="AP996" s="182">
        <f t="shared" si="252"/>
        <v>0.19437931225184352</v>
      </c>
      <c r="BB996" s="127">
        <v>985</v>
      </c>
      <c r="BC996" s="12">
        <v>3.2756453878997602</v>
      </c>
      <c r="BD996" s="54"/>
      <c r="BE996" s="54">
        <f t="shared" si="243"/>
        <v>8.8881462219342389</v>
      </c>
      <c r="BF996" s="180">
        <f t="shared" si="253"/>
        <v>0.94078319006685773</v>
      </c>
      <c r="BG996" s="181">
        <f t="shared" si="254"/>
        <v>0.92028340825161914</v>
      </c>
      <c r="BH996" s="182">
        <f t="shared" si="255"/>
        <v>0.3902309951113041</v>
      </c>
    </row>
    <row r="997" spans="1:60" ht="14.65" thickBot="1" x14ac:dyDescent="0.5">
      <c r="A997" s="127">
        <v>986</v>
      </c>
      <c r="B997" s="54">
        <v>-5.6725441978512796</v>
      </c>
      <c r="C997" s="54"/>
      <c r="D997" s="54">
        <f t="shared" si="240"/>
        <v>3.2130855829598701</v>
      </c>
      <c r="E997" s="183">
        <f t="shared" si="244"/>
        <v>0.94173829990448898</v>
      </c>
      <c r="F997" s="184">
        <f t="shared" si="245"/>
        <v>0.80484169434267006</v>
      </c>
      <c r="G997" s="185">
        <f t="shared" si="246"/>
        <v>0.22871288230079823</v>
      </c>
      <c r="S997" s="127">
        <v>986</v>
      </c>
      <c r="T997" s="54">
        <v>-4.2850212968649659</v>
      </c>
      <c r="U997" s="54"/>
      <c r="V997" s="54">
        <f t="shared" si="241"/>
        <v>4.6869526769959293</v>
      </c>
      <c r="W997" s="180">
        <f t="shared" si="247"/>
        <v>0.94173829990448898</v>
      </c>
      <c r="X997" s="181">
        <f t="shared" si="248"/>
        <v>0.91766490093062258</v>
      </c>
      <c r="Y997" s="182">
        <f t="shared" si="249"/>
        <v>0.33228322611387395</v>
      </c>
      <c r="AJ997" s="127">
        <v>986</v>
      </c>
      <c r="AK997" s="54">
        <v>-6.1053570929256216</v>
      </c>
      <c r="AL997" s="54"/>
      <c r="AM997" s="54">
        <f t="shared" si="242"/>
        <v>2.7699354970847665</v>
      </c>
      <c r="AN997" s="180">
        <f t="shared" si="250"/>
        <v>0.94173829990448898</v>
      </c>
      <c r="AO997" s="181">
        <f t="shared" si="251"/>
        <v>0.79423358610467809</v>
      </c>
      <c r="AP997" s="182">
        <f t="shared" si="252"/>
        <v>0.19637559124846804</v>
      </c>
      <c r="BB997" s="127">
        <v>986</v>
      </c>
      <c r="BC997" s="12">
        <v>3.2756453878997602</v>
      </c>
      <c r="BD997" s="54"/>
      <c r="BE997" s="54">
        <f t="shared" si="243"/>
        <v>8.8881462219342389</v>
      </c>
      <c r="BF997" s="180">
        <f t="shared" si="253"/>
        <v>0.94173829990448898</v>
      </c>
      <c r="BG997" s="181">
        <f t="shared" si="254"/>
        <v>0.92028340825161914</v>
      </c>
      <c r="BH997" s="182">
        <f t="shared" si="255"/>
        <v>0.3902309951113041</v>
      </c>
    </row>
    <row r="998" spans="1:60" ht="14.65" thickBot="1" x14ac:dyDescent="0.5">
      <c r="A998" s="127">
        <v>987</v>
      </c>
      <c r="B998" s="54">
        <v>-5.4105493214106231</v>
      </c>
      <c r="C998" s="54"/>
      <c r="D998" s="54">
        <f t="shared" si="240"/>
        <v>3.2130855829598701</v>
      </c>
      <c r="E998" s="183">
        <f t="shared" si="244"/>
        <v>0.94269340974212035</v>
      </c>
      <c r="F998" s="184">
        <f t="shared" si="245"/>
        <v>0.80484169434267006</v>
      </c>
      <c r="G998" s="185">
        <f t="shared" si="246"/>
        <v>0.22871288230079823</v>
      </c>
      <c r="S998" s="127">
        <v>987</v>
      </c>
      <c r="T998" s="54">
        <v>-4.02299004740245</v>
      </c>
      <c r="U998" s="54"/>
      <c r="V998" s="54">
        <f t="shared" si="241"/>
        <v>4.6950810483188476</v>
      </c>
      <c r="W998" s="180">
        <f t="shared" si="247"/>
        <v>0.94269340974212035</v>
      </c>
      <c r="X998" s="181">
        <f t="shared" si="248"/>
        <v>0.91803040795686131</v>
      </c>
      <c r="Y998" s="182">
        <f t="shared" si="249"/>
        <v>0.33285948997492959</v>
      </c>
      <c r="AJ998" s="127">
        <v>987</v>
      </c>
      <c r="AK998" s="54">
        <v>-6.3072339375391078</v>
      </c>
      <c r="AL998" s="54"/>
      <c r="AM998" s="54">
        <f t="shared" si="242"/>
        <v>2.7699354970847665</v>
      </c>
      <c r="AN998" s="180">
        <f t="shared" si="250"/>
        <v>0.94269340974212035</v>
      </c>
      <c r="AO998" s="181">
        <f t="shared" si="251"/>
        <v>0.79423358610467809</v>
      </c>
      <c r="AP998" s="182">
        <f t="shared" si="252"/>
        <v>0.19637559124846804</v>
      </c>
      <c r="BB998" s="127">
        <v>987</v>
      </c>
      <c r="BC998" s="12">
        <v>3.0735790468739332</v>
      </c>
      <c r="BD998" s="54"/>
      <c r="BE998" s="54">
        <f t="shared" si="243"/>
        <v>8.9141953104800358</v>
      </c>
      <c r="BF998" s="180">
        <f t="shared" si="253"/>
        <v>0.94269340974212035</v>
      </c>
      <c r="BG998" s="181">
        <f t="shared" si="254"/>
        <v>0.92089302325320244</v>
      </c>
      <c r="BH998" s="182">
        <f t="shared" si="255"/>
        <v>0.39137467136180087</v>
      </c>
    </row>
    <row r="999" spans="1:60" ht="14.65" thickBot="1" x14ac:dyDescent="0.5">
      <c r="A999" s="127">
        <v>988</v>
      </c>
      <c r="B999" s="54">
        <v>-5.4105493214106231</v>
      </c>
      <c r="C999" s="54"/>
      <c r="D999" s="54">
        <f t="shared" si="240"/>
        <v>3.2457807400290912</v>
      </c>
      <c r="E999" s="183">
        <f t="shared" si="244"/>
        <v>0.94364851957975171</v>
      </c>
      <c r="F999" s="184">
        <f t="shared" si="245"/>
        <v>0.80724387789492547</v>
      </c>
      <c r="G999" s="185">
        <f t="shared" si="246"/>
        <v>0.23104017904329285</v>
      </c>
      <c r="S999" s="127">
        <v>988</v>
      </c>
      <c r="T999" s="54">
        <v>-4.02299004740245</v>
      </c>
      <c r="U999" s="54"/>
      <c r="V999" s="54">
        <f t="shared" si="241"/>
        <v>4.7256224310352701</v>
      </c>
      <c r="W999" s="180">
        <f t="shared" si="247"/>
        <v>0.94364851957975171</v>
      </c>
      <c r="X999" s="181">
        <f t="shared" si="248"/>
        <v>0.91939283382349901</v>
      </c>
      <c r="Y999" s="182">
        <f t="shared" si="249"/>
        <v>0.33502473248501524</v>
      </c>
      <c r="AJ999" s="127">
        <v>988</v>
      </c>
      <c r="AK999" s="54">
        <v>-6.3072339375391078</v>
      </c>
      <c r="AL999" s="54"/>
      <c r="AM999" s="54">
        <f t="shared" si="242"/>
        <v>2.848058376784925</v>
      </c>
      <c r="AN999" s="180">
        <f t="shared" si="250"/>
        <v>0.94364851957975171</v>
      </c>
      <c r="AO999" s="181">
        <f t="shared" si="251"/>
        <v>0.80076591132393848</v>
      </c>
      <c r="AP999" s="182">
        <f t="shared" si="252"/>
        <v>0.20191414140867853</v>
      </c>
      <c r="BB999" s="127">
        <v>988</v>
      </c>
      <c r="BC999" s="12">
        <v>3.0735790468739332</v>
      </c>
      <c r="BD999" s="54"/>
      <c r="BE999" s="54">
        <f t="shared" si="243"/>
        <v>8.9438138019093074</v>
      </c>
      <c r="BF999" s="180">
        <f t="shared" si="253"/>
        <v>0.94364851957975171</v>
      </c>
      <c r="BG999" s="181">
        <f t="shared" si="254"/>
        <v>0.92158187488703736</v>
      </c>
      <c r="BH999" s="182">
        <f t="shared" si="255"/>
        <v>0.39267506101511435</v>
      </c>
    </row>
    <row r="1000" spans="1:60" ht="14.65" thickBot="1" x14ac:dyDescent="0.5">
      <c r="A1000" s="127">
        <v>989</v>
      </c>
      <c r="B1000" s="54">
        <v>-0.6707923479207164</v>
      </c>
      <c r="C1000" s="54"/>
      <c r="D1000" s="54">
        <f t="shared" si="240"/>
        <v>3.2882008644833531</v>
      </c>
      <c r="E1000" s="183">
        <f t="shared" si="244"/>
        <v>0.94460362941738296</v>
      </c>
      <c r="F1000" s="184">
        <f t="shared" si="245"/>
        <v>0.81033351412527843</v>
      </c>
      <c r="G1000" s="185">
        <f t="shared" si="246"/>
        <v>0.23405971546116672</v>
      </c>
      <c r="S1000" s="127">
        <v>989</v>
      </c>
      <c r="T1000" s="54">
        <v>0.71723225058766127</v>
      </c>
      <c r="U1000" s="54"/>
      <c r="V1000" s="54">
        <f t="shared" si="241"/>
        <v>4.7519456417325534</v>
      </c>
      <c r="W1000" s="180">
        <f t="shared" si="247"/>
        <v>0.94460362941738296</v>
      </c>
      <c r="X1000" s="181">
        <f t="shared" si="248"/>
        <v>0.92055330694594373</v>
      </c>
      <c r="Y1000" s="182">
        <f t="shared" si="249"/>
        <v>0.33689092614536487</v>
      </c>
      <c r="AJ1000" s="127">
        <v>989</v>
      </c>
      <c r="AK1000" s="54">
        <v>-2.9826025583080273</v>
      </c>
      <c r="AL1000" s="54"/>
      <c r="AM1000" s="54">
        <f t="shared" si="242"/>
        <v>2.849586398804322</v>
      </c>
      <c r="AN1000" s="180">
        <f t="shared" si="250"/>
        <v>0.94460362941738296</v>
      </c>
      <c r="AO1000" s="181">
        <f t="shared" si="251"/>
        <v>0.80089242037947972</v>
      </c>
      <c r="AP1000" s="182">
        <f t="shared" si="252"/>
        <v>0.20202247108921281</v>
      </c>
      <c r="BB1000" s="127">
        <v>989</v>
      </c>
      <c r="BC1000" s="12">
        <v>6.401331168951601</v>
      </c>
      <c r="BD1000" s="54"/>
      <c r="BE1000" s="54">
        <f t="shared" si="243"/>
        <v>8.9438138019093074</v>
      </c>
      <c r="BF1000" s="180">
        <f t="shared" si="253"/>
        <v>0.94460362941738296</v>
      </c>
      <c r="BG1000" s="181">
        <f t="shared" si="254"/>
        <v>0.92158187488703736</v>
      </c>
      <c r="BH1000" s="182">
        <f t="shared" si="255"/>
        <v>0.39267506101511435</v>
      </c>
    </row>
    <row r="1001" spans="1:60" ht="14.65" thickBot="1" x14ac:dyDescent="0.5">
      <c r="A1001" s="127">
        <v>990</v>
      </c>
      <c r="B1001" s="54">
        <v>-0.6707923479207164</v>
      </c>
      <c r="C1001" s="54"/>
      <c r="D1001" s="54">
        <f t="shared" si="240"/>
        <v>3.2882008644833531</v>
      </c>
      <c r="E1001" s="183">
        <f t="shared" si="244"/>
        <v>0.94555873925501432</v>
      </c>
      <c r="F1001" s="184">
        <f t="shared" si="245"/>
        <v>0.81033351412527843</v>
      </c>
      <c r="G1001" s="185">
        <f t="shared" si="246"/>
        <v>0.23405971546116672</v>
      </c>
      <c r="S1001" s="127">
        <v>990</v>
      </c>
      <c r="T1001" s="54">
        <v>0.71723225058766127</v>
      </c>
      <c r="U1001" s="54"/>
      <c r="V1001" s="54">
        <f t="shared" si="241"/>
        <v>4.7519456417325534</v>
      </c>
      <c r="W1001" s="180">
        <f t="shared" si="247"/>
        <v>0.94555873925501432</v>
      </c>
      <c r="X1001" s="181">
        <f t="shared" si="248"/>
        <v>0.92055330694594373</v>
      </c>
      <c r="Y1001" s="182">
        <f t="shared" si="249"/>
        <v>0.33689092614536487</v>
      </c>
      <c r="AJ1001" s="127">
        <v>990</v>
      </c>
      <c r="AK1001" s="54">
        <v>-2.9826025583080273</v>
      </c>
      <c r="AL1001" s="54"/>
      <c r="AM1001" s="54">
        <f t="shared" si="242"/>
        <v>2.8570578874271733</v>
      </c>
      <c r="AN1001" s="180">
        <f t="shared" si="250"/>
        <v>0.94555873925501432</v>
      </c>
      <c r="AO1001" s="181">
        <f t="shared" si="251"/>
        <v>0.80151030787455357</v>
      </c>
      <c r="AP1001" s="182">
        <f t="shared" si="252"/>
        <v>0.20255216501073656</v>
      </c>
      <c r="BB1001" s="127">
        <v>990</v>
      </c>
      <c r="BC1001" s="12">
        <v>6.401331168951601</v>
      </c>
      <c r="BD1001" s="54"/>
      <c r="BE1001" s="54">
        <f t="shared" si="243"/>
        <v>8.9524478256144562</v>
      </c>
      <c r="BF1001" s="180">
        <f t="shared" si="253"/>
        <v>0.94555873925501432</v>
      </c>
      <c r="BG1001" s="181">
        <f t="shared" si="254"/>
        <v>0.92178182198487502</v>
      </c>
      <c r="BH1001" s="182">
        <f t="shared" si="255"/>
        <v>0.39305413484875135</v>
      </c>
    </row>
    <row r="1002" spans="1:60" ht="14.65" thickBot="1" x14ac:dyDescent="0.5">
      <c r="A1002" s="127">
        <v>991</v>
      </c>
      <c r="B1002" s="54">
        <v>0.25059622724850039</v>
      </c>
      <c r="C1002" s="54"/>
      <c r="D1002" s="54">
        <f t="shared" si="240"/>
        <v>3.2916244955455829</v>
      </c>
      <c r="E1002" s="183">
        <f t="shared" si="244"/>
        <v>0.94651384909264569</v>
      </c>
      <c r="F1002" s="184">
        <f t="shared" si="245"/>
        <v>0.81058153604023064</v>
      </c>
      <c r="G1002" s="185">
        <f t="shared" si="246"/>
        <v>0.23430341532783996</v>
      </c>
      <c r="S1002" s="127">
        <v>991</v>
      </c>
      <c r="T1002" s="54">
        <v>1.6387487253369961</v>
      </c>
      <c r="U1002" s="54"/>
      <c r="V1002" s="54">
        <f t="shared" si="241"/>
        <v>4.7519456417325534</v>
      </c>
      <c r="W1002" s="180">
        <f t="shared" si="247"/>
        <v>0.94651384909264569</v>
      </c>
      <c r="X1002" s="181">
        <f t="shared" si="248"/>
        <v>0.92055330694594373</v>
      </c>
      <c r="Y1002" s="182">
        <f t="shared" si="249"/>
        <v>0.33689092614536487</v>
      </c>
      <c r="AJ1002" s="127">
        <v>991</v>
      </c>
      <c r="AK1002" s="54">
        <v>-2.2990664767439828</v>
      </c>
      <c r="AL1002" s="54"/>
      <c r="AM1002" s="54">
        <f t="shared" si="242"/>
        <v>2.8570578874271733</v>
      </c>
      <c r="AN1002" s="180">
        <f t="shared" si="250"/>
        <v>0.94651384909264569</v>
      </c>
      <c r="AO1002" s="181">
        <f t="shared" si="251"/>
        <v>0.80151030787455357</v>
      </c>
      <c r="AP1002" s="182">
        <f t="shared" si="252"/>
        <v>0.20255216501073656</v>
      </c>
      <c r="BB1002" s="127">
        <v>991</v>
      </c>
      <c r="BC1002" s="12">
        <v>7.0855088676134832</v>
      </c>
      <c r="BD1002" s="54"/>
      <c r="BE1002" s="54">
        <f t="shared" si="243"/>
        <v>9.0959334913245282</v>
      </c>
      <c r="BF1002" s="180">
        <f t="shared" si="253"/>
        <v>0.94651384909264569</v>
      </c>
      <c r="BG1002" s="181">
        <f t="shared" si="254"/>
        <v>0.9250483160159354</v>
      </c>
      <c r="BH1002" s="182">
        <f t="shared" si="255"/>
        <v>0.39935382352579746</v>
      </c>
    </row>
    <row r="1003" spans="1:60" ht="14.65" thickBot="1" x14ac:dyDescent="0.5">
      <c r="A1003" s="127">
        <v>992</v>
      </c>
      <c r="B1003" s="54">
        <v>0.25059622724850039</v>
      </c>
      <c r="C1003" s="54"/>
      <c r="D1003" s="54">
        <f t="shared" si="240"/>
        <v>3.3031785479946474</v>
      </c>
      <c r="E1003" s="183">
        <f t="shared" si="244"/>
        <v>0.94746895893027694</v>
      </c>
      <c r="F1003" s="184">
        <f t="shared" si="245"/>
        <v>0.81141708459127004</v>
      </c>
      <c r="G1003" s="185">
        <f t="shared" si="246"/>
        <v>0.23512585238083805</v>
      </c>
      <c r="S1003" s="127">
        <v>992</v>
      </c>
      <c r="T1003" s="54">
        <v>1.6387487253369961</v>
      </c>
      <c r="U1003" s="54"/>
      <c r="V1003" s="54">
        <f t="shared" si="241"/>
        <v>4.8087843559097658</v>
      </c>
      <c r="W1003" s="180">
        <f t="shared" si="247"/>
        <v>0.94746895893027694</v>
      </c>
      <c r="X1003" s="181">
        <f t="shared" si="248"/>
        <v>0.92301588552905645</v>
      </c>
      <c r="Y1003" s="182">
        <f t="shared" si="249"/>
        <v>0.34092052759785357</v>
      </c>
      <c r="AJ1003" s="127">
        <v>992</v>
      </c>
      <c r="AK1003" s="54">
        <v>-2.2990664767439828</v>
      </c>
      <c r="AL1003" s="54"/>
      <c r="AM1003" s="54">
        <f t="shared" si="242"/>
        <v>2.8570578874271733</v>
      </c>
      <c r="AN1003" s="180">
        <f t="shared" si="250"/>
        <v>0.94746895893027694</v>
      </c>
      <c r="AO1003" s="181">
        <f t="shared" si="251"/>
        <v>0.80151030787455357</v>
      </c>
      <c r="AP1003" s="182">
        <f t="shared" si="252"/>
        <v>0.20255216501073656</v>
      </c>
      <c r="BB1003" s="127">
        <v>992</v>
      </c>
      <c r="BC1003" s="12">
        <v>7.0855088676134832</v>
      </c>
      <c r="BD1003" s="54"/>
      <c r="BE1003" s="54">
        <f t="shared" si="243"/>
        <v>9.0974624677611775</v>
      </c>
      <c r="BF1003" s="180">
        <f t="shared" si="253"/>
        <v>0.94746895893027694</v>
      </c>
      <c r="BG1003" s="181">
        <f t="shared" si="254"/>
        <v>0.9250825545398913</v>
      </c>
      <c r="BH1003" s="182">
        <f t="shared" si="255"/>
        <v>0.3994209527090351</v>
      </c>
    </row>
    <row r="1004" spans="1:60" ht="14.65" thickBot="1" x14ac:dyDescent="0.5">
      <c r="A1004" s="127">
        <v>993</v>
      </c>
      <c r="B1004" s="54">
        <v>-1.0698623994880123</v>
      </c>
      <c r="C1004" s="54"/>
      <c r="D1004" s="54">
        <f t="shared" si="240"/>
        <v>3.3114971621273672</v>
      </c>
      <c r="E1004" s="183">
        <f t="shared" si="244"/>
        <v>0.9484240687679083</v>
      </c>
      <c r="F1004" s="184">
        <f t="shared" si="245"/>
        <v>0.81201724827434374</v>
      </c>
      <c r="G1004" s="185">
        <f t="shared" si="246"/>
        <v>0.23571798544605504</v>
      </c>
      <c r="S1004" s="127">
        <v>993</v>
      </c>
      <c r="T1004" s="54">
        <v>0.31810680339965919</v>
      </c>
      <c r="U1004" s="54"/>
      <c r="V1004" s="54">
        <f t="shared" si="241"/>
        <v>4.8246791182215176</v>
      </c>
      <c r="W1004" s="180">
        <f t="shared" si="247"/>
        <v>0.9484240687679083</v>
      </c>
      <c r="X1004" s="181">
        <f t="shared" si="248"/>
        <v>0.92369404818230183</v>
      </c>
      <c r="Y1004" s="182">
        <f t="shared" si="249"/>
        <v>0.34204739259164463</v>
      </c>
      <c r="AJ1004" s="127">
        <v>993</v>
      </c>
      <c r="AK1004" s="54">
        <v>-3.3551024115553072</v>
      </c>
      <c r="AL1004" s="54"/>
      <c r="AM1004" s="54">
        <f t="shared" si="242"/>
        <v>2.8570578874271733</v>
      </c>
      <c r="AN1004" s="180">
        <f t="shared" si="250"/>
        <v>0.9484240687679083</v>
      </c>
      <c r="AO1004" s="181">
        <f t="shared" si="251"/>
        <v>0.80151030787455357</v>
      </c>
      <c r="AP1004" s="182">
        <f t="shared" si="252"/>
        <v>0.20255216501073656</v>
      </c>
      <c r="BB1004" s="127">
        <v>993</v>
      </c>
      <c r="BC1004" s="12">
        <v>6.0284816600222983</v>
      </c>
      <c r="BD1004" s="54"/>
      <c r="BE1004" s="54">
        <f t="shared" si="243"/>
        <v>9.1049386231476888</v>
      </c>
      <c r="BF1004" s="180">
        <f t="shared" si="253"/>
        <v>0.9484240687679083</v>
      </c>
      <c r="BG1004" s="181">
        <f t="shared" si="254"/>
        <v>0.92524979707266863</v>
      </c>
      <c r="BH1004" s="182">
        <f t="shared" si="255"/>
        <v>0.39974919073339221</v>
      </c>
    </row>
    <row r="1005" spans="1:60" ht="14.65" thickBot="1" x14ac:dyDescent="0.5">
      <c r="A1005" s="127">
        <v>994</v>
      </c>
      <c r="B1005" s="54">
        <v>-1.0698623994880123</v>
      </c>
      <c r="C1005" s="54"/>
      <c r="D1005" s="54">
        <f t="shared" si="240"/>
        <v>3.3422256358979205</v>
      </c>
      <c r="E1005" s="183">
        <f t="shared" si="244"/>
        <v>0.94937917860553966</v>
      </c>
      <c r="F1005" s="184">
        <f t="shared" si="245"/>
        <v>0.81422397759702425</v>
      </c>
      <c r="G1005" s="185">
        <f t="shared" si="246"/>
        <v>0.2379052903351746</v>
      </c>
      <c r="S1005" s="127">
        <v>994</v>
      </c>
      <c r="T1005" s="54">
        <v>0.31810680339965919</v>
      </c>
      <c r="U1005" s="54"/>
      <c r="V1005" s="54">
        <f t="shared" si="241"/>
        <v>4.8246791182215176</v>
      </c>
      <c r="W1005" s="180">
        <f t="shared" si="247"/>
        <v>0.94937917860553966</v>
      </c>
      <c r="X1005" s="181">
        <f t="shared" si="248"/>
        <v>0.92369404818230183</v>
      </c>
      <c r="Y1005" s="182">
        <f t="shared" si="249"/>
        <v>0.34204739259164463</v>
      </c>
      <c r="AJ1005" s="127">
        <v>994</v>
      </c>
      <c r="AK1005" s="54">
        <v>-3.3551024115553072</v>
      </c>
      <c r="AL1005" s="54"/>
      <c r="AM1005" s="54">
        <f t="shared" si="242"/>
        <v>2.8570578874271733</v>
      </c>
      <c r="AN1005" s="180">
        <f t="shared" si="250"/>
        <v>0.94937917860553966</v>
      </c>
      <c r="AO1005" s="181">
        <f t="shared" si="251"/>
        <v>0.80151030787455357</v>
      </c>
      <c r="AP1005" s="182">
        <f t="shared" si="252"/>
        <v>0.20255216501073656</v>
      </c>
      <c r="BB1005" s="127">
        <v>994</v>
      </c>
      <c r="BC1005" s="12">
        <v>6.0284816600222983</v>
      </c>
      <c r="BD1005" s="54"/>
      <c r="BE1005" s="54">
        <f t="shared" si="243"/>
        <v>9.1049386231476888</v>
      </c>
      <c r="BF1005" s="180">
        <f t="shared" si="253"/>
        <v>0.94937917860553966</v>
      </c>
      <c r="BG1005" s="181">
        <f t="shared" si="254"/>
        <v>0.92524979707266863</v>
      </c>
      <c r="BH1005" s="182">
        <f t="shared" si="255"/>
        <v>0.39974919073339221</v>
      </c>
    </row>
    <row r="1006" spans="1:60" ht="14.65" thickBot="1" x14ac:dyDescent="0.5">
      <c r="A1006" s="127">
        <v>995</v>
      </c>
      <c r="B1006" s="54">
        <v>4.1591991924657901</v>
      </c>
      <c r="C1006" s="54"/>
      <c r="D1006" s="54">
        <f t="shared" si="240"/>
        <v>3.3681625233862178</v>
      </c>
      <c r="E1006" s="183">
        <f t="shared" si="244"/>
        <v>0.95033428844317092</v>
      </c>
      <c r="F1006" s="184">
        <f t="shared" si="245"/>
        <v>0.81607404451918697</v>
      </c>
      <c r="G1006" s="185">
        <f t="shared" si="246"/>
        <v>0.2397515219845337</v>
      </c>
      <c r="S1006" s="127">
        <v>995</v>
      </c>
      <c r="T1006" s="54">
        <v>5.5477015101888627</v>
      </c>
      <c r="U1006" s="54"/>
      <c r="V1006" s="54">
        <f t="shared" si="241"/>
        <v>4.8649612995715703</v>
      </c>
      <c r="W1006" s="180">
        <f t="shared" si="247"/>
        <v>0.95033428844317092</v>
      </c>
      <c r="X1006" s="181">
        <f t="shared" si="248"/>
        <v>0.92539235302290723</v>
      </c>
      <c r="Y1006" s="182">
        <f t="shared" si="249"/>
        <v>0.34490321258735213</v>
      </c>
      <c r="AJ1006" s="127">
        <v>995</v>
      </c>
      <c r="AK1006" s="54">
        <v>6.4501533382164036</v>
      </c>
      <c r="AL1006" s="54"/>
      <c r="AM1006" s="54">
        <f t="shared" si="242"/>
        <v>2.8921269442551201</v>
      </c>
      <c r="AN1006" s="180">
        <f t="shared" si="250"/>
        <v>0.95033428844317092</v>
      </c>
      <c r="AO1006" s="181">
        <f t="shared" si="251"/>
        <v>0.80439500703544564</v>
      </c>
      <c r="AP1006" s="182">
        <f t="shared" si="252"/>
        <v>0.20503839863471882</v>
      </c>
      <c r="BB1006" s="127">
        <v>995</v>
      </c>
      <c r="BC1006" s="12">
        <v>9.5791246181842329</v>
      </c>
      <c r="BD1006" s="54"/>
      <c r="BE1006" s="54">
        <f t="shared" si="243"/>
        <v>9.1049386231476888</v>
      </c>
      <c r="BF1006" s="180">
        <f t="shared" si="253"/>
        <v>0.95033428844317092</v>
      </c>
      <c r="BG1006" s="181">
        <f t="shared" si="254"/>
        <v>0.92524979707266863</v>
      </c>
      <c r="BH1006" s="182">
        <f t="shared" si="255"/>
        <v>0.39974919073339221</v>
      </c>
    </row>
    <row r="1007" spans="1:60" ht="14.65" thickBot="1" x14ac:dyDescent="0.5">
      <c r="A1007" s="127">
        <v>996</v>
      </c>
      <c r="B1007" s="54">
        <v>4.1591991924657901</v>
      </c>
      <c r="C1007" s="54"/>
      <c r="D1007" s="54">
        <f t="shared" si="240"/>
        <v>3.3681625233862178</v>
      </c>
      <c r="E1007" s="183">
        <f t="shared" si="244"/>
        <v>0.95128939828080228</v>
      </c>
      <c r="F1007" s="184">
        <f t="shared" si="245"/>
        <v>0.81607404451918697</v>
      </c>
      <c r="G1007" s="185">
        <f t="shared" si="246"/>
        <v>0.2397515219845337</v>
      </c>
      <c r="S1007" s="127">
        <v>996</v>
      </c>
      <c r="T1007" s="54">
        <v>5.5477015101888627</v>
      </c>
      <c r="U1007" s="54"/>
      <c r="V1007" s="54">
        <f t="shared" si="241"/>
        <v>4.8649612995715703</v>
      </c>
      <c r="W1007" s="180">
        <f t="shared" si="247"/>
        <v>0.95128939828080228</v>
      </c>
      <c r="X1007" s="181">
        <f t="shared" si="248"/>
        <v>0.92539235302290723</v>
      </c>
      <c r="Y1007" s="182">
        <f t="shared" si="249"/>
        <v>0.34490321258735213</v>
      </c>
      <c r="AJ1007" s="127">
        <v>996</v>
      </c>
      <c r="AK1007" s="54">
        <v>6.4501533382164036</v>
      </c>
      <c r="AL1007" s="54"/>
      <c r="AM1007" s="54">
        <f t="shared" si="242"/>
        <v>2.9020595366094755</v>
      </c>
      <c r="AN1007" s="180">
        <f t="shared" si="250"/>
        <v>0.95128939828080228</v>
      </c>
      <c r="AO1007" s="181">
        <f t="shared" si="251"/>
        <v>0.80520739019199628</v>
      </c>
      <c r="AP1007" s="182">
        <f t="shared" si="252"/>
        <v>0.20574257340639468</v>
      </c>
      <c r="BB1007" s="127">
        <v>996</v>
      </c>
      <c r="BC1007" s="12">
        <v>9.5791246181842329</v>
      </c>
      <c r="BD1007" s="54"/>
      <c r="BE1007" s="54">
        <f t="shared" si="243"/>
        <v>9.1049386231476888</v>
      </c>
      <c r="BF1007" s="180">
        <f t="shared" si="253"/>
        <v>0.95128939828080228</v>
      </c>
      <c r="BG1007" s="181">
        <f t="shared" si="254"/>
        <v>0.92524979707266863</v>
      </c>
      <c r="BH1007" s="182">
        <f t="shared" si="255"/>
        <v>0.39974919073339221</v>
      </c>
    </row>
    <row r="1008" spans="1:60" ht="14.65" thickBot="1" x14ac:dyDescent="0.5">
      <c r="A1008" s="127">
        <v>997</v>
      </c>
      <c r="B1008" s="54">
        <v>2.4965410817063152</v>
      </c>
      <c r="C1008" s="54"/>
      <c r="D1008" s="54">
        <f t="shared" si="240"/>
        <v>3.3681625233862178</v>
      </c>
      <c r="E1008" s="183">
        <f t="shared" si="244"/>
        <v>0.95224450811843364</v>
      </c>
      <c r="F1008" s="184">
        <f t="shared" si="245"/>
        <v>0.81607404451918697</v>
      </c>
      <c r="G1008" s="185">
        <f t="shared" si="246"/>
        <v>0.2397515219845337</v>
      </c>
      <c r="S1008" s="127">
        <v>997</v>
      </c>
      <c r="T1008" s="54">
        <v>3.8848126349448968</v>
      </c>
      <c r="U1008" s="54"/>
      <c r="V1008" s="54">
        <f t="shared" si="241"/>
        <v>4.9654453865360537</v>
      </c>
      <c r="W1008" s="180">
        <f t="shared" si="247"/>
        <v>0.95224450811843364</v>
      </c>
      <c r="X1008" s="181">
        <f t="shared" si="248"/>
        <v>0.92950294514575538</v>
      </c>
      <c r="Y1008" s="182">
        <f t="shared" si="249"/>
        <v>0.35202706872388689</v>
      </c>
      <c r="AJ1008" s="127">
        <v>997</v>
      </c>
      <c r="AK1008" s="54">
        <v>3.4913041235499196</v>
      </c>
      <c r="AL1008" s="54"/>
      <c r="AM1008" s="54">
        <f t="shared" si="242"/>
        <v>2.9020595366094755</v>
      </c>
      <c r="AN1008" s="180">
        <f t="shared" si="250"/>
        <v>0.95224450811843364</v>
      </c>
      <c r="AO1008" s="181">
        <f t="shared" si="251"/>
        <v>0.80520739019199628</v>
      </c>
      <c r="AP1008" s="182">
        <f t="shared" si="252"/>
        <v>0.20574257340639468</v>
      </c>
      <c r="BB1008" s="127">
        <v>997</v>
      </c>
      <c r="BC1008" s="12">
        <v>6.6193501848765139</v>
      </c>
      <c r="BD1008" s="54"/>
      <c r="BE1008" s="54">
        <f t="shared" si="243"/>
        <v>9.1049386231476888</v>
      </c>
      <c r="BF1008" s="180">
        <f t="shared" si="253"/>
        <v>0.95224450811843364</v>
      </c>
      <c r="BG1008" s="181">
        <f t="shared" si="254"/>
        <v>0.92524979707266863</v>
      </c>
      <c r="BH1008" s="182">
        <f t="shared" si="255"/>
        <v>0.39974919073339221</v>
      </c>
    </row>
    <row r="1009" spans="1:60" ht="14.65" thickBot="1" x14ac:dyDescent="0.5">
      <c r="A1009" s="127">
        <v>998</v>
      </c>
      <c r="B1009" s="54">
        <v>2.4965410817063152</v>
      </c>
      <c r="C1009" s="54"/>
      <c r="D1009" s="54">
        <f t="shared" si="240"/>
        <v>3.424993376053862</v>
      </c>
      <c r="E1009" s="183">
        <f t="shared" si="244"/>
        <v>0.95319961795606489</v>
      </c>
      <c r="F1009" s="184">
        <f t="shared" si="245"/>
        <v>0.82008747917553793</v>
      </c>
      <c r="G1009" s="185">
        <f t="shared" si="246"/>
        <v>0.24379683848222106</v>
      </c>
      <c r="S1009" s="127">
        <v>998</v>
      </c>
      <c r="T1009" s="54">
        <v>3.8848126349448968</v>
      </c>
      <c r="U1009" s="54"/>
      <c r="V1009" s="54">
        <f t="shared" si="241"/>
        <v>5.0708696256064565</v>
      </c>
      <c r="W1009" s="180">
        <f t="shared" si="247"/>
        <v>0.95319961795606489</v>
      </c>
      <c r="X1009" s="181">
        <f t="shared" si="248"/>
        <v>0.9336261244390992</v>
      </c>
      <c r="Y1009" s="182">
        <f t="shared" si="249"/>
        <v>0.3595011587527554</v>
      </c>
      <c r="AJ1009" s="127">
        <v>998</v>
      </c>
      <c r="AK1009" s="54">
        <v>3.4913041235499196</v>
      </c>
      <c r="AL1009" s="54"/>
      <c r="AM1009" s="54">
        <f t="shared" si="242"/>
        <v>2.992202351727316</v>
      </c>
      <c r="AN1009" s="180">
        <f t="shared" si="250"/>
        <v>0.95319961795606489</v>
      </c>
      <c r="AO1009" s="181">
        <f t="shared" si="251"/>
        <v>0.81248594383887407</v>
      </c>
      <c r="AP1009" s="182">
        <f t="shared" si="252"/>
        <v>0.21213328128901424</v>
      </c>
      <c r="BB1009" s="127">
        <v>998</v>
      </c>
      <c r="BC1009" s="12">
        <v>6.6193501848765139</v>
      </c>
      <c r="BD1009" s="54"/>
      <c r="BE1009" s="54">
        <f t="shared" si="243"/>
        <v>9.1515522019776672</v>
      </c>
      <c r="BF1009" s="180">
        <f t="shared" si="253"/>
        <v>0.95319961795606489</v>
      </c>
      <c r="BG1009" s="181">
        <f t="shared" si="254"/>
        <v>0.92628612987456904</v>
      </c>
      <c r="BH1009" s="182">
        <f t="shared" si="255"/>
        <v>0.40179574383887917</v>
      </c>
    </row>
    <row r="1010" spans="1:60" ht="14.65" thickBot="1" x14ac:dyDescent="0.5">
      <c r="A1010" s="127">
        <v>999</v>
      </c>
      <c r="B1010" s="54">
        <v>5.0737861170932224</v>
      </c>
      <c r="C1010" s="54"/>
      <c r="D1010" s="54">
        <f t="shared" si="240"/>
        <v>3.4360844368723855</v>
      </c>
      <c r="E1010" s="183">
        <f t="shared" si="244"/>
        <v>0.95415472779369626</v>
      </c>
      <c r="F1010" s="184">
        <f t="shared" si="245"/>
        <v>0.82086427525218819</v>
      </c>
      <c r="G1010" s="185">
        <f t="shared" si="246"/>
        <v>0.2445863190055631</v>
      </c>
      <c r="S1010" s="127">
        <v>999</v>
      </c>
      <c r="T1010" s="54">
        <v>6.4622226680395682</v>
      </c>
      <c r="U1010" s="54"/>
      <c r="V1010" s="54">
        <f t="shared" si="241"/>
        <v>5.0882026652731289</v>
      </c>
      <c r="W1010" s="180">
        <f t="shared" si="247"/>
        <v>0.95415472779369626</v>
      </c>
      <c r="X1010" s="181">
        <f t="shared" si="248"/>
        <v>0.93428577895820519</v>
      </c>
      <c r="Y1010" s="182">
        <f t="shared" si="249"/>
        <v>0.36072999094623365</v>
      </c>
      <c r="AJ1010" s="127">
        <v>999</v>
      </c>
      <c r="AK1010" s="54">
        <v>5.0882330482218716</v>
      </c>
      <c r="AL1010" s="54"/>
      <c r="AM1010" s="54">
        <f t="shared" si="242"/>
        <v>2.992202351727316</v>
      </c>
      <c r="AN1010" s="180">
        <f t="shared" si="250"/>
        <v>0.95415472779369626</v>
      </c>
      <c r="AO1010" s="181">
        <f t="shared" si="251"/>
        <v>0.81248594383887407</v>
      </c>
      <c r="AP1010" s="182">
        <f t="shared" si="252"/>
        <v>0.21213328128901424</v>
      </c>
      <c r="BB1010" s="127">
        <v>999</v>
      </c>
      <c r="BC1010" s="12">
        <v>8.216778461932666</v>
      </c>
      <c r="BD1010" s="54"/>
      <c r="BE1010" s="54">
        <f t="shared" si="243"/>
        <v>9.4165325869339913</v>
      </c>
      <c r="BF1010" s="180">
        <f t="shared" si="253"/>
        <v>0.95415472779369626</v>
      </c>
      <c r="BG1010" s="181">
        <f t="shared" si="254"/>
        <v>0.9319697806167484</v>
      </c>
      <c r="BH1010" s="182">
        <f t="shared" si="255"/>
        <v>0.41342961627127717</v>
      </c>
    </row>
    <row r="1011" spans="1:60" ht="14.65" thickBot="1" x14ac:dyDescent="0.5">
      <c r="A1011" s="127">
        <v>1000</v>
      </c>
      <c r="B1011" s="54">
        <v>5.0737861170932224</v>
      </c>
      <c r="C1011" s="54"/>
      <c r="D1011" s="54">
        <f t="shared" si="240"/>
        <v>3.4360844368723855</v>
      </c>
      <c r="E1011" s="183">
        <f t="shared" si="244"/>
        <v>0.95510983763132762</v>
      </c>
      <c r="F1011" s="184">
        <f t="shared" si="245"/>
        <v>0.82086427525218819</v>
      </c>
      <c r="G1011" s="185">
        <f t="shared" si="246"/>
        <v>0.2445863190055631</v>
      </c>
      <c r="S1011" s="127">
        <v>1000</v>
      </c>
      <c r="T1011" s="54">
        <v>6.4622226680395682</v>
      </c>
      <c r="U1011" s="54"/>
      <c r="V1011" s="54">
        <f t="shared" si="241"/>
        <v>5.125895519886746</v>
      </c>
      <c r="W1011" s="180">
        <f t="shared" si="247"/>
        <v>0.95510983763132762</v>
      </c>
      <c r="X1011" s="181">
        <f t="shared" si="248"/>
        <v>0.93570272754279848</v>
      </c>
      <c r="Y1011" s="182">
        <f t="shared" si="249"/>
        <v>0.36340223967490687</v>
      </c>
      <c r="AJ1011" s="127">
        <v>1000</v>
      </c>
      <c r="AK1011" s="54">
        <v>5.0882330482218716</v>
      </c>
      <c r="AL1011" s="54"/>
      <c r="AM1011" s="54">
        <f t="shared" si="242"/>
        <v>3.011266182169051</v>
      </c>
      <c r="AN1011" s="180">
        <f t="shared" si="250"/>
        <v>0.95510983763132762</v>
      </c>
      <c r="AO1011" s="181">
        <f t="shared" si="251"/>
        <v>0.81400343948175191</v>
      </c>
      <c r="AP1011" s="182">
        <f t="shared" si="252"/>
        <v>0.21348481852820131</v>
      </c>
      <c r="BB1011" s="127">
        <v>1000</v>
      </c>
      <c r="BC1011" s="12">
        <v>8.216778461932666</v>
      </c>
      <c r="BD1011" s="54"/>
      <c r="BE1011" s="54">
        <f t="shared" si="243"/>
        <v>9.4165325869339913</v>
      </c>
      <c r="BF1011" s="180">
        <f t="shared" si="253"/>
        <v>0.95510983763132762</v>
      </c>
      <c r="BG1011" s="181">
        <f t="shared" si="254"/>
        <v>0.9319697806167484</v>
      </c>
      <c r="BH1011" s="182">
        <f t="shared" si="255"/>
        <v>0.41342961627127717</v>
      </c>
    </row>
    <row r="1012" spans="1:60" ht="14.65" thickBot="1" x14ac:dyDescent="0.5">
      <c r="A1012" s="127">
        <v>1001</v>
      </c>
      <c r="B1012" s="54">
        <v>3.1635977546565446</v>
      </c>
      <c r="C1012" s="54"/>
      <c r="D1012" s="54">
        <f t="shared" si="240"/>
        <v>3.4782856292594646</v>
      </c>
      <c r="E1012" s="183">
        <f t="shared" si="244"/>
        <v>0.95606494746895898</v>
      </c>
      <c r="F1012" s="184">
        <f t="shared" si="245"/>
        <v>0.82380063748045418</v>
      </c>
      <c r="G1012" s="185">
        <f t="shared" si="246"/>
        <v>0.24759027146751031</v>
      </c>
      <c r="S1012" s="127">
        <v>1001</v>
      </c>
      <c r="T1012" s="54">
        <v>4.5517692225661932</v>
      </c>
      <c r="U1012" s="54"/>
      <c r="V1012" s="54">
        <f t="shared" si="241"/>
        <v>5.2267612202010625</v>
      </c>
      <c r="W1012" s="180">
        <f t="shared" si="247"/>
        <v>0.95606494746895898</v>
      </c>
      <c r="X1012" s="181">
        <f t="shared" si="248"/>
        <v>0.93937775276117796</v>
      </c>
      <c r="Y1012" s="182">
        <f t="shared" si="249"/>
        <v>0.37055315042960174</v>
      </c>
      <c r="AJ1012" s="127">
        <v>1001</v>
      </c>
      <c r="AK1012" s="54">
        <v>2.9020595366094755</v>
      </c>
      <c r="AL1012" s="54"/>
      <c r="AM1012" s="54">
        <f t="shared" si="242"/>
        <v>3.011266182169051</v>
      </c>
      <c r="AN1012" s="180">
        <f t="shared" si="250"/>
        <v>0.95606494746895898</v>
      </c>
      <c r="AO1012" s="181">
        <f t="shared" si="251"/>
        <v>0.81400343948175191</v>
      </c>
      <c r="AP1012" s="182">
        <f t="shared" si="252"/>
        <v>0.21348481852820131</v>
      </c>
      <c r="BB1012" s="127">
        <v>1001</v>
      </c>
      <c r="BC1012" s="12">
        <v>6.029921343843843</v>
      </c>
      <c r="BD1012" s="54"/>
      <c r="BE1012" s="54">
        <f t="shared" si="243"/>
        <v>9.4433400807102714</v>
      </c>
      <c r="BF1012" s="180">
        <f t="shared" si="253"/>
        <v>0.95606494746895898</v>
      </c>
      <c r="BG1012" s="181">
        <f t="shared" si="254"/>
        <v>0.93252539952899483</v>
      </c>
      <c r="BH1012" s="182">
        <f t="shared" si="255"/>
        <v>0.41460659004190908</v>
      </c>
    </row>
    <row r="1013" spans="1:60" ht="14.65" thickBot="1" x14ac:dyDescent="0.5">
      <c r="A1013" s="127">
        <v>1002</v>
      </c>
      <c r="B1013" s="54">
        <v>3.1635977546565446</v>
      </c>
      <c r="C1013" s="54"/>
      <c r="D1013" s="54">
        <f t="shared" si="240"/>
        <v>3.4782856292594646</v>
      </c>
      <c r="E1013" s="183">
        <f t="shared" si="244"/>
        <v>0.95702005730659023</v>
      </c>
      <c r="F1013" s="184">
        <f t="shared" si="245"/>
        <v>0.82380063748045418</v>
      </c>
      <c r="G1013" s="185">
        <f t="shared" si="246"/>
        <v>0.24759027146751031</v>
      </c>
      <c r="S1013" s="127">
        <v>1002</v>
      </c>
      <c r="T1013" s="54">
        <v>4.5517692225661932</v>
      </c>
      <c r="U1013" s="54"/>
      <c r="V1013" s="54">
        <f t="shared" si="241"/>
        <v>5.2267612202010625</v>
      </c>
      <c r="W1013" s="180">
        <f t="shared" si="247"/>
        <v>0.95702005730659023</v>
      </c>
      <c r="X1013" s="181">
        <f t="shared" si="248"/>
        <v>0.93937775276117796</v>
      </c>
      <c r="Y1013" s="182">
        <f t="shared" si="249"/>
        <v>0.37055315042960174</v>
      </c>
      <c r="AJ1013" s="127">
        <v>1002</v>
      </c>
      <c r="AK1013" s="54">
        <v>2.9020595366094755</v>
      </c>
      <c r="AL1013" s="54"/>
      <c r="AM1013" s="54">
        <f t="shared" si="242"/>
        <v>3.163664770804719</v>
      </c>
      <c r="AN1013" s="180">
        <f t="shared" si="250"/>
        <v>0.95702005730659023</v>
      </c>
      <c r="AO1013" s="181">
        <f t="shared" si="251"/>
        <v>0.82585918523038182</v>
      </c>
      <c r="AP1013" s="182">
        <f t="shared" si="252"/>
        <v>0.22428917226866155</v>
      </c>
      <c r="BB1013" s="127">
        <v>1002</v>
      </c>
      <c r="BC1013" s="12">
        <v>6.029921343843843</v>
      </c>
      <c r="BD1013" s="54"/>
      <c r="BE1013" s="54">
        <f t="shared" si="243"/>
        <v>9.5032985146270299</v>
      </c>
      <c r="BF1013" s="180">
        <f t="shared" si="253"/>
        <v>0.95702005730659023</v>
      </c>
      <c r="BG1013" s="181">
        <f t="shared" si="254"/>
        <v>0.93375541442138799</v>
      </c>
      <c r="BH1013" s="182">
        <f t="shared" si="255"/>
        <v>0.41723904440848003</v>
      </c>
    </row>
    <row r="1014" spans="1:60" ht="14.65" thickBot="1" x14ac:dyDescent="0.5">
      <c r="A1014" s="127">
        <v>1003</v>
      </c>
      <c r="B1014" s="54">
        <v>3.1635977546565446</v>
      </c>
      <c r="C1014" s="54"/>
      <c r="D1014" s="54">
        <f t="shared" si="240"/>
        <v>3.5818241107251274</v>
      </c>
      <c r="E1014" s="183">
        <f t="shared" si="244"/>
        <v>0.9579751671442216</v>
      </c>
      <c r="F1014" s="184">
        <f t="shared" si="245"/>
        <v>0.83087492153172549</v>
      </c>
      <c r="G1014" s="185">
        <f t="shared" si="246"/>
        <v>0.25496031621535209</v>
      </c>
      <c r="S1014" s="127">
        <v>1003</v>
      </c>
      <c r="T1014" s="54">
        <v>4.5517692225661932</v>
      </c>
      <c r="U1014" s="54"/>
      <c r="V1014" s="54">
        <f t="shared" si="241"/>
        <v>5.2445852250043963</v>
      </c>
      <c r="W1014" s="180">
        <f t="shared" si="247"/>
        <v>0.9579751671442216</v>
      </c>
      <c r="X1014" s="181">
        <f t="shared" si="248"/>
        <v>0.94000973919707431</v>
      </c>
      <c r="Y1014" s="182">
        <f t="shared" si="249"/>
        <v>0.3718167897762053</v>
      </c>
      <c r="AJ1014" s="127">
        <v>1003</v>
      </c>
      <c r="AK1014" s="54">
        <v>2.5408582901276553</v>
      </c>
      <c r="AL1014" s="54"/>
      <c r="AM1014" s="54">
        <f t="shared" si="242"/>
        <v>3.163664770804719</v>
      </c>
      <c r="AN1014" s="180">
        <f t="shared" si="250"/>
        <v>0.9579751671442216</v>
      </c>
      <c r="AO1014" s="181">
        <f t="shared" si="251"/>
        <v>0.82585918523038182</v>
      </c>
      <c r="AP1014" s="182">
        <f t="shared" si="252"/>
        <v>0.22428917226866155</v>
      </c>
      <c r="BB1014" s="127">
        <v>1003</v>
      </c>
      <c r="BC1014" s="12">
        <v>5.6686071513812601</v>
      </c>
      <c r="BD1014" s="54"/>
      <c r="BE1014" s="54">
        <f t="shared" si="243"/>
        <v>9.5323219622659892</v>
      </c>
      <c r="BF1014" s="180">
        <f t="shared" si="253"/>
        <v>0.9579751671442216</v>
      </c>
      <c r="BG1014" s="181">
        <f t="shared" si="254"/>
        <v>0.93434454280371537</v>
      </c>
      <c r="BH1014" s="182">
        <f t="shared" si="255"/>
        <v>0.41851330886935961</v>
      </c>
    </row>
    <row r="1015" spans="1:60" ht="14.65" thickBot="1" x14ac:dyDescent="0.5">
      <c r="A1015" s="127">
        <v>1004</v>
      </c>
      <c r="B1015" s="54">
        <v>3.1635977546565446</v>
      </c>
      <c r="C1015" s="54"/>
      <c r="D1015" s="54">
        <f t="shared" si="240"/>
        <v>3.7447351256953931</v>
      </c>
      <c r="E1015" s="183">
        <f t="shared" si="244"/>
        <v>0.95893027698185296</v>
      </c>
      <c r="F1015" s="184">
        <f t="shared" si="245"/>
        <v>0.84163105873021438</v>
      </c>
      <c r="G1015" s="185">
        <f t="shared" si="246"/>
        <v>0.26655659861442671</v>
      </c>
      <c r="S1015" s="127">
        <v>1004</v>
      </c>
      <c r="T1015" s="54">
        <v>4.5517692225661932</v>
      </c>
      <c r="U1015" s="54"/>
      <c r="V1015" s="54">
        <f t="shared" si="241"/>
        <v>5.2818148993041643</v>
      </c>
      <c r="W1015" s="180">
        <f t="shared" si="247"/>
        <v>0.95893027698185296</v>
      </c>
      <c r="X1015" s="181">
        <f t="shared" si="248"/>
        <v>0.9413131410139306</v>
      </c>
      <c r="Y1015" s="182">
        <f t="shared" si="249"/>
        <v>0.37445620116693962</v>
      </c>
      <c r="AJ1015" s="127">
        <v>1004</v>
      </c>
      <c r="AK1015" s="54">
        <v>2.5408582901276553</v>
      </c>
      <c r="AL1015" s="54"/>
      <c r="AM1015" s="54">
        <f t="shared" si="242"/>
        <v>3.1684573481149818</v>
      </c>
      <c r="AN1015" s="180">
        <f t="shared" si="250"/>
        <v>0.95893027698185296</v>
      </c>
      <c r="AO1015" s="181">
        <f t="shared" si="251"/>
        <v>0.82622405875221705</v>
      </c>
      <c r="AP1015" s="182">
        <f t="shared" si="252"/>
        <v>0.22462894379182421</v>
      </c>
      <c r="BB1015" s="127">
        <v>1004</v>
      </c>
      <c r="BC1015" s="12">
        <v>5.6686071513812601</v>
      </c>
      <c r="BD1015" s="54"/>
      <c r="BE1015" s="54">
        <f t="shared" si="243"/>
        <v>9.5791246181842329</v>
      </c>
      <c r="BF1015" s="180">
        <f t="shared" si="253"/>
        <v>0.95893027698185296</v>
      </c>
      <c r="BG1015" s="181">
        <f t="shared" si="254"/>
        <v>0.93528599308831495</v>
      </c>
      <c r="BH1015" s="182">
        <f t="shared" si="255"/>
        <v>0.42056816333921032</v>
      </c>
    </row>
    <row r="1016" spans="1:60" ht="14.65" thickBot="1" x14ac:dyDescent="0.5">
      <c r="A1016" s="127">
        <v>1005</v>
      </c>
      <c r="B1016" s="54">
        <v>4.9780006833243471</v>
      </c>
      <c r="C1016" s="54"/>
      <c r="D1016" s="54">
        <f t="shared" si="240"/>
        <v>3.8611166706311559</v>
      </c>
      <c r="E1016" s="183">
        <f t="shared" si="244"/>
        <v>0.95988538681948421</v>
      </c>
      <c r="F1016" s="184">
        <f t="shared" si="245"/>
        <v>0.84903407349719107</v>
      </c>
      <c r="G1016" s="185">
        <f t="shared" si="246"/>
        <v>0.27484083440635287</v>
      </c>
      <c r="S1016" s="127">
        <v>1005</v>
      </c>
      <c r="T1016" s="54">
        <v>6.3664239418152713</v>
      </c>
      <c r="U1016" s="54"/>
      <c r="V1016" s="54">
        <f t="shared" si="241"/>
        <v>5.2904387680725522</v>
      </c>
      <c r="W1016" s="180">
        <f t="shared" si="247"/>
        <v>0.95988538681948421</v>
      </c>
      <c r="X1016" s="181">
        <f t="shared" si="248"/>
        <v>0.94161186636918381</v>
      </c>
      <c r="Y1016" s="182">
        <f t="shared" si="249"/>
        <v>0.37506759350081298</v>
      </c>
      <c r="AJ1016" s="127">
        <v>1005</v>
      </c>
      <c r="AK1016" s="54">
        <v>4.7153558435237786</v>
      </c>
      <c r="AL1016" s="54"/>
      <c r="AM1016" s="54">
        <f t="shared" si="242"/>
        <v>3.1684573481149818</v>
      </c>
      <c r="AN1016" s="180">
        <f t="shared" si="250"/>
        <v>0.95988538681948421</v>
      </c>
      <c r="AO1016" s="181">
        <f t="shared" si="251"/>
        <v>0.82622405875221705</v>
      </c>
      <c r="AP1016" s="182">
        <f t="shared" si="252"/>
        <v>0.22462894379182421</v>
      </c>
      <c r="BB1016" s="127">
        <v>1005</v>
      </c>
      <c r="BC1016" s="12">
        <v>7.8437846602349799</v>
      </c>
      <c r="BD1016" s="54"/>
      <c r="BE1016" s="54">
        <f t="shared" si="243"/>
        <v>9.5791246181842329</v>
      </c>
      <c r="BF1016" s="180">
        <f t="shared" si="253"/>
        <v>0.95988538681948421</v>
      </c>
      <c r="BG1016" s="181">
        <f t="shared" si="254"/>
        <v>0.93528599308831495</v>
      </c>
      <c r="BH1016" s="182">
        <f t="shared" si="255"/>
        <v>0.42056816333921032</v>
      </c>
    </row>
    <row r="1017" spans="1:60" ht="14.65" thickBot="1" x14ac:dyDescent="0.5">
      <c r="A1017" s="127">
        <v>1006</v>
      </c>
      <c r="B1017" s="54">
        <v>4.9780006833243471</v>
      </c>
      <c r="C1017" s="54"/>
      <c r="D1017" s="54">
        <f t="shared" si="240"/>
        <v>3.8952736278377587</v>
      </c>
      <c r="E1017" s="183">
        <f t="shared" si="244"/>
        <v>0.96084049665711557</v>
      </c>
      <c r="F1017" s="184">
        <f t="shared" si="245"/>
        <v>0.85116235601670942</v>
      </c>
      <c r="G1017" s="185">
        <f t="shared" si="246"/>
        <v>0.27727218456234554</v>
      </c>
      <c r="S1017" s="127">
        <v>1006</v>
      </c>
      <c r="T1017" s="54">
        <v>6.3664239418152713</v>
      </c>
      <c r="U1017" s="54"/>
      <c r="V1017" s="54">
        <f t="shared" si="241"/>
        <v>5.2904387680725522</v>
      </c>
      <c r="W1017" s="180">
        <f t="shared" si="247"/>
        <v>0.96084049665711557</v>
      </c>
      <c r="X1017" s="181">
        <f t="shared" si="248"/>
        <v>0.94161186636918381</v>
      </c>
      <c r="Y1017" s="182">
        <f t="shared" si="249"/>
        <v>0.37506759350081298</v>
      </c>
      <c r="AJ1017" s="127">
        <v>1006</v>
      </c>
      <c r="AK1017" s="54">
        <v>4.7153558435237786</v>
      </c>
      <c r="AL1017" s="54"/>
      <c r="AM1017" s="54">
        <f t="shared" si="242"/>
        <v>3.4913041235499196</v>
      </c>
      <c r="AN1017" s="180">
        <f t="shared" si="250"/>
        <v>0.96084049665711557</v>
      </c>
      <c r="AO1017" s="181">
        <f t="shared" si="251"/>
        <v>0.84968011244936004</v>
      </c>
      <c r="AP1017" s="182">
        <f t="shared" si="252"/>
        <v>0.24751728414322308</v>
      </c>
      <c r="BB1017" s="127">
        <v>1006</v>
      </c>
      <c r="BC1017" s="12">
        <v>7.8437846602349799</v>
      </c>
      <c r="BD1017" s="54"/>
      <c r="BE1017" s="54">
        <f t="shared" si="243"/>
        <v>9.5871025497238929</v>
      </c>
      <c r="BF1017" s="180">
        <f t="shared" si="253"/>
        <v>0.96084049665711557</v>
      </c>
      <c r="BG1017" s="181">
        <f t="shared" si="254"/>
        <v>0.93544542068187841</v>
      </c>
      <c r="BH1017" s="182">
        <f t="shared" si="255"/>
        <v>0.42091843167255172</v>
      </c>
    </row>
    <row r="1018" spans="1:60" ht="14.65" thickBot="1" x14ac:dyDescent="0.5">
      <c r="A1018" s="127">
        <v>1007</v>
      </c>
      <c r="B1018" s="54">
        <v>-2.8613544420986927</v>
      </c>
      <c r="C1018" s="54"/>
      <c r="D1018" s="54">
        <f t="shared" si="240"/>
        <v>3.9065811693491299</v>
      </c>
      <c r="E1018" s="183">
        <f t="shared" si="244"/>
        <v>0.96179560649474694</v>
      </c>
      <c r="F1018" s="184">
        <f t="shared" si="245"/>
        <v>0.85186247746179156</v>
      </c>
      <c r="G1018" s="185">
        <f t="shared" si="246"/>
        <v>0.27807707454863068</v>
      </c>
      <c r="S1018" s="127">
        <v>1007</v>
      </c>
      <c r="T1018" s="54">
        <v>-1.4738265246024851</v>
      </c>
      <c r="U1018" s="54"/>
      <c r="V1018" s="54">
        <f t="shared" si="241"/>
        <v>5.3244057085815752</v>
      </c>
      <c r="W1018" s="180">
        <f t="shared" si="247"/>
        <v>0.96179560649474694</v>
      </c>
      <c r="X1018" s="181">
        <f t="shared" si="248"/>
        <v>0.94277685921166476</v>
      </c>
      <c r="Y1018" s="182">
        <f t="shared" si="249"/>
        <v>0.3774756921848369</v>
      </c>
      <c r="AJ1018" s="127">
        <v>1007</v>
      </c>
      <c r="AK1018" s="54">
        <v>-0.42230839370228079</v>
      </c>
      <c r="AL1018" s="54"/>
      <c r="AM1018" s="54">
        <f t="shared" si="242"/>
        <v>3.4913041235499196</v>
      </c>
      <c r="AN1018" s="180">
        <f t="shared" si="250"/>
        <v>0.96179560649474694</v>
      </c>
      <c r="AO1018" s="181">
        <f t="shared" si="251"/>
        <v>0.84968011244936004</v>
      </c>
      <c r="AP1018" s="182">
        <f t="shared" si="252"/>
        <v>0.24751728414322308</v>
      </c>
      <c r="BB1018" s="127">
        <v>1007</v>
      </c>
      <c r="BC1018" s="12">
        <v>2.7045138988571926</v>
      </c>
      <c r="BD1018" s="54"/>
      <c r="BE1018" s="54">
        <f t="shared" si="243"/>
        <v>9.7648243545210285</v>
      </c>
      <c r="BF1018" s="180">
        <f t="shared" si="253"/>
        <v>0.96179560649474694</v>
      </c>
      <c r="BG1018" s="181">
        <f t="shared" si="254"/>
        <v>0.93891840539662352</v>
      </c>
      <c r="BH1018" s="182">
        <f t="shared" si="255"/>
        <v>0.42872124623109426</v>
      </c>
    </row>
    <row r="1019" spans="1:60" ht="14.65" thickBot="1" x14ac:dyDescent="0.5">
      <c r="A1019" s="127">
        <v>1008</v>
      </c>
      <c r="B1019" s="54">
        <v>-2.8613544420986927</v>
      </c>
      <c r="C1019" s="54"/>
      <c r="D1019" s="54">
        <f t="shared" si="240"/>
        <v>3.9065811693491299</v>
      </c>
      <c r="E1019" s="183">
        <f t="shared" si="244"/>
        <v>0.96275071633237819</v>
      </c>
      <c r="F1019" s="184">
        <f t="shared" si="245"/>
        <v>0.85186247746179156</v>
      </c>
      <c r="G1019" s="185">
        <f t="shared" si="246"/>
        <v>0.27807707454863068</v>
      </c>
      <c r="S1019" s="127">
        <v>1008</v>
      </c>
      <c r="T1019" s="54">
        <v>-1.4738265246024851</v>
      </c>
      <c r="U1019" s="54"/>
      <c r="V1019" s="54">
        <f t="shared" si="241"/>
        <v>5.3244057085815752</v>
      </c>
      <c r="W1019" s="180">
        <f t="shared" si="247"/>
        <v>0.96275071633237819</v>
      </c>
      <c r="X1019" s="181">
        <f t="shared" si="248"/>
        <v>0.94277685921166476</v>
      </c>
      <c r="Y1019" s="182">
        <f t="shared" si="249"/>
        <v>0.3774756921848369</v>
      </c>
      <c r="AJ1019" s="127">
        <v>1008</v>
      </c>
      <c r="AK1019" s="54">
        <v>-0.42230839370228079</v>
      </c>
      <c r="AL1019" s="54"/>
      <c r="AM1019" s="54">
        <f t="shared" si="242"/>
        <v>3.5165317051105163</v>
      </c>
      <c r="AN1019" s="180">
        <f t="shared" si="250"/>
        <v>0.96275071633237819</v>
      </c>
      <c r="AO1019" s="181">
        <f t="shared" si="251"/>
        <v>0.85141967058627288</v>
      </c>
      <c r="AP1019" s="182">
        <f t="shared" si="252"/>
        <v>0.24930580277477427</v>
      </c>
      <c r="BB1019" s="127">
        <v>1008</v>
      </c>
      <c r="BC1019" s="12">
        <v>2.7045138988571926</v>
      </c>
      <c r="BD1019" s="54"/>
      <c r="BE1019" s="54">
        <f t="shared" si="243"/>
        <v>9.7753657278829724</v>
      </c>
      <c r="BF1019" s="180">
        <f t="shared" si="253"/>
        <v>0.96275071633237819</v>
      </c>
      <c r="BG1019" s="181">
        <f t="shared" si="254"/>
        <v>0.93911972208846661</v>
      </c>
      <c r="BH1019" s="182">
        <f t="shared" si="255"/>
        <v>0.42918406159373079</v>
      </c>
    </row>
    <row r="1020" spans="1:60" ht="14.65" thickBot="1" x14ac:dyDescent="0.5">
      <c r="A1020" s="127">
        <v>1009</v>
      </c>
      <c r="B1020" s="54">
        <v>1.0940575366602876</v>
      </c>
      <c r="C1020" s="54"/>
      <c r="D1020" s="54">
        <f t="shared" si="240"/>
        <v>3.9372818480936393</v>
      </c>
      <c r="E1020" s="183">
        <f t="shared" si="244"/>
        <v>0.96370582617000955</v>
      </c>
      <c r="F1020" s="184">
        <f t="shared" si="245"/>
        <v>0.85375222098583881</v>
      </c>
      <c r="G1020" s="185">
        <f t="shared" si="246"/>
        <v>0.28026240094064647</v>
      </c>
      <c r="S1020" s="127">
        <v>1009</v>
      </c>
      <c r="T1020" s="54">
        <v>2.4821344356941437</v>
      </c>
      <c r="U1020" s="54"/>
      <c r="V1020" s="54">
        <f t="shared" si="241"/>
        <v>5.3244057085815752</v>
      </c>
      <c r="W1020" s="180">
        <f t="shared" si="247"/>
        <v>0.96370582617000955</v>
      </c>
      <c r="X1020" s="181">
        <f t="shared" si="248"/>
        <v>0.94277685921166476</v>
      </c>
      <c r="Y1020" s="182">
        <f t="shared" si="249"/>
        <v>0.3774756921848369</v>
      </c>
      <c r="AJ1020" s="127">
        <v>1009</v>
      </c>
      <c r="AK1020" s="54">
        <v>2.7417773944423733</v>
      </c>
      <c r="AL1020" s="54"/>
      <c r="AM1020" s="54">
        <f t="shared" si="242"/>
        <v>3.640991626731767</v>
      </c>
      <c r="AN1020" s="180">
        <f t="shared" si="250"/>
        <v>0.96370582617000955</v>
      </c>
      <c r="AO1020" s="181">
        <f t="shared" si="251"/>
        <v>0.85980419735189084</v>
      </c>
      <c r="AP1020" s="182">
        <f t="shared" si="252"/>
        <v>0.25812943448779935</v>
      </c>
      <c r="BB1020" s="127">
        <v>1009</v>
      </c>
      <c r="BC1020" s="12">
        <v>5.86958908218263</v>
      </c>
      <c r="BD1020" s="54"/>
      <c r="BE1020" s="54">
        <f t="shared" si="243"/>
        <v>9.8281734177531774</v>
      </c>
      <c r="BF1020" s="180">
        <f t="shared" si="253"/>
        <v>0.96370582617000955</v>
      </c>
      <c r="BG1020" s="181">
        <f t="shared" si="254"/>
        <v>0.94012043200444395</v>
      </c>
      <c r="BH1020" s="182">
        <f t="shared" si="255"/>
        <v>0.43150256500861889</v>
      </c>
    </row>
    <row r="1021" spans="1:60" ht="14.65" thickBot="1" x14ac:dyDescent="0.5">
      <c r="A1021" s="127">
        <v>1010</v>
      </c>
      <c r="B1021" s="54">
        <v>1.0940575366602876</v>
      </c>
      <c r="C1021" s="54"/>
      <c r="D1021" s="54">
        <f t="shared" si="240"/>
        <v>3.9372818480936393</v>
      </c>
      <c r="E1021" s="183">
        <f t="shared" si="244"/>
        <v>0.96466093600764091</v>
      </c>
      <c r="F1021" s="184">
        <f t="shared" si="245"/>
        <v>0.85375222098583881</v>
      </c>
      <c r="G1021" s="185">
        <f t="shared" si="246"/>
        <v>0.28026240094064647</v>
      </c>
      <c r="S1021" s="127">
        <v>1010</v>
      </c>
      <c r="T1021" s="54">
        <v>2.4821344356941437</v>
      </c>
      <c r="U1021" s="54"/>
      <c r="V1021" s="54">
        <f t="shared" si="241"/>
        <v>5.399774209801862</v>
      </c>
      <c r="W1021" s="180">
        <f t="shared" si="247"/>
        <v>0.96466093600764091</v>
      </c>
      <c r="X1021" s="181">
        <f t="shared" si="248"/>
        <v>0.94529648141064448</v>
      </c>
      <c r="Y1021" s="182">
        <f t="shared" si="249"/>
        <v>0.38281896967423029</v>
      </c>
      <c r="AJ1021" s="127">
        <v>1010</v>
      </c>
      <c r="AK1021" s="54">
        <v>2.7417773944423733</v>
      </c>
      <c r="AL1021" s="54"/>
      <c r="AM1021" s="54">
        <f t="shared" si="242"/>
        <v>3.6545560782155957</v>
      </c>
      <c r="AN1021" s="180">
        <f t="shared" si="250"/>
        <v>0.96466093600764091</v>
      </c>
      <c r="AO1021" s="181">
        <f t="shared" si="251"/>
        <v>0.86069818132940445</v>
      </c>
      <c r="AP1021" s="182">
        <f t="shared" si="252"/>
        <v>0.25909109124222612</v>
      </c>
      <c r="BB1021" s="127">
        <v>1010</v>
      </c>
      <c r="BC1021" s="12">
        <v>5.86958908218263</v>
      </c>
      <c r="BD1021" s="54"/>
      <c r="BE1021" s="54">
        <f t="shared" si="243"/>
        <v>9.8776101225737456</v>
      </c>
      <c r="BF1021" s="180">
        <f t="shared" si="253"/>
        <v>0.96466093600764091</v>
      </c>
      <c r="BG1021" s="181">
        <f t="shared" si="254"/>
        <v>0.94104554105204508</v>
      </c>
      <c r="BH1021" s="182">
        <f t="shared" si="255"/>
        <v>0.43367306648726756</v>
      </c>
    </row>
    <row r="1022" spans="1:60" ht="14.65" thickBot="1" x14ac:dyDescent="0.5">
      <c r="A1022" s="127">
        <v>1011</v>
      </c>
      <c r="B1022" s="54">
        <v>0.76389236304681929</v>
      </c>
      <c r="C1022" s="54"/>
      <c r="D1022" s="54">
        <f t="shared" si="240"/>
        <v>3.9372818480936393</v>
      </c>
      <c r="E1022" s="183">
        <f t="shared" si="244"/>
        <v>0.96561604584527216</v>
      </c>
      <c r="F1022" s="184">
        <f t="shared" si="245"/>
        <v>0.85375222098583881</v>
      </c>
      <c r="G1022" s="185">
        <f t="shared" si="246"/>
        <v>0.28026240094064647</v>
      </c>
      <c r="S1022" s="127">
        <v>1011</v>
      </c>
      <c r="T1022" s="54">
        <v>2.1519234376290983</v>
      </c>
      <c r="U1022" s="54"/>
      <c r="V1022" s="54">
        <f t="shared" si="241"/>
        <v>5.4073829154033017</v>
      </c>
      <c r="W1022" s="180">
        <f t="shared" si="247"/>
        <v>0.96561604584527216</v>
      </c>
      <c r="X1022" s="181">
        <f t="shared" si="248"/>
        <v>0.94554589374200804</v>
      </c>
      <c r="Y1022" s="182">
        <f t="shared" si="249"/>
        <v>0.38335839164369157</v>
      </c>
      <c r="AJ1022" s="127">
        <v>1011</v>
      </c>
      <c r="AK1022" s="54">
        <v>2.7699354970847665</v>
      </c>
      <c r="AL1022" s="54"/>
      <c r="AM1022" s="54">
        <f t="shared" si="242"/>
        <v>3.6545560782155957</v>
      </c>
      <c r="AN1022" s="180">
        <f t="shared" si="250"/>
        <v>0.96561604584527216</v>
      </c>
      <c r="AO1022" s="181">
        <f t="shared" si="251"/>
        <v>0.86069818132940445</v>
      </c>
      <c r="AP1022" s="182">
        <f t="shared" si="252"/>
        <v>0.25909109124222612</v>
      </c>
      <c r="BB1022" s="127">
        <v>1011</v>
      </c>
      <c r="BC1022" s="12">
        <v>5.8977559897351677</v>
      </c>
      <c r="BD1022" s="54"/>
      <c r="BE1022" s="54">
        <f t="shared" si="243"/>
        <v>9.8776101225737456</v>
      </c>
      <c r="BF1022" s="180">
        <f t="shared" si="253"/>
        <v>0.96561604584527216</v>
      </c>
      <c r="BG1022" s="181">
        <f t="shared" si="254"/>
        <v>0.94104554105204508</v>
      </c>
      <c r="BH1022" s="182">
        <f t="shared" si="255"/>
        <v>0.43367306648726756</v>
      </c>
    </row>
    <row r="1023" spans="1:60" ht="14.65" thickBot="1" x14ac:dyDescent="0.5">
      <c r="A1023" s="127">
        <v>1012</v>
      </c>
      <c r="B1023" s="54">
        <v>0.76389236304681929</v>
      </c>
      <c r="C1023" s="54"/>
      <c r="D1023" s="54">
        <f t="shared" si="240"/>
        <v>4.0160928691557443</v>
      </c>
      <c r="E1023" s="183">
        <f t="shared" si="244"/>
        <v>0.96657115568290353</v>
      </c>
      <c r="F1023" s="184">
        <f t="shared" si="245"/>
        <v>0.85852893997856805</v>
      </c>
      <c r="G1023" s="185">
        <f t="shared" si="246"/>
        <v>0.285872303110628</v>
      </c>
      <c r="S1023" s="127">
        <v>1012</v>
      </c>
      <c r="T1023" s="54">
        <v>2.1519234376290983</v>
      </c>
      <c r="U1023" s="54"/>
      <c r="V1023" s="54">
        <f t="shared" si="241"/>
        <v>5.5390008146589045</v>
      </c>
      <c r="W1023" s="180">
        <f t="shared" si="247"/>
        <v>0.96657115568290353</v>
      </c>
      <c r="X1023" s="181">
        <f t="shared" si="248"/>
        <v>0.94971954087107124</v>
      </c>
      <c r="Y1023" s="182">
        <f t="shared" si="249"/>
        <v>0.392689490801922</v>
      </c>
      <c r="AJ1023" s="127">
        <v>1012</v>
      </c>
      <c r="AK1023" s="54">
        <v>2.7699354970847665</v>
      </c>
      <c r="AL1023" s="54"/>
      <c r="AM1023" s="54">
        <f t="shared" si="242"/>
        <v>3.6926968890619158</v>
      </c>
      <c r="AN1023" s="180">
        <f t="shared" si="250"/>
        <v>0.96657115568290353</v>
      </c>
      <c r="AO1023" s="181">
        <f t="shared" si="251"/>
        <v>0.86319108373061293</v>
      </c>
      <c r="AP1023" s="182">
        <f t="shared" si="252"/>
        <v>0.26179509799203127</v>
      </c>
      <c r="BB1023" s="127">
        <v>1012</v>
      </c>
      <c r="BC1023" s="12">
        <v>5.8977559897351677</v>
      </c>
      <c r="BD1023" s="54"/>
      <c r="BE1023" s="54">
        <f t="shared" si="243"/>
        <v>9.8798980717675953</v>
      </c>
      <c r="BF1023" s="180">
        <f t="shared" si="253"/>
        <v>0.96657115568290353</v>
      </c>
      <c r="BG1023" s="181">
        <f t="shared" si="254"/>
        <v>0.94108808241903197</v>
      </c>
      <c r="BH1023" s="182">
        <f t="shared" si="255"/>
        <v>0.4337735181077052</v>
      </c>
    </row>
    <row r="1024" spans="1:60" ht="14.65" thickBot="1" x14ac:dyDescent="0.5">
      <c r="A1024" s="127">
        <v>1013</v>
      </c>
      <c r="B1024" s="54">
        <v>-1.3453582907603325</v>
      </c>
      <c r="C1024" s="54"/>
      <c r="D1024" s="54">
        <f t="shared" si="240"/>
        <v>4.0235091418323918</v>
      </c>
      <c r="E1024" s="183">
        <f t="shared" si="244"/>
        <v>0.96752626552053489</v>
      </c>
      <c r="F1024" s="184">
        <f t="shared" si="245"/>
        <v>0.85897293301414213</v>
      </c>
      <c r="G1024" s="185">
        <f t="shared" si="246"/>
        <v>0.28640020598031818</v>
      </c>
      <c r="S1024" s="127">
        <v>1013</v>
      </c>
      <c r="T1024" s="54">
        <v>4.2380035639599814E-2</v>
      </c>
      <c r="U1024" s="54"/>
      <c r="V1024" s="54">
        <f t="shared" si="241"/>
        <v>5.5477015101888627</v>
      </c>
      <c r="W1024" s="180">
        <f t="shared" si="247"/>
        <v>0.96752626552053489</v>
      </c>
      <c r="X1024" s="181">
        <f t="shared" si="248"/>
        <v>0.94998620109913201</v>
      </c>
      <c r="Y1024" s="182">
        <f t="shared" si="249"/>
        <v>0.39330632979718622</v>
      </c>
      <c r="AJ1024" s="127">
        <v>1013</v>
      </c>
      <c r="AK1024" s="54">
        <v>1.0272477018134532</v>
      </c>
      <c r="AL1024" s="54"/>
      <c r="AM1024" s="54">
        <f t="shared" si="242"/>
        <v>3.6926968890619158</v>
      </c>
      <c r="AN1024" s="180">
        <f t="shared" si="250"/>
        <v>0.96752626552053489</v>
      </c>
      <c r="AO1024" s="181">
        <f t="shared" si="251"/>
        <v>0.86319108373061293</v>
      </c>
      <c r="AP1024" s="182">
        <f t="shared" si="252"/>
        <v>0.26179509799203127</v>
      </c>
      <c r="BB1024" s="127">
        <v>1013</v>
      </c>
      <c r="BC1024" s="12">
        <v>4.1545232639462588</v>
      </c>
      <c r="BD1024" s="54"/>
      <c r="BE1024" s="54">
        <f t="shared" si="243"/>
        <v>9.8893620150065029</v>
      </c>
      <c r="BF1024" s="180">
        <f t="shared" si="253"/>
        <v>0.96752626552053489</v>
      </c>
      <c r="BG1024" s="181">
        <f t="shared" si="254"/>
        <v>0.94126379600774535</v>
      </c>
      <c r="BH1024" s="182">
        <f t="shared" si="255"/>
        <v>0.43418902927230352</v>
      </c>
    </row>
    <row r="1025" spans="1:60" ht="14.65" thickBot="1" x14ac:dyDescent="0.5">
      <c r="A1025" s="127">
        <v>1014</v>
      </c>
      <c r="B1025" s="54">
        <v>-1.3453582907603325</v>
      </c>
      <c r="C1025" s="54"/>
      <c r="D1025" s="54">
        <f t="shared" si="240"/>
        <v>4.1591991924657901</v>
      </c>
      <c r="E1025" s="183">
        <f t="shared" si="244"/>
        <v>0.96848137535816614</v>
      </c>
      <c r="F1025" s="184">
        <f t="shared" si="245"/>
        <v>0.86692966378915814</v>
      </c>
      <c r="G1025" s="185">
        <f t="shared" si="246"/>
        <v>0.2960588539617135</v>
      </c>
      <c r="S1025" s="127">
        <v>1014</v>
      </c>
      <c r="T1025" s="54">
        <v>4.2380035639599814E-2</v>
      </c>
      <c r="U1025" s="54"/>
      <c r="V1025" s="54">
        <f t="shared" si="241"/>
        <v>5.5477015101888627</v>
      </c>
      <c r="W1025" s="180">
        <f t="shared" si="247"/>
        <v>0.96848137535816614</v>
      </c>
      <c r="X1025" s="181">
        <f t="shared" si="248"/>
        <v>0.94998620109913201</v>
      </c>
      <c r="Y1025" s="182">
        <f t="shared" si="249"/>
        <v>0.39330632979718622</v>
      </c>
      <c r="AJ1025" s="127">
        <v>1014</v>
      </c>
      <c r="AK1025" s="54">
        <v>1.0272477018134532</v>
      </c>
      <c r="AL1025" s="54"/>
      <c r="AM1025" s="54">
        <f t="shared" si="242"/>
        <v>3.8157561406482086</v>
      </c>
      <c r="AN1025" s="180">
        <f t="shared" si="250"/>
        <v>0.96848137535816614</v>
      </c>
      <c r="AO1025" s="181">
        <f t="shared" si="251"/>
        <v>0.87102553375401681</v>
      </c>
      <c r="AP1025" s="182">
        <f t="shared" si="252"/>
        <v>0.27051942869008749</v>
      </c>
      <c r="BB1025" s="127">
        <v>1014</v>
      </c>
      <c r="BC1025" s="12">
        <v>4.1545232639462588</v>
      </c>
      <c r="BD1025" s="54"/>
      <c r="BE1025" s="54">
        <f t="shared" si="243"/>
        <v>9.9085840480319831</v>
      </c>
      <c r="BF1025" s="180">
        <f t="shared" si="253"/>
        <v>0.96848137535816614</v>
      </c>
      <c r="BG1025" s="181">
        <f t="shared" si="254"/>
        <v>0.94161941807754179</v>
      </c>
      <c r="BH1025" s="182">
        <f t="shared" si="255"/>
        <v>0.43503296600424929</v>
      </c>
    </row>
    <row r="1026" spans="1:60" ht="14.65" thickBot="1" x14ac:dyDescent="0.5">
      <c r="A1026" s="127">
        <v>1015</v>
      </c>
      <c r="B1026" s="54">
        <v>-3.8252806307285674</v>
      </c>
      <c r="C1026" s="54"/>
      <c r="D1026" s="54">
        <f t="shared" si="240"/>
        <v>4.1591991924657901</v>
      </c>
      <c r="E1026" s="183">
        <f t="shared" si="244"/>
        <v>0.9694364851957975</v>
      </c>
      <c r="F1026" s="184">
        <f t="shared" si="245"/>
        <v>0.86692966378915814</v>
      </c>
      <c r="G1026" s="185">
        <f t="shared" si="246"/>
        <v>0.2960588539617135</v>
      </c>
      <c r="S1026" s="127">
        <v>1015</v>
      </c>
      <c r="T1026" s="54">
        <v>-2.4378864989629125</v>
      </c>
      <c r="U1026" s="54"/>
      <c r="V1026" s="54">
        <f t="shared" si="241"/>
        <v>5.5838292787658723</v>
      </c>
      <c r="W1026" s="180">
        <f t="shared" si="247"/>
        <v>0.9694364851957975</v>
      </c>
      <c r="X1026" s="181">
        <f t="shared" si="248"/>
        <v>0.95108140847077205</v>
      </c>
      <c r="Y1026" s="182">
        <f t="shared" si="249"/>
        <v>0.39586762117825441</v>
      </c>
      <c r="AJ1026" s="127">
        <v>1015</v>
      </c>
      <c r="AK1026" s="54">
        <v>-1.5349111103359061</v>
      </c>
      <c r="AL1026" s="54"/>
      <c r="AM1026" s="54">
        <f t="shared" si="242"/>
        <v>3.8157561406482086</v>
      </c>
      <c r="AN1026" s="180">
        <f t="shared" si="250"/>
        <v>0.9694364851957975</v>
      </c>
      <c r="AO1026" s="181">
        <f t="shared" si="251"/>
        <v>0.87102553375401681</v>
      </c>
      <c r="AP1026" s="182">
        <f t="shared" si="252"/>
        <v>0.27051942869008749</v>
      </c>
      <c r="BB1026" s="127">
        <v>1015</v>
      </c>
      <c r="BC1026" s="12">
        <v>1.5915632764335006</v>
      </c>
      <c r="BD1026" s="54"/>
      <c r="BE1026" s="54">
        <f t="shared" si="243"/>
        <v>9.9410995729408551</v>
      </c>
      <c r="BF1026" s="180">
        <f t="shared" si="253"/>
        <v>0.9694364851957975</v>
      </c>
      <c r="BG1026" s="181">
        <f t="shared" si="254"/>
        <v>0.94221712761399701</v>
      </c>
      <c r="BH1026" s="182">
        <f t="shared" si="255"/>
        <v>0.43646054891354513</v>
      </c>
    </row>
    <row r="1027" spans="1:60" ht="14.65" thickBot="1" x14ac:dyDescent="0.5">
      <c r="A1027" s="127">
        <v>1016</v>
      </c>
      <c r="B1027" s="54">
        <v>-3.8252806307285674</v>
      </c>
      <c r="C1027" s="54"/>
      <c r="D1027" s="54">
        <f t="shared" si="240"/>
        <v>4.1955146084063557</v>
      </c>
      <c r="E1027" s="183">
        <f t="shared" si="244"/>
        <v>0.97039159503342887</v>
      </c>
      <c r="F1027" s="184">
        <f t="shared" si="245"/>
        <v>0.86900570244603814</v>
      </c>
      <c r="G1027" s="185">
        <f t="shared" si="246"/>
        <v>0.298643846871883</v>
      </c>
      <c r="S1027" s="127">
        <v>1016</v>
      </c>
      <c r="T1027" s="54">
        <v>-2.4378864989629125</v>
      </c>
      <c r="U1027" s="54"/>
      <c r="V1027" s="54">
        <f t="shared" si="241"/>
        <v>5.5838292787658723</v>
      </c>
      <c r="W1027" s="180">
        <f t="shared" si="247"/>
        <v>0.97039159503342887</v>
      </c>
      <c r="X1027" s="181">
        <f t="shared" si="248"/>
        <v>0.95108140847077205</v>
      </c>
      <c r="Y1027" s="182">
        <f t="shared" si="249"/>
        <v>0.39586762117825441</v>
      </c>
      <c r="AJ1027" s="127">
        <v>1016</v>
      </c>
      <c r="AK1027" s="54">
        <v>-1.5349111103359061</v>
      </c>
      <c r="AL1027" s="54"/>
      <c r="AM1027" s="54">
        <f t="shared" si="242"/>
        <v>3.8283502561956815</v>
      </c>
      <c r="AN1027" s="180">
        <f t="shared" si="250"/>
        <v>0.97039159503342887</v>
      </c>
      <c r="AO1027" s="181">
        <f t="shared" si="251"/>
        <v>0.87180941181162142</v>
      </c>
      <c r="AP1027" s="182">
        <f t="shared" si="252"/>
        <v>0.27141229312302806</v>
      </c>
      <c r="BB1027" s="127">
        <v>1016</v>
      </c>
      <c r="BC1027" s="12">
        <v>1.5915632764335006</v>
      </c>
      <c r="BD1027" s="54"/>
      <c r="BE1027" s="54">
        <f t="shared" si="243"/>
        <v>10.16096522113655</v>
      </c>
      <c r="BF1027" s="180">
        <f t="shared" si="253"/>
        <v>0.97039159503342887</v>
      </c>
      <c r="BG1027" s="181">
        <f t="shared" si="254"/>
        <v>0.94613340313337901</v>
      </c>
      <c r="BH1027" s="182">
        <f t="shared" si="255"/>
        <v>0.44611367438468824</v>
      </c>
    </row>
    <row r="1028" spans="1:60" ht="14.65" thickBot="1" x14ac:dyDescent="0.5">
      <c r="A1028" s="127">
        <v>1017</v>
      </c>
      <c r="B1028" s="54">
        <v>-2.5842801496947283</v>
      </c>
      <c r="C1028" s="54"/>
      <c r="D1028" s="54">
        <f t="shared" si="240"/>
        <v>4.1955146084063557</v>
      </c>
      <c r="E1028" s="183">
        <f t="shared" si="244"/>
        <v>0.97134670487106012</v>
      </c>
      <c r="F1028" s="184">
        <f t="shared" si="245"/>
        <v>0.86900570244603814</v>
      </c>
      <c r="G1028" s="185">
        <f t="shared" si="246"/>
        <v>0.298643846871883</v>
      </c>
      <c r="S1028" s="127">
        <v>1017</v>
      </c>
      <c r="T1028" s="54">
        <v>-1.19671377636335</v>
      </c>
      <c r="U1028" s="54"/>
      <c r="V1028" s="54">
        <f t="shared" si="241"/>
        <v>5.6201342091663982</v>
      </c>
      <c r="W1028" s="180">
        <f t="shared" si="247"/>
        <v>0.97134670487106012</v>
      </c>
      <c r="X1028" s="181">
        <f t="shared" si="248"/>
        <v>0.95216259732785336</v>
      </c>
      <c r="Y1028" s="182">
        <f t="shared" si="249"/>
        <v>0.39844147251166673</v>
      </c>
      <c r="AJ1028" s="127">
        <v>1017</v>
      </c>
      <c r="AK1028" s="54">
        <v>-0.59790023438641327</v>
      </c>
      <c r="AL1028" s="54"/>
      <c r="AM1028" s="54">
        <f t="shared" si="242"/>
        <v>3.912425292783082</v>
      </c>
      <c r="AN1028" s="180">
        <f t="shared" si="250"/>
        <v>0.97134670487106012</v>
      </c>
      <c r="AO1028" s="181">
        <f t="shared" si="251"/>
        <v>0.87695760756924734</v>
      </c>
      <c r="AP1028" s="182">
        <f t="shared" si="252"/>
        <v>0.27737282362507898</v>
      </c>
      <c r="BB1028" s="127">
        <v>1017</v>
      </c>
      <c r="BC1028" s="12">
        <v>2.5288671514061174</v>
      </c>
      <c r="BD1028" s="54"/>
      <c r="BE1028" s="54">
        <f t="shared" si="243"/>
        <v>10.223320203241375</v>
      </c>
      <c r="BF1028" s="180">
        <f t="shared" si="253"/>
        <v>0.97134670487106012</v>
      </c>
      <c r="BG1028" s="181">
        <f t="shared" si="254"/>
        <v>0.9472049542564378</v>
      </c>
      <c r="BH1028" s="182">
        <f t="shared" si="255"/>
        <v>0.44885134837309143</v>
      </c>
    </row>
    <row r="1029" spans="1:60" ht="14.65" thickBot="1" x14ac:dyDescent="0.5">
      <c r="A1029" s="127">
        <v>1018</v>
      </c>
      <c r="B1029" s="54">
        <v>-2.5842801496947283</v>
      </c>
      <c r="C1029" s="54"/>
      <c r="D1029" s="54">
        <f t="shared" si="240"/>
        <v>4.2366137260066301</v>
      </c>
      <c r="E1029" s="183">
        <f t="shared" si="244"/>
        <v>0.97230181470869148</v>
      </c>
      <c r="F1029" s="184">
        <f t="shared" si="245"/>
        <v>0.87132808780199889</v>
      </c>
      <c r="G1029" s="185">
        <f t="shared" si="246"/>
        <v>0.30156935178100502</v>
      </c>
      <c r="S1029" s="127">
        <v>1018</v>
      </c>
      <c r="T1029" s="54">
        <v>-1.19671377636335</v>
      </c>
      <c r="U1029" s="54"/>
      <c r="V1029" s="54">
        <f t="shared" si="241"/>
        <v>5.6201342091663982</v>
      </c>
      <c r="W1029" s="180">
        <f t="shared" si="247"/>
        <v>0.97230181470869148</v>
      </c>
      <c r="X1029" s="181">
        <f t="shared" si="248"/>
        <v>0.95216259732785336</v>
      </c>
      <c r="Y1029" s="182">
        <f t="shared" si="249"/>
        <v>0.39844147251166673</v>
      </c>
      <c r="AJ1029" s="127">
        <v>1018</v>
      </c>
      <c r="AK1029" s="54">
        <v>-0.59790023438641327</v>
      </c>
      <c r="AL1029" s="54"/>
      <c r="AM1029" s="54">
        <f t="shared" si="242"/>
        <v>4.4901746560852622</v>
      </c>
      <c r="AN1029" s="180">
        <f t="shared" si="250"/>
        <v>0.97230181470869148</v>
      </c>
      <c r="AO1029" s="181">
        <f t="shared" si="251"/>
        <v>0.90843777545888704</v>
      </c>
      <c r="AP1029" s="182">
        <f t="shared" si="252"/>
        <v>0.31833257627321787</v>
      </c>
      <c r="BB1029" s="127">
        <v>1018</v>
      </c>
      <c r="BC1029" s="12">
        <v>2.5288671514061174</v>
      </c>
      <c r="BD1029" s="54"/>
      <c r="BE1029" s="54">
        <f t="shared" si="243"/>
        <v>10.223320203241375</v>
      </c>
      <c r="BF1029" s="180">
        <f t="shared" si="253"/>
        <v>0.97230181470869148</v>
      </c>
      <c r="BG1029" s="181">
        <f t="shared" si="254"/>
        <v>0.9472049542564378</v>
      </c>
      <c r="BH1029" s="182">
        <f t="shared" si="255"/>
        <v>0.44885134837309143</v>
      </c>
    </row>
    <row r="1030" spans="1:60" ht="14.65" thickBot="1" x14ac:dyDescent="0.5">
      <c r="A1030" s="127">
        <v>1019</v>
      </c>
      <c r="B1030" s="54">
        <v>0.49791660351216582</v>
      </c>
      <c r="C1030" s="54"/>
      <c r="D1030" s="54">
        <f t="shared" si="240"/>
        <v>4.2366137260066301</v>
      </c>
      <c r="E1030" s="183">
        <f t="shared" si="244"/>
        <v>0.97325692454632284</v>
      </c>
      <c r="F1030" s="184">
        <f t="shared" si="245"/>
        <v>0.87132808780199889</v>
      </c>
      <c r="G1030" s="185">
        <f t="shared" si="246"/>
        <v>0.30156935178100502</v>
      </c>
      <c r="S1030" s="127">
        <v>1019</v>
      </c>
      <c r="T1030" s="54">
        <v>1.8859107626524552</v>
      </c>
      <c r="U1030" s="54"/>
      <c r="V1030" s="54">
        <f t="shared" si="241"/>
        <v>5.6712376464615977</v>
      </c>
      <c r="W1030" s="180">
        <f t="shared" si="247"/>
        <v>0.97325692454632284</v>
      </c>
      <c r="X1030" s="181">
        <f t="shared" si="248"/>
        <v>0.95365198521336325</v>
      </c>
      <c r="Y1030" s="182">
        <f t="shared" si="249"/>
        <v>0.40206446940969404</v>
      </c>
      <c r="AJ1030" s="127">
        <v>1019</v>
      </c>
      <c r="AK1030" s="54">
        <v>2.3261196691323436</v>
      </c>
      <c r="AL1030" s="54"/>
      <c r="AM1030" s="54">
        <f t="shared" si="242"/>
        <v>4.6400341206575355</v>
      </c>
      <c r="AN1030" s="180">
        <f t="shared" si="250"/>
        <v>0.97325692454632284</v>
      </c>
      <c r="AO1030" s="181">
        <f t="shared" si="251"/>
        <v>0.91553109980368041</v>
      </c>
      <c r="AP1030" s="182">
        <f t="shared" si="252"/>
        <v>0.32895691788353026</v>
      </c>
      <c r="BB1030" s="127">
        <v>1019</v>
      </c>
      <c r="BC1030" s="12">
        <v>5.4538013825995204</v>
      </c>
      <c r="BD1030" s="54"/>
      <c r="BE1030" s="54">
        <f t="shared" si="243"/>
        <v>10.230428536992054</v>
      </c>
      <c r="BF1030" s="180">
        <f t="shared" si="253"/>
        <v>0.97325692454632284</v>
      </c>
      <c r="BG1030" s="181">
        <f t="shared" si="254"/>
        <v>0.94732602739895677</v>
      </c>
      <c r="BH1030" s="182">
        <f t="shared" si="255"/>
        <v>0.44916343731535763</v>
      </c>
    </row>
    <row r="1031" spans="1:60" ht="14.65" thickBot="1" x14ac:dyDescent="0.5">
      <c r="A1031" s="127">
        <v>1020</v>
      </c>
      <c r="B1031" s="54">
        <v>0.49791660351216582</v>
      </c>
      <c r="C1031" s="54"/>
      <c r="D1031" s="54">
        <f t="shared" si="240"/>
        <v>4.2840657016900234</v>
      </c>
      <c r="E1031" s="183">
        <f t="shared" si="244"/>
        <v>0.97421203438395421</v>
      </c>
      <c r="F1031" s="184">
        <f t="shared" si="245"/>
        <v>0.87397372994030953</v>
      </c>
      <c r="G1031" s="185">
        <f t="shared" si="246"/>
        <v>0.30494706390513049</v>
      </c>
      <c r="S1031" s="127">
        <v>1020</v>
      </c>
      <c r="T1031" s="54">
        <v>1.8859107626524552</v>
      </c>
      <c r="U1031" s="54"/>
      <c r="V1031" s="54">
        <f t="shared" si="241"/>
        <v>5.6712376464615977</v>
      </c>
      <c r="W1031" s="180">
        <f t="shared" si="247"/>
        <v>0.97421203438395421</v>
      </c>
      <c r="X1031" s="181">
        <f t="shared" si="248"/>
        <v>0.95365198521336325</v>
      </c>
      <c r="Y1031" s="182">
        <f t="shared" si="249"/>
        <v>0.40206446940969404</v>
      </c>
      <c r="AJ1031" s="127">
        <v>1020</v>
      </c>
      <c r="AK1031" s="54">
        <v>2.3261196691323436</v>
      </c>
      <c r="AL1031" s="54"/>
      <c r="AM1031" s="54">
        <f t="shared" si="242"/>
        <v>4.7153558435237786</v>
      </c>
      <c r="AN1031" s="180">
        <f t="shared" si="250"/>
        <v>0.97421203438395421</v>
      </c>
      <c r="AO1031" s="181">
        <f t="shared" si="251"/>
        <v>0.91893677132676066</v>
      </c>
      <c r="AP1031" s="182">
        <f t="shared" si="252"/>
        <v>0.33429687900438632</v>
      </c>
      <c r="BB1031" s="127">
        <v>1020</v>
      </c>
      <c r="BC1031" s="12">
        <v>5.4538013825995204</v>
      </c>
      <c r="BD1031" s="54"/>
      <c r="BE1031" s="54">
        <f t="shared" si="243"/>
        <v>10.230428536992054</v>
      </c>
      <c r="BF1031" s="180">
        <f t="shared" si="253"/>
        <v>0.97421203438395421</v>
      </c>
      <c r="BG1031" s="181">
        <f t="shared" si="254"/>
        <v>0.94732602739895677</v>
      </c>
      <c r="BH1031" s="182">
        <f t="shared" si="255"/>
        <v>0.44916343731535763</v>
      </c>
    </row>
    <row r="1032" spans="1:60" ht="14.65" thickBot="1" x14ac:dyDescent="0.5">
      <c r="A1032" s="127">
        <v>1021</v>
      </c>
      <c r="B1032" s="54">
        <v>0.45486911455565471</v>
      </c>
      <c r="C1032" s="54"/>
      <c r="D1032" s="54">
        <f t="shared" si="240"/>
        <v>4.2840657016900234</v>
      </c>
      <c r="E1032" s="183">
        <f t="shared" si="244"/>
        <v>0.97516714422158546</v>
      </c>
      <c r="F1032" s="184">
        <f t="shared" si="245"/>
        <v>0.87397372994030953</v>
      </c>
      <c r="G1032" s="185">
        <f t="shared" si="246"/>
        <v>0.30494706390513049</v>
      </c>
      <c r="S1032" s="127">
        <v>1021</v>
      </c>
      <c r="T1032" s="54">
        <v>1.842857299027109</v>
      </c>
      <c r="U1032" s="54"/>
      <c r="V1032" s="54">
        <f t="shared" si="241"/>
        <v>5.6712376464615977</v>
      </c>
      <c r="W1032" s="180">
        <f t="shared" si="247"/>
        <v>0.97516714422158546</v>
      </c>
      <c r="X1032" s="181">
        <f t="shared" si="248"/>
        <v>0.95365198521336325</v>
      </c>
      <c r="Y1032" s="182">
        <f t="shared" si="249"/>
        <v>0.40206446940969404</v>
      </c>
      <c r="AJ1032" s="127">
        <v>1021</v>
      </c>
      <c r="AK1032" s="54">
        <v>1.632536868154161</v>
      </c>
      <c r="AL1032" s="54"/>
      <c r="AM1032" s="54">
        <f t="shared" si="242"/>
        <v>4.7153558435237786</v>
      </c>
      <c r="AN1032" s="180">
        <f t="shared" si="250"/>
        <v>0.97516714422158546</v>
      </c>
      <c r="AO1032" s="181">
        <f t="shared" si="251"/>
        <v>0.91893677132676066</v>
      </c>
      <c r="AP1032" s="182">
        <f t="shared" si="252"/>
        <v>0.33429687900438632</v>
      </c>
      <c r="BB1032" s="127">
        <v>1021</v>
      </c>
      <c r="BC1032" s="12">
        <v>4.7600017014459226</v>
      </c>
      <c r="BD1032" s="54"/>
      <c r="BE1032" s="54">
        <f t="shared" si="243"/>
        <v>10.444462452396253</v>
      </c>
      <c r="BF1032" s="180">
        <f t="shared" si="253"/>
        <v>0.97516714422158546</v>
      </c>
      <c r="BG1032" s="181">
        <f t="shared" si="254"/>
        <v>0.9508694644552711</v>
      </c>
      <c r="BH1032" s="182">
        <f t="shared" si="255"/>
        <v>0.45856052256915686</v>
      </c>
    </row>
    <row r="1033" spans="1:60" ht="14.65" thickBot="1" x14ac:dyDescent="0.5">
      <c r="A1033" s="127">
        <v>1022</v>
      </c>
      <c r="B1033" s="54">
        <v>0.45486911455565471</v>
      </c>
      <c r="C1033" s="54"/>
      <c r="D1033" s="54">
        <f t="shared" si="240"/>
        <v>4.2840657016900234</v>
      </c>
      <c r="E1033" s="183">
        <f t="shared" si="244"/>
        <v>0.97612225405921682</v>
      </c>
      <c r="F1033" s="184">
        <f t="shared" si="245"/>
        <v>0.87397372994030953</v>
      </c>
      <c r="G1033" s="185">
        <f t="shared" si="246"/>
        <v>0.30494706390513049</v>
      </c>
      <c r="S1033" s="127">
        <v>1022</v>
      </c>
      <c r="T1033" s="54">
        <v>1.842857299027109</v>
      </c>
      <c r="U1033" s="54"/>
      <c r="V1033" s="54">
        <f t="shared" si="241"/>
        <v>5.6775360239946338</v>
      </c>
      <c r="W1033" s="180">
        <f t="shared" si="247"/>
        <v>0.97612225405921682</v>
      </c>
      <c r="X1033" s="181">
        <f t="shared" si="248"/>
        <v>0.95383294334193947</v>
      </c>
      <c r="Y1033" s="182">
        <f t="shared" si="249"/>
        <v>0.40251099519098305</v>
      </c>
      <c r="AJ1033" s="127">
        <v>1022</v>
      </c>
      <c r="AK1033" s="54">
        <v>1.632536868154161</v>
      </c>
      <c r="AL1033" s="54"/>
      <c r="AM1033" s="54">
        <f t="shared" si="242"/>
        <v>5.0882330482218716</v>
      </c>
      <c r="AN1033" s="180">
        <f t="shared" si="250"/>
        <v>0.97612225405921682</v>
      </c>
      <c r="AO1033" s="181">
        <f t="shared" si="251"/>
        <v>0.93428693078280445</v>
      </c>
      <c r="AP1033" s="182">
        <f t="shared" si="252"/>
        <v>0.36073214495651013</v>
      </c>
      <c r="BB1033" s="127">
        <v>1022</v>
      </c>
      <c r="BC1033" s="12">
        <v>4.7600017014459226</v>
      </c>
      <c r="BD1033" s="54"/>
      <c r="BE1033" s="54">
        <f t="shared" si="243"/>
        <v>10.541699980620711</v>
      </c>
      <c r="BF1033" s="180">
        <f t="shared" si="253"/>
        <v>0.97612225405921682</v>
      </c>
      <c r="BG1033" s="181">
        <f t="shared" si="254"/>
        <v>0.95241510306028243</v>
      </c>
      <c r="BH1033" s="182">
        <f t="shared" si="255"/>
        <v>0.4628297027169308</v>
      </c>
    </row>
    <row r="1034" spans="1:60" ht="14.65" thickBot="1" x14ac:dyDescent="0.5">
      <c r="A1034" s="127">
        <v>1023</v>
      </c>
      <c r="B1034" s="54">
        <v>0.50859666498365164</v>
      </c>
      <c r="C1034" s="54"/>
      <c r="D1034" s="54">
        <f t="shared" si="240"/>
        <v>4.2938162707065315</v>
      </c>
      <c r="E1034" s="183">
        <f t="shared" si="244"/>
        <v>0.97707736389684818</v>
      </c>
      <c r="F1034" s="184">
        <f t="shared" si="245"/>
        <v>0.87451263288575465</v>
      </c>
      <c r="G1034" s="185">
        <f t="shared" si="246"/>
        <v>0.30564112594806681</v>
      </c>
      <c r="S1034" s="127">
        <v>1023</v>
      </c>
      <c r="T1034" s="54">
        <v>1.8965923064364287</v>
      </c>
      <c r="U1034" s="54"/>
      <c r="V1034" s="54">
        <f t="shared" si="241"/>
        <v>5.9371773127500225</v>
      </c>
      <c r="W1034" s="180">
        <f t="shared" si="247"/>
        <v>0.97707736389684818</v>
      </c>
      <c r="X1034" s="181">
        <f t="shared" si="248"/>
        <v>0.96081196697428917</v>
      </c>
      <c r="Y1034" s="182">
        <f t="shared" si="249"/>
        <v>0.42091835942221345</v>
      </c>
      <c r="AJ1034" s="127">
        <v>1023</v>
      </c>
      <c r="AK1034" s="54">
        <v>2.2094939321595781</v>
      </c>
      <c r="AL1034" s="54"/>
      <c r="AM1034" s="54">
        <f t="shared" si="242"/>
        <v>5.0882330482218716</v>
      </c>
      <c r="AN1034" s="180">
        <f t="shared" si="250"/>
        <v>0.97707736389684818</v>
      </c>
      <c r="AO1034" s="181">
        <f t="shared" si="251"/>
        <v>0.93428693078280445</v>
      </c>
      <c r="AP1034" s="182">
        <f t="shared" si="252"/>
        <v>0.36073214495651013</v>
      </c>
      <c r="BB1034" s="127">
        <v>1023</v>
      </c>
      <c r="BC1034" s="12">
        <v>5.33713917729124</v>
      </c>
      <c r="BD1034" s="54"/>
      <c r="BE1034" s="54">
        <f t="shared" si="243"/>
        <v>10.553169812639197</v>
      </c>
      <c r="BF1034" s="180">
        <f t="shared" si="253"/>
        <v>0.97707736389684818</v>
      </c>
      <c r="BG1034" s="181">
        <f t="shared" si="254"/>
        <v>0.95259482486044977</v>
      </c>
      <c r="BH1034" s="182">
        <f t="shared" si="255"/>
        <v>0.46333328173673671</v>
      </c>
    </row>
    <row r="1035" spans="1:60" ht="14.65" thickBot="1" x14ac:dyDescent="0.5">
      <c r="A1035" s="127">
        <v>1024</v>
      </c>
      <c r="B1035" s="54">
        <v>0.50859666498365164</v>
      </c>
      <c r="C1035" s="54"/>
      <c r="D1035" s="54">
        <f t="shared" si="240"/>
        <v>4.553230261945731</v>
      </c>
      <c r="E1035" s="183">
        <f t="shared" si="244"/>
        <v>0.97803247373447944</v>
      </c>
      <c r="F1035" s="184">
        <f t="shared" si="245"/>
        <v>0.88826282444782978</v>
      </c>
      <c r="G1035" s="185">
        <f t="shared" si="246"/>
        <v>0.32410665390042709</v>
      </c>
      <c r="S1035" s="127">
        <v>1024</v>
      </c>
      <c r="T1035" s="54">
        <v>1.8965923064364287</v>
      </c>
      <c r="U1035" s="54"/>
      <c r="V1035" s="54">
        <f t="shared" si="241"/>
        <v>5.9797647928378241</v>
      </c>
      <c r="W1035" s="180">
        <f t="shared" si="247"/>
        <v>0.97803247373447944</v>
      </c>
      <c r="X1035" s="181">
        <f t="shared" si="248"/>
        <v>0.96187015795115716</v>
      </c>
      <c r="Y1035" s="182">
        <f t="shared" si="249"/>
        <v>0.42393761441599442</v>
      </c>
      <c r="AJ1035" s="127">
        <v>1024</v>
      </c>
      <c r="AK1035" s="54">
        <v>2.2094939321595781</v>
      </c>
      <c r="AL1035" s="54"/>
      <c r="AM1035" s="54">
        <f t="shared" si="242"/>
        <v>5.2384348693855962</v>
      </c>
      <c r="AN1035" s="180">
        <f t="shared" si="250"/>
        <v>0.97803247373447944</v>
      </c>
      <c r="AO1035" s="181">
        <f t="shared" si="251"/>
        <v>0.9397922513971757</v>
      </c>
      <c r="AP1035" s="182">
        <f t="shared" si="252"/>
        <v>0.37138075806272369</v>
      </c>
      <c r="BB1035" s="127">
        <v>1024</v>
      </c>
      <c r="BC1035" s="12">
        <v>5.33713917729124</v>
      </c>
      <c r="BD1035" s="54"/>
      <c r="BE1035" s="54">
        <f t="shared" si="243"/>
        <v>10.553169812639197</v>
      </c>
      <c r="BF1035" s="180">
        <f t="shared" si="253"/>
        <v>0.97803247373447944</v>
      </c>
      <c r="BG1035" s="181">
        <f t="shared" si="254"/>
        <v>0.95259482486044977</v>
      </c>
      <c r="BH1035" s="182">
        <f t="shared" si="255"/>
        <v>0.46333328173673671</v>
      </c>
    </row>
    <row r="1036" spans="1:60" ht="14.65" thickBot="1" x14ac:dyDescent="0.5">
      <c r="A1036" s="127">
        <v>1025</v>
      </c>
      <c r="B1036" s="54">
        <v>-0.71326273567894471</v>
      </c>
      <c r="C1036" s="54"/>
      <c r="D1036" s="54">
        <f t="shared" ref="D1036:D1058" si="256">SMALL(B$12:B$1058,A1036)</f>
        <v>4.5910097942541856</v>
      </c>
      <c r="E1036" s="183">
        <f t="shared" si="244"/>
        <v>0.9789875835721108</v>
      </c>
      <c r="F1036" s="184">
        <f t="shared" si="245"/>
        <v>0.89017175403525728</v>
      </c>
      <c r="G1036" s="185">
        <f t="shared" si="246"/>
        <v>0.32679586509731129</v>
      </c>
      <c r="S1036" s="127">
        <v>1025</v>
      </c>
      <c r="T1036" s="54">
        <v>0.6745633208466062</v>
      </c>
      <c r="U1036" s="54"/>
      <c r="V1036" s="54">
        <f t="shared" ref="V1036:V1058" si="257">SMALL(T$12:T$1058,S1036)</f>
        <v>5.9797647928378241</v>
      </c>
      <c r="W1036" s="180">
        <f t="shared" si="247"/>
        <v>0.9789875835721108</v>
      </c>
      <c r="X1036" s="181">
        <f t="shared" si="248"/>
        <v>0.96187015795115716</v>
      </c>
      <c r="Y1036" s="182">
        <f t="shared" si="249"/>
        <v>0.42393761441599442</v>
      </c>
      <c r="AJ1036" s="127">
        <v>1025</v>
      </c>
      <c r="AK1036" s="54">
        <v>1.2154074659285938</v>
      </c>
      <c r="AL1036" s="54"/>
      <c r="AM1036" s="54">
        <f t="shared" ref="AM1036:AM1058" si="258">SMALL(AK$12:AK$1058,AJ1036)</f>
        <v>5.2384348693855962</v>
      </c>
      <c r="AN1036" s="180">
        <f t="shared" si="250"/>
        <v>0.9789875835721108</v>
      </c>
      <c r="AO1036" s="181">
        <f t="shared" si="251"/>
        <v>0.9397922513971757</v>
      </c>
      <c r="AP1036" s="182">
        <f t="shared" si="252"/>
        <v>0.37138075806272369</v>
      </c>
      <c r="BB1036" s="127">
        <v>1025</v>
      </c>
      <c r="BC1036" s="12">
        <v>4.3427418647606224</v>
      </c>
      <c r="BD1036" s="54"/>
      <c r="BE1036" s="54">
        <f t="shared" ref="BE1036:BE1058" si="259">SMALL(BC$12:BC$1058,BB1036)</f>
        <v>10.638568388230423</v>
      </c>
      <c r="BF1036" s="180">
        <f t="shared" si="253"/>
        <v>0.9789875835721108</v>
      </c>
      <c r="BG1036" s="181">
        <f t="shared" si="254"/>
        <v>0.95391590127013914</v>
      </c>
      <c r="BH1036" s="182">
        <f t="shared" si="255"/>
        <v>0.46708267675139253</v>
      </c>
    </row>
    <row r="1037" spans="1:60" ht="14.65" thickBot="1" x14ac:dyDescent="0.5">
      <c r="A1037" s="127">
        <v>1026</v>
      </c>
      <c r="B1037" s="54">
        <v>-0.71326273567894471</v>
      </c>
      <c r="C1037" s="54"/>
      <c r="D1037" s="54">
        <f t="shared" si="256"/>
        <v>4.5910097942541856</v>
      </c>
      <c r="E1037" s="183">
        <f t="shared" ref="E1037:E1058" si="260">A1037/$B$6</f>
        <v>0.97994269340974216</v>
      </c>
      <c r="F1037" s="184">
        <f t="shared" ref="F1037:F1058" si="261">NORMDIST(D1037,$F$2,$F$3,TRUE)</f>
        <v>0.89017175403525728</v>
      </c>
      <c r="G1037" s="185">
        <f t="shared" ref="G1037:G1058" si="262">(D1037-$G$4)/($G$5-$G$4)</f>
        <v>0.32679586509731129</v>
      </c>
      <c r="S1037" s="127">
        <v>1026</v>
      </c>
      <c r="T1037" s="54">
        <v>0.6745633208466062</v>
      </c>
      <c r="U1037" s="54"/>
      <c r="V1037" s="54">
        <f t="shared" si="257"/>
        <v>5.9802261322227288</v>
      </c>
      <c r="W1037" s="180">
        <f t="shared" ref="W1037:W1058" si="263">S1037/$T$6</f>
        <v>0.97994269340974216</v>
      </c>
      <c r="X1037" s="181">
        <f t="shared" ref="X1037:X1058" si="264">NORMDIST(V1037,$X$2,$X$3,TRUE)</f>
        <v>0.96188149218215813</v>
      </c>
      <c r="Y1037" s="182">
        <f t="shared" ref="Y1037:Y1058" si="265">(V1037-$Y$4)/($Y$5-$Y$4)</f>
        <v>0.4239703212406018</v>
      </c>
      <c r="AJ1037" s="127">
        <v>1026</v>
      </c>
      <c r="AK1037" s="54">
        <v>1.2154074659285938</v>
      </c>
      <c r="AL1037" s="54"/>
      <c r="AM1037" s="54">
        <f t="shared" si="258"/>
        <v>5.4192581720571518</v>
      </c>
      <c r="AN1037" s="180">
        <f t="shared" ref="AN1037:AN1058" si="266">AJ1037/$AK$6</f>
        <v>0.97994269340974216</v>
      </c>
      <c r="AO1037" s="181">
        <f t="shared" ref="AO1037:AO1058" si="267">NORMDIST(AM1037,$AO$2,$AO$3,TRUE)</f>
        <v>0.94593336467061973</v>
      </c>
      <c r="AP1037" s="182">
        <f t="shared" ref="AP1037:AP1058" si="268">(AM1037-$AP$4)/($AP$5-$AP$4)</f>
        <v>0.38420029231216718</v>
      </c>
      <c r="BB1037" s="127">
        <v>1026</v>
      </c>
      <c r="BC1037" s="12">
        <v>4.3427418647606224</v>
      </c>
      <c r="BD1037" s="54"/>
      <c r="BE1037" s="54">
        <f t="shared" si="259"/>
        <v>10.739075452248413</v>
      </c>
      <c r="BF1037" s="180">
        <f t="shared" ref="BF1037:BF1058" si="269">BB1037/$BC$6</f>
        <v>0.97994269340974216</v>
      </c>
      <c r="BG1037" s="181">
        <f t="shared" ref="BG1037:BG1058" si="270">NORMDIST(BE1037,$BG$2,$BG$3,TRUE)</f>
        <v>0.955432640221902</v>
      </c>
      <c r="BH1037" s="182">
        <f t="shared" ref="BH1037:BH1058" si="271">(BE1037-$BH$4)/($BH$5-$BH$4)</f>
        <v>0.47149540474079776</v>
      </c>
    </row>
    <row r="1038" spans="1:60" ht="14.65" thickBot="1" x14ac:dyDescent="0.5">
      <c r="A1038" s="127">
        <v>1027</v>
      </c>
      <c r="B1038" s="54">
        <v>-4.8025316856553291</v>
      </c>
      <c r="C1038" s="54"/>
      <c r="D1038" s="54">
        <f t="shared" si="256"/>
        <v>4.6355872665892157</v>
      </c>
      <c r="E1038" s="183">
        <f t="shared" si="260"/>
        <v>0.98089780324737341</v>
      </c>
      <c r="F1038" s="184">
        <f t="shared" si="261"/>
        <v>0.89239392892243408</v>
      </c>
      <c r="G1038" s="185">
        <f t="shared" si="262"/>
        <v>0.32996896519694724</v>
      </c>
      <c r="S1038" s="127">
        <v>1027</v>
      </c>
      <c r="T1038" s="54">
        <v>-3.4154657033743665</v>
      </c>
      <c r="U1038" s="54"/>
      <c r="V1038" s="54">
        <f t="shared" si="257"/>
        <v>6.0193542911077298</v>
      </c>
      <c r="W1038" s="180">
        <f t="shared" si="263"/>
        <v>0.98089780324737341</v>
      </c>
      <c r="X1038" s="181">
        <f t="shared" si="264"/>
        <v>0.96283284201384334</v>
      </c>
      <c r="Y1038" s="182">
        <f t="shared" si="265"/>
        <v>0.42674432639111631</v>
      </c>
      <c r="AJ1038" s="127">
        <v>1027</v>
      </c>
      <c r="AK1038" s="54">
        <v>-2.8634072721757993</v>
      </c>
      <c r="AL1038" s="54"/>
      <c r="AM1038" s="54">
        <f t="shared" si="258"/>
        <v>5.4192581720571518</v>
      </c>
      <c r="AN1038" s="180">
        <f t="shared" si="266"/>
        <v>0.98089780324737341</v>
      </c>
      <c r="AO1038" s="181">
        <f t="shared" si="267"/>
        <v>0.94593336467061973</v>
      </c>
      <c r="AP1038" s="182">
        <f t="shared" si="268"/>
        <v>0.38420029231216718</v>
      </c>
      <c r="BB1038" s="127">
        <v>1027</v>
      </c>
      <c r="BC1038" s="12">
        <v>0.26265169990885467</v>
      </c>
      <c r="BD1038" s="54"/>
      <c r="BE1038" s="54">
        <f t="shared" si="259"/>
        <v>10.766489209145391</v>
      </c>
      <c r="BF1038" s="180">
        <f t="shared" si="269"/>
        <v>0.98089780324737341</v>
      </c>
      <c r="BG1038" s="181">
        <f t="shared" si="270"/>
        <v>0.95583928252584294</v>
      </c>
      <c r="BH1038" s="182">
        <f t="shared" si="271"/>
        <v>0.47269899628469553</v>
      </c>
    </row>
    <row r="1039" spans="1:60" ht="14.65" thickBot="1" x14ac:dyDescent="0.5">
      <c r="A1039" s="127">
        <v>1028</v>
      </c>
      <c r="B1039" s="54">
        <v>-4.8025316856553291</v>
      </c>
      <c r="C1039" s="54"/>
      <c r="D1039" s="54">
        <f t="shared" si="256"/>
        <v>4.6355872665892157</v>
      </c>
      <c r="E1039" s="183">
        <f t="shared" si="260"/>
        <v>0.98185291308500477</v>
      </c>
      <c r="F1039" s="184">
        <f t="shared" si="261"/>
        <v>0.89239392892243408</v>
      </c>
      <c r="G1039" s="185">
        <f t="shared" si="262"/>
        <v>0.32996896519694724</v>
      </c>
      <c r="S1039" s="127">
        <v>1028</v>
      </c>
      <c r="T1039" s="54">
        <v>-3.4154657033743665</v>
      </c>
      <c r="U1039" s="54"/>
      <c r="V1039" s="54">
        <f t="shared" si="257"/>
        <v>6.0193542911077298</v>
      </c>
      <c r="W1039" s="180">
        <f t="shared" si="263"/>
        <v>0.98185291308500477</v>
      </c>
      <c r="X1039" s="181">
        <f t="shared" si="264"/>
        <v>0.96283284201384334</v>
      </c>
      <c r="Y1039" s="182">
        <f t="shared" si="265"/>
        <v>0.42674432639111631</v>
      </c>
      <c r="AJ1039" s="127">
        <v>1028</v>
      </c>
      <c r="AK1039" s="54">
        <v>-2.8634072721757993</v>
      </c>
      <c r="AL1039" s="54"/>
      <c r="AM1039" s="54">
        <f t="shared" si="258"/>
        <v>5.4192581720571518</v>
      </c>
      <c r="AN1039" s="180">
        <f t="shared" si="266"/>
        <v>0.98185291308500477</v>
      </c>
      <c r="AO1039" s="181">
        <f t="shared" si="267"/>
        <v>0.94593336467061973</v>
      </c>
      <c r="AP1039" s="182">
        <f t="shared" si="268"/>
        <v>0.38420029231216718</v>
      </c>
      <c r="BB1039" s="127">
        <v>1028</v>
      </c>
      <c r="BC1039" s="12">
        <v>0.26265169990885467</v>
      </c>
      <c r="BD1039" s="54"/>
      <c r="BE1039" s="54">
        <f t="shared" si="259"/>
        <v>10.766489209145391</v>
      </c>
      <c r="BF1039" s="180">
        <f t="shared" si="269"/>
        <v>0.98185291308500477</v>
      </c>
      <c r="BG1039" s="181">
        <f t="shared" si="270"/>
        <v>0.95583928252584294</v>
      </c>
      <c r="BH1039" s="182">
        <f t="shared" si="271"/>
        <v>0.47269899628469553</v>
      </c>
    </row>
    <row r="1040" spans="1:60" ht="14.65" thickBot="1" x14ac:dyDescent="0.5">
      <c r="A1040" s="127">
        <v>1029</v>
      </c>
      <c r="B1040" s="54">
        <v>7.4031539551773537E-2</v>
      </c>
      <c r="C1040" s="54"/>
      <c r="D1040" s="54">
        <f t="shared" si="256"/>
        <v>4.6658988740115799</v>
      </c>
      <c r="E1040" s="183">
        <f t="shared" si="260"/>
        <v>0.98280802292263614</v>
      </c>
      <c r="F1040" s="184">
        <f t="shared" si="261"/>
        <v>0.8938863342052058</v>
      </c>
      <c r="G1040" s="185">
        <f t="shared" si="262"/>
        <v>0.33212659683225304</v>
      </c>
      <c r="S1040" s="127">
        <v>1029</v>
      </c>
      <c r="T1040" s="54">
        <v>1.4617742583335978</v>
      </c>
      <c r="U1040" s="54"/>
      <c r="V1040" s="54">
        <f t="shared" si="257"/>
        <v>6.0527391705012228</v>
      </c>
      <c r="W1040" s="180">
        <f t="shared" si="263"/>
        <v>0.98280802292263614</v>
      </c>
      <c r="X1040" s="181">
        <f t="shared" si="264"/>
        <v>0.96362913085998947</v>
      </c>
      <c r="Y1040" s="182">
        <f t="shared" si="265"/>
        <v>0.42911115963923918</v>
      </c>
      <c r="AJ1040" s="127">
        <v>1029</v>
      </c>
      <c r="AK1040" s="54">
        <v>0.77172957081642091</v>
      </c>
      <c r="AL1040" s="54"/>
      <c r="AM1040" s="54">
        <f t="shared" si="258"/>
        <v>5.4192581720571518</v>
      </c>
      <c r="AN1040" s="180">
        <f t="shared" si="266"/>
        <v>0.98280802292263614</v>
      </c>
      <c r="AO1040" s="181">
        <f t="shared" si="267"/>
        <v>0.94593336467061973</v>
      </c>
      <c r="AP1040" s="182">
        <f t="shared" si="268"/>
        <v>0.38420029231216718</v>
      </c>
      <c r="BB1040" s="127">
        <v>1029</v>
      </c>
      <c r="BC1040" s="12">
        <v>3.8989252335961941</v>
      </c>
      <c r="BD1040" s="54"/>
      <c r="BE1040" s="54">
        <f t="shared" si="259"/>
        <v>10.957269758833693</v>
      </c>
      <c r="BF1040" s="180">
        <f t="shared" si="269"/>
        <v>0.98280802292263614</v>
      </c>
      <c r="BG1040" s="181">
        <f t="shared" si="270"/>
        <v>0.95858704037750109</v>
      </c>
      <c r="BH1040" s="182">
        <f t="shared" si="271"/>
        <v>0.48107515053483862</v>
      </c>
    </row>
    <row r="1041" spans="1:60" ht="14.65" thickBot="1" x14ac:dyDescent="0.5">
      <c r="A1041" s="127">
        <v>1030</v>
      </c>
      <c r="B1041" s="54">
        <v>7.4031539551773537E-2</v>
      </c>
      <c r="C1041" s="54"/>
      <c r="D1041" s="54">
        <f t="shared" si="256"/>
        <v>4.6658988740115799</v>
      </c>
      <c r="E1041" s="183">
        <f t="shared" si="260"/>
        <v>0.98376313276026739</v>
      </c>
      <c r="F1041" s="184">
        <f t="shared" si="261"/>
        <v>0.8938863342052058</v>
      </c>
      <c r="G1041" s="185">
        <f t="shared" si="262"/>
        <v>0.33212659683225304</v>
      </c>
      <c r="S1041" s="127">
        <v>1030</v>
      </c>
      <c r="T1041" s="54">
        <v>1.4617742583335978</v>
      </c>
      <c r="U1041" s="54"/>
      <c r="V1041" s="54">
        <f t="shared" si="257"/>
        <v>6.0527391705012228</v>
      </c>
      <c r="W1041" s="180">
        <f t="shared" si="263"/>
        <v>0.98376313276026739</v>
      </c>
      <c r="X1041" s="181">
        <f t="shared" si="264"/>
        <v>0.96362913085998947</v>
      </c>
      <c r="Y1041" s="182">
        <f t="shared" si="265"/>
        <v>0.42911115963923918</v>
      </c>
      <c r="AJ1041" s="127">
        <v>1030</v>
      </c>
      <c r="AK1041" s="54">
        <v>0.77172957081642091</v>
      </c>
      <c r="AL1041" s="54"/>
      <c r="AM1041" s="54">
        <f t="shared" si="258"/>
        <v>5.5541407182564511</v>
      </c>
      <c r="AN1041" s="180">
        <f t="shared" si="266"/>
        <v>0.98376313276026739</v>
      </c>
      <c r="AO1041" s="181">
        <f t="shared" si="267"/>
        <v>0.95018282384211039</v>
      </c>
      <c r="AP1041" s="182">
        <f t="shared" si="268"/>
        <v>0.39376283981078697</v>
      </c>
      <c r="BB1041" s="127">
        <v>1030</v>
      </c>
      <c r="BC1041" s="12">
        <v>3.8989252335961941</v>
      </c>
      <c r="BD1041" s="54"/>
      <c r="BE1041" s="54">
        <f t="shared" si="259"/>
        <v>11.027033156770825</v>
      </c>
      <c r="BF1041" s="180">
        <f t="shared" si="269"/>
        <v>0.98376313276026739</v>
      </c>
      <c r="BG1041" s="181">
        <f t="shared" si="270"/>
        <v>0.95955655145934926</v>
      </c>
      <c r="BH1041" s="182">
        <f t="shared" si="271"/>
        <v>0.48413808846582923</v>
      </c>
    </row>
    <row r="1042" spans="1:60" ht="14.65" thickBot="1" x14ac:dyDescent="0.5">
      <c r="A1042" s="127">
        <v>1031</v>
      </c>
      <c r="B1042" s="54">
        <v>0.36747405743794243</v>
      </c>
      <c r="C1042" s="54"/>
      <c r="D1042" s="54">
        <f t="shared" si="256"/>
        <v>4.6658988740115799</v>
      </c>
      <c r="E1042" s="183">
        <f t="shared" si="260"/>
        <v>0.98471824259789875</v>
      </c>
      <c r="F1042" s="184">
        <f t="shared" si="261"/>
        <v>0.8938863342052058</v>
      </c>
      <c r="G1042" s="185">
        <f t="shared" si="262"/>
        <v>0.33212659683225304</v>
      </c>
      <c r="S1042" s="127">
        <v>1031</v>
      </c>
      <c r="T1042" s="54">
        <v>1.7552574981900533</v>
      </c>
      <c r="U1042" s="54"/>
      <c r="V1042" s="54">
        <f t="shared" si="257"/>
        <v>6.0527391705012228</v>
      </c>
      <c r="W1042" s="180">
        <f t="shared" si="263"/>
        <v>0.98471824259789875</v>
      </c>
      <c r="X1042" s="181">
        <f t="shared" si="264"/>
        <v>0.96362913085998947</v>
      </c>
      <c r="Y1042" s="182">
        <f t="shared" si="265"/>
        <v>0.42911115963923918</v>
      </c>
      <c r="AJ1042" s="127">
        <v>1031</v>
      </c>
      <c r="AK1042" s="54">
        <v>1.1930130802721308</v>
      </c>
      <c r="AL1042" s="54"/>
      <c r="AM1042" s="54">
        <f t="shared" si="258"/>
        <v>5.648467241158059</v>
      </c>
      <c r="AN1042" s="180">
        <f t="shared" si="266"/>
        <v>0.98471824259789875</v>
      </c>
      <c r="AO1042" s="181">
        <f t="shared" si="267"/>
        <v>0.95299301515034585</v>
      </c>
      <c r="AP1042" s="182">
        <f t="shared" si="268"/>
        <v>0.40045015318855715</v>
      </c>
      <c r="BB1042" s="127">
        <v>1031</v>
      </c>
      <c r="BC1042" s="12">
        <v>4.320340476482003</v>
      </c>
      <c r="BD1042" s="54"/>
      <c r="BE1042" s="54">
        <f t="shared" si="259"/>
        <v>11.077765379225079</v>
      </c>
      <c r="BF1042" s="180">
        <f t="shared" si="269"/>
        <v>0.98471824259789875</v>
      </c>
      <c r="BG1042" s="181">
        <f t="shared" si="270"/>
        <v>0.96024994548421838</v>
      </c>
      <c r="BH1042" s="182">
        <f t="shared" si="271"/>
        <v>0.48636546919947149</v>
      </c>
    </row>
    <row r="1043" spans="1:60" ht="14.65" thickBot="1" x14ac:dyDescent="0.5">
      <c r="A1043" s="127">
        <v>1032</v>
      </c>
      <c r="B1043" s="54">
        <v>0.36747405743794243</v>
      </c>
      <c r="C1043" s="54"/>
      <c r="D1043" s="54">
        <f t="shared" si="256"/>
        <v>4.8649612995715703</v>
      </c>
      <c r="E1043" s="183">
        <f t="shared" si="260"/>
        <v>0.98567335243553011</v>
      </c>
      <c r="F1043" s="184">
        <f t="shared" si="261"/>
        <v>0.90331686819252943</v>
      </c>
      <c r="G1043" s="185">
        <f t="shared" si="262"/>
        <v>0.34629619796241445</v>
      </c>
      <c r="S1043" s="127">
        <v>1032</v>
      </c>
      <c r="T1043" s="54">
        <v>1.7552574981900533</v>
      </c>
      <c r="U1043" s="54"/>
      <c r="V1043" s="54">
        <f t="shared" si="257"/>
        <v>6.2516369698836769</v>
      </c>
      <c r="W1043" s="180">
        <f t="shared" si="263"/>
        <v>0.98567335243553011</v>
      </c>
      <c r="X1043" s="181">
        <f t="shared" si="264"/>
        <v>0.96808852742558815</v>
      </c>
      <c r="Y1043" s="182">
        <f t="shared" si="265"/>
        <v>0.44321209195078792</v>
      </c>
      <c r="AJ1043" s="127">
        <v>1032</v>
      </c>
      <c r="AK1043" s="54">
        <v>1.1930130802721308</v>
      </c>
      <c r="AL1043" s="54"/>
      <c r="AM1043" s="54">
        <f t="shared" si="258"/>
        <v>5.648467241158059</v>
      </c>
      <c r="AN1043" s="180">
        <f t="shared" si="266"/>
        <v>0.98567335243553011</v>
      </c>
      <c r="AO1043" s="181">
        <f t="shared" si="267"/>
        <v>0.95299301515034585</v>
      </c>
      <c r="AP1043" s="182">
        <f t="shared" si="268"/>
        <v>0.40045015318855715</v>
      </c>
      <c r="BB1043" s="127">
        <v>1032</v>
      </c>
      <c r="BC1043" s="12">
        <v>4.320340476482003</v>
      </c>
      <c r="BD1043" s="54"/>
      <c r="BE1043" s="54">
        <f t="shared" si="259"/>
        <v>11.077765379225079</v>
      </c>
      <c r="BF1043" s="180">
        <f t="shared" si="269"/>
        <v>0.98567335243553011</v>
      </c>
      <c r="BG1043" s="181">
        <f t="shared" si="270"/>
        <v>0.96024994548421838</v>
      </c>
      <c r="BH1043" s="182">
        <f t="shared" si="271"/>
        <v>0.48636546919947149</v>
      </c>
    </row>
    <row r="1044" spans="1:60" ht="14.65" thickBot="1" x14ac:dyDescent="0.5">
      <c r="A1044" s="127">
        <v>1033</v>
      </c>
      <c r="B1044" s="54">
        <v>1.3502381832542267</v>
      </c>
      <c r="C1044" s="54"/>
      <c r="D1044" s="54">
        <f t="shared" si="256"/>
        <v>4.9780006833243471</v>
      </c>
      <c r="E1044" s="183">
        <f t="shared" si="260"/>
        <v>0.98662846227316137</v>
      </c>
      <c r="F1044" s="184">
        <f t="shared" si="261"/>
        <v>0.90839020266182102</v>
      </c>
      <c r="G1044" s="185">
        <f t="shared" si="262"/>
        <v>0.35434253305187308</v>
      </c>
      <c r="S1044" s="127">
        <v>1033</v>
      </c>
      <c r="T1044" s="54">
        <v>2.7381580053726733</v>
      </c>
      <c r="U1044" s="54"/>
      <c r="V1044" s="54">
        <f t="shared" si="257"/>
        <v>6.3664239418152713</v>
      </c>
      <c r="W1044" s="180">
        <f t="shared" si="263"/>
        <v>0.98662846227316137</v>
      </c>
      <c r="X1044" s="181">
        <f t="shared" si="264"/>
        <v>0.97044977966876667</v>
      </c>
      <c r="Y1044" s="182">
        <f t="shared" si="265"/>
        <v>0.45134995635391639</v>
      </c>
      <c r="AJ1044" s="127">
        <v>1033</v>
      </c>
      <c r="AK1044" s="54">
        <v>2.992202351727316</v>
      </c>
      <c r="AL1044" s="54"/>
      <c r="AM1044" s="54">
        <f t="shared" si="258"/>
        <v>5.7374831066654783</v>
      </c>
      <c r="AN1044" s="180">
        <f t="shared" si="266"/>
        <v>0.98662846227316137</v>
      </c>
      <c r="AO1044" s="181">
        <f t="shared" si="267"/>
        <v>0.95552701832719911</v>
      </c>
      <c r="AP1044" s="182">
        <f t="shared" si="268"/>
        <v>0.40676096556592517</v>
      </c>
      <c r="BB1044" s="127">
        <v>1033</v>
      </c>
      <c r="BC1044" s="12">
        <v>6.1200923462084376</v>
      </c>
      <c r="BD1044" s="54"/>
      <c r="BE1044" s="54">
        <f t="shared" si="259"/>
        <v>11.274071661971169</v>
      </c>
      <c r="BF1044" s="180">
        <f t="shared" si="269"/>
        <v>0.98662846227316137</v>
      </c>
      <c r="BG1044" s="181">
        <f t="shared" si="270"/>
        <v>0.96284248424869034</v>
      </c>
      <c r="BH1044" s="182">
        <f t="shared" si="271"/>
        <v>0.49498422885416321</v>
      </c>
    </row>
    <row r="1045" spans="1:60" ht="14.65" thickBot="1" x14ac:dyDescent="0.5">
      <c r="A1045" s="127">
        <v>1034</v>
      </c>
      <c r="B1045" s="54">
        <v>1.3502381832542267</v>
      </c>
      <c r="C1045" s="54"/>
      <c r="D1045" s="54">
        <f t="shared" si="256"/>
        <v>4.9780006833243471</v>
      </c>
      <c r="E1045" s="183">
        <f t="shared" si="260"/>
        <v>0.98758357211079273</v>
      </c>
      <c r="F1045" s="184">
        <f t="shared" si="261"/>
        <v>0.90839020266182102</v>
      </c>
      <c r="G1045" s="185">
        <f t="shared" si="262"/>
        <v>0.35434253305187308</v>
      </c>
      <c r="S1045" s="127">
        <v>1034</v>
      </c>
      <c r="T1045" s="54">
        <v>2.7381580053726733</v>
      </c>
      <c r="U1045" s="54"/>
      <c r="V1045" s="54">
        <f t="shared" si="257"/>
        <v>6.3664239418152713</v>
      </c>
      <c r="W1045" s="180">
        <f t="shared" si="263"/>
        <v>0.98758357211079273</v>
      </c>
      <c r="X1045" s="181">
        <f t="shared" si="264"/>
        <v>0.97044977966876667</v>
      </c>
      <c r="Y1045" s="182">
        <f t="shared" si="265"/>
        <v>0.45134995635391639</v>
      </c>
      <c r="AJ1045" s="127">
        <v>1034</v>
      </c>
      <c r="AK1045" s="54">
        <v>2.992202351727316</v>
      </c>
      <c r="AL1045" s="54"/>
      <c r="AM1045" s="54">
        <f t="shared" si="258"/>
        <v>5.9465966792574205</v>
      </c>
      <c r="AN1045" s="180">
        <f t="shared" si="266"/>
        <v>0.98758357211079273</v>
      </c>
      <c r="AO1045" s="181">
        <f t="shared" si="267"/>
        <v>0.96104804996677162</v>
      </c>
      <c r="AP1045" s="182">
        <f t="shared" si="268"/>
        <v>0.4215861488595582</v>
      </c>
      <c r="BB1045" s="127">
        <v>1034</v>
      </c>
      <c r="BC1045" s="12">
        <v>6.1200923462084376</v>
      </c>
      <c r="BD1045" s="54"/>
      <c r="BE1045" s="54">
        <f t="shared" si="259"/>
        <v>11.428577160570196</v>
      </c>
      <c r="BF1045" s="180">
        <f t="shared" si="269"/>
        <v>0.98758357211079273</v>
      </c>
      <c r="BG1045" s="181">
        <f t="shared" si="270"/>
        <v>0.96478435728029766</v>
      </c>
      <c r="BH1045" s="182">
        <f t="shared" si="271"/>
        <v>0.50176773949439946</v>
      </c>
    </row>
    <row r="1046" spans="1:60" ht="14.65" thickBot="1" x14ac:dyDescent="0.5">
      <c r="A1046" s="127">
        <v>1035</v>
      </c>
      <c r="B1046" s="54">
        <v>4.1955146084063557</v>
      </c>
      <c r="C1046" s="54"/>
      <c r="D1046" s="54">
        <f t="shared" si="256"/>
        <v>5.0737861170932224</v>
      </c>
      <c r="E1046" s="183">
        <f t="shared" si="260"/>
        <v>0.98853868194842409</v>
      </c>
      <c r="F1046" s="184">
        <f t="shared" si="261"/>
        <v>0.91253248162131273</v>
      </c>
      <c r="G1046" s="185">
        <f t="shared" si="262"/>
        <v>0.36116070271280404</v>
      </c>
      <c r="S1046" s="127">
        <v>1035</v>
      </c>
      <c r="T1046" s="54">
        <v>5.5838292787658723</v>
      </c>
      <c r="U1046" s="54"/>
      <c r="V1046" s="54">
        <f t="shared" si="257"/>
        <v>6.4622226680395682</v>
      </c>
      <c r="W1046" s="180">
        <f t="shared" si="263"/>
        <v>0.98853868194842409</v>
      </c>
      <c r="X1046" s="181">
        <f t="shared" si="264"/>
        <v>0.97230769716073495</v>
      </c>
      <c r="Y1046" s="182">
        <f t="shared" si="265"/>
        <v>0.4581416421252803</v>
      </c>
      <c r="AJ1046" s="127">
        <v>1035</v>
      </c>
      <c r="AK1046" s="54">
        <v>5.648467241158059</v>
      </c>
      <c r="AL1046" s="54"/>
      <c r="AM1046" s="54">
        <f t="shared" si="258"/>
        <v>6.2404585431562873</v>
      </c>
      <c r="AN1046" s="180">
        <f t="shared" si="266"/>
        <v>0.98853868194842409</v>
      </c>
      <c r="AO1046" s="181">
        <f t="shared" si="267"/>
        <v>0.96785047599169316</v>
      </c>
      <c r="AP1046" s="182">
        <f t="shared" si="268"/>
        <v>0.4424195932950879</v>
      </c>
      <c r="BB1046" s="127">
        <v>1035</v>
      </c>
      <c r="BC1046" s="12">
        <v>8.7771878375433179</v>
      </c>
      <c r="BD1046" s="54"/>
      <c r="BE1046" s="54">
        <f t="shared" si="259"/>
        <v>11.48780303607548</v>
      </c>
      <c r="BF1046" s="180">
        <f t="shared" si="269"/>
        <v>0.98853868194842409</v>
      </c>
      <c r="BG1046" s="181">
        <f t="shared" si="270"/>
        <v>0.96550630253654079</v>
      </c>
      <c r="BH1046" s="182">
        <f t="shared" si="271"/>
        <v>0.50436803113651152</v>
      </c>
    </row>
    <row r="1047" spans="1:60" ht="14.65" thickBot="1" x14ac:dyDescent="0.5">
      <c r="A1047" s="127">
        <v>1036</v>
      </c>
      <c r="B1047" s="54">
        <v>4.1955146084063557</v>
      </c>
      <c r="C1047" s="54"/>
      <c r="D1047" s="54">
        <f t="shared" si="256"/>
        <v>5.0737861170932224</v>
      </c>
      <c r="E1047" s="183">
        <f t="shared" si="260"/>
        <v>0.98949379178605534</v>
      </c>
      <c r="F1047" s="184">
        <f t="shared" si="261"/>
        <v>0.91253248162131273</v>
      </c>
      <c r="G1047" s="185">
        <f t="shared" si="262"/>
        <v>0.36116070271280404</v>
      </c>
      <c r="S1047" s="127">
        <v>1036</v>
      </c>
      <c r="T1047" s="54">
        <v>5.5838292787658723</v>
      </c>
      <c r="U1047" s="54"/>
      <c r="V1047" s="54">
        <f t="shared" si="257"/>
        <v>6.4622226680395682</v>
      </c>
      <c r="W1047" s="180">
        <f t="shared" si="263"/>
        <v>0.98949379178605534</v>
      </c>
      <c r="X1047" s="181">
        <f t="shared" si="264"/>
        <v>0.97230769716073495</v>
      </c>
      <c r="Y1047" s="182">
        <f t="shared" si="265"/>
        <v>0.4581416421252803</v>
      </c>
      <c r="AJ1047" s="127">
        <v>1036</v>
      </c>
      <c r="AK1047" s="54">
        <v>5.648467241158059</v>
      </c>
      <c r="AL1047" s="54"/>
      <c r="AM1047" s="54">
        <f t="shared" si="258"/>
        <v>6.3908907725505468</v>
      </c>
      <c r="AN1047" s="180">
        <f t="shared" si="266"/>
        <v>0.98949379178605534</v>
      </c>
      <c r="AO1047" s="181">
        <f t="shared" si="267"/>
        <v>0.97093385957568379</v>
      </c>
      <c r="AP1047" s="182">
        <f t="shared" si="268"/>
        <v>0.45308454127716674</v>
      </c>
      <c r="BB1047" s="127">
        <v>1036</v>
      </c>
      <c r="BC1047" s="12">
        <v>8.7771878375433179</v>
      </c>
      <c r="BD1047" s="54"/>
      <c r="BE1047" s="54">
        <f t="shared" si="259"/>
        <v>11.48780303607548</v>
      </c>
      <c r="BF1047" s="180">
        <f t="shared" si="269"/>
        <v>0.98949379178605534</v>
      </c>
      <c r="BG1047" s="181">
        <f t="shared" si="270"/>
        <v>0.96550630253654079</v>
      </c>
      <c r="BH1047" s="182">
        <f t="shared" si="271"/>
        <v>0.50436803113651152</v>
      </c>
    </row>
    <row r="1048" spans="1:60" ht="14.65" thickBot="1" x14ac:dyDescent="0.5">
      <c r="A1048" s="127">
        <v>1037</v>
      </c>
      <c r="B1048" s="54">
        <v>2.4502309687170958</v>
      </c>
      <c r="C1048" s="54"/>
      <c r="D1048" s="54">
        <f t="shared" si="256"/>
        <v>5.3640433330622761</v>
      </c>
      <c r="E1048" s="183">
        <f t="shared" si="260"/>
        <v>0.99044890162368671</v>
      </c>
      <c r="F1048" s="184">
        <f t="shared" si="261"/>
        <v>0.92423078266256709</v>
      </c>
      <c r="G1048" s="185">
        <f t="shared" si="262"/>
        <v>0.38182170372222429</v>
      </c>
      <c r="S1048" s="127">
        <v>1037</v>
      </c>
      <c r="T1048" s="54">
        <v>5.2267612202010625</v>
      </c>
      <c r="U1048" s="54"/>
      <c r="V1048" s="54">
        <f t="shared" si="257"/>
        <v>6.7509804058839205</v>
      </c>
      <c r="W1048" s="180">
        <f t="shared" si="263"/>
        <v>0.99044890162368671</v>
      </c>
      <c r="X1048" s="181">
        <f t="shared" si="264"/>
        <v>0.97732827712168813</v>
      </c>
      <c r="Y1048" s="182">
        <f t="shared" si="265"/>
        <v>0.47861322767535325</v>
      </c>
      <c r="AJ1048" s="127">
        <v>1037</v>
      </c>
      <c r="AK1048" s="54">
        <v>5.4192581720571518</v>
      </c>
      <c r="AL1048" s="54"/>
      <c r="AM1048" s="54">
        <f t="shared" si="258"/>
        <v>6.4501533382164036</v>
      </c>
      <c r="AN1048" s="180">
        <f t="shared" si="266"/>
        <v>0.99044890162368671</v>
      </c>
      <c r="AO1048" s="181">
        <f t="shared" si="267"/>
        <v>0.97207912232051574</v>
      </c>
      <c r="AP1048" s="182">
        <f t="shared" si="268"/>
        <v>0.45728598256841052</v>
      </c>
      <c r="BB1048" s="127">
        <v>1037</v>
      </c>
      <c r="BC1048" s="12">
        <v>8.5479070958129224</v>
      </c>
      <c r="BD1048" s="54"/>
      <c r="BE1048" s="54">
        <f t="shared" si="259"/>
        <v>11.803706077856312</v>
      </c>
      <c r="BF1048" s="180">
        <f t="shared" si="269"/>
        <v>0.99044890162368671</v>
      </c>
      <c r="BG1048" s="181">
        <f t="shared" si="270"/>
        <v>0.9691544417822805</v>
      </c>
      <c r="BH1048" s="182">
        <f t="shared" si="271"/>
        <v>0.51823764525791316</v>
      </c>
    </row>
    <row r="1049" spans="1:60" ht="14.65" thickBot="1" x14ac:dyDescent="0.5">
      <c r="A1049" s="127">
        <v>1038</v>
      </c>
      <c r="B1049" s="54">
        <v>2.4502309687170958</v>
      </c>
      <c r="C1049" s="54"/>
      <c r="D1049" s="54">
        <f t="shared" si="256"/>
        <v>5.3640433330622761</v>
      </c>
      <c r="E1049" s="183">
        <f t="shared" si="260"/>
        <v>0.99140401146131807</v>
      </c>
      <c r="F1049" s="184">
        <f t="shared" si="261"/>
        <v>0.92423078266256709</v>
      </c>
      <c r="G1049" s="185">
        <f t="shared" si="262"/>
        <v>0.38182170372222429</v>
      </c>
      <c r="S1049" s="127">
        <v>1038</v>
      </c>
      <c r="T1049" s="54">
        <v>5.2267612202010625</v>
      </c>
      <c r="U1049" s="54"/>
      <c r="V1049" s="54">
        <f t="shared" si="257"/>
        <v>6.7509804058839205</v>
      </c>
      <c r="W1049" s="180">
        <f t="shared" si="263"/>
        <v>0.99140401146131807</v>
      </c>
      <c r="X1049" s="181">
        <f t="shared" si="264"/>
        <v>0.97732827712168813</v>
      </c>
      <c r="Y1049" s="182">
        <f t="shared" si="265"/>
        <v>0.47861322767535325</v>
      </c>
      <c r="AJ1049" s="127">
        <v>1038</v>
      </c>
      <c r="AK1049" s="54">
        <v>5.4192581720571518</v>
      </c>
      <c r="AL1049" s="54"/>
      <c r="AM1049" s="54">
        <f t="shared" si="258"/>
        <v>6.4501533382164036</v>
      </c>
      <c r="AN1049" s="180">
        <f t="shared" si="266"/>
        <v>0.99140401146131807</v>
      </c>
      <c r="AO1049" s="181">
        <f t="shared" si="267"/>
        <v>0.97207912232051574</v>
      </c>
      <c r="AP1049" s="182">
        <f t="shared" si="268"/>
        <v>0.45728598256841052</v>
      </c>
      <c r="BB1049" s="127">
        <v>1038</v>
      </c>
      <c r="BC1049" s="12">
        <v>8.5479070958129224</v>
      </c>
      <c r="BD1049" s="54"/>
      <c r="BE1049" s="54">
        <f t="shared" si="259"/>
        <v>12.196407170625552</v>
      </c>
      <c r="BF1049" s="180">
        <f t="shared" si="269"/>
        <v>0.99140401146131807</v>
      </c>
      <c r="BG1049" s="181">
        <f t="shared" si="270"/>
        <v>0.97323826627410959</v>
      </c>
      <c r="BH1049" s="182">
        <f t="shared" si="271"/>
        <v>0.53547905132687046</v>
      </c>
    </row>
    <row r="1050" spans="1:60" ht="14.65" thickBot="1" x14ac:dyDescent="0.5">
      <c r="A1050" s="127">
        <v>1039</v>
      </c>
      <c r="B1050" s="54">
        <v>2.4502309687170958</v>
      </c>
      <c r="C1050" s="54"/>
      <c r="D1050" s="54">
        <f t="shared" si="256"/>
        <v>5.4089062251081428</v>
      </c>
      <c r="E1050" s="183">
        <f t="shared" si="260"/>
        <v>0.99235912129894943</v>
      </c>
      <c r="F1050" s="184">
        <f t="shared" si="261"/>
        <v>0.92592724405420312</v>
      </c>
      <c r="G1050" s="185">
        <f t="shared" si="262"/>
        <v>0.38501512048104825</v>
      </c>
      <c r="S1050" s="127">
        <v>1039</v>
      </c>
      <c r="T1050" s="54">
        <v>3.8384960944590794</v>
      </c>
      <c r="U1050" s="54"/>
      <c r="V1050" s="54">
        <f t="shared" si="257"/>
        <v>6.796234137783685</v>
      </c>
      <c r="W1050" s="180">
        <f t="shared" si="263"/>
        <v>0.99235912129894943</v>
      </c>
      <c r="X1050" s="181">
        <f t="shared" si="264"/>
        <v>0.9780409001821464</v>
      </c>
      <c r="Y1050" s="182">
        <f t="shared" si="265"/>
        <v>0.48182150756756331</v>
      </c>
      <c r="AJ1050" s="127">
        <v>1039</v>
      </c>
      <c r="AK1050" s="54">
        <v>5.4192581720571518</v>
      </c>
      <c r="AL1050" s="54"/>
      <c r="AM1050" s="54">
        <f t="shared" si="258"/>
        <v>6.4746687491787842</v>
      </c>
      <c r="AN1050" s="180">
        <f t="shared" si="266"/>
        <v>0.99235912129894943</v>
      </c>
      <c r="AO1050" s="181">
        <f t="shared" si="267"/>
        <v>0.97254177173094514</v>
      </c>
      <c r="AP1050" s="182">
        <f t="shared" si="268"/>
        <v>0.45902401160464745</v>
      </c>
      <c r="BB1050" s="127">
        <v>1039</v>
      </c>
      <c r="BC1050" s="12">
        <v>8.5479070958129224</v>
      </c>
      <c r="BD1050" s="54"/>
      <c r="BE1050" s="54">
        <f t="shared" si="259"/>
        <v>12.535773138797708</v>
      </c>
      <c r="BF1050" s="180">
        <f t="shared" si="269"/>
        <v>0.99235912129894943</v>
      </c>
      <c r="BG1050" s="181">
        <f t="shared" si="270"/>
        <v>0.97639405663510503</v>
      </c>
      <c r="BH1050" s="182">
        <f t="shared" si="271"/>
        <v>0.55037879714112325</v>
      </c>
    </row>
    <row r="1051" spans="1:60" ht="14.65" thickBot="1" x14ac:dyDescent="0.5">
      <c r="A1051" s="127">
        <v>1040</v>
      </c>
      <c r="B1051" s="54">
        <v>2.4502309687170958</v>
      </c>
      <c r="C1051" s="54"/>
      <c r="D1051" s="54">
        <f t="shared" si="256"/>
        <v>5.4404131434319547</v>
      </c>
      <c r="E1051" s="183">
        <f t="shared" si="260"/>
        <v>0.99331423113658068</v>
      </c>
      <c r="F1051" s="184">
        <f t="shared" si="261"/>
        <v>0.92710120473619628</v>
      </c>
      <c r="G1051" s="185">
        <f t="shared" si="262"/>
        <v>0.38725783637398026</v>
      </c>
      <c r="S1051" s="127">
        <v>1040</v>
      </c>
      <c r="T1051" s="54">
        <v>3.8384960944590794</v>
      </c>
      <c r="U1051" s="54"/>
      <c r="V1051" s="54">
        <f t="shared" si="257"/>
        <v>6.8241001041767619</v>
      </c>
      <c r="W1051" s="180">
        <f t="shared" si="263"/>
        <v>0.99331423113658068</v>
      </c>
      <c r="X1051" s="181">
        <f t="shared" si="264"/>
        <v>0.97847023396488142</v>
      </c>
      <c r="Y1051" s="182">
        <f t="shared" si="265"/>
        <v>0.48379707545782996</v>
      </c>
      <c r="AJ1051" s="127">
        <v>1040</v>
      </c>
      <c r="AK1051" s="54">
        <v>5.4192581720571518</v>
      </c>
      <c r="AL1051" s="54"/>
      <c r="AM1051" s="54">
        <f t="shared" si="258"/>
        <v>6.4823024816961512</v>
      </c>
      <c r="AN1051" s="180">
        <f t="shared" si="266"/>
        <v>0.99331423113658068</v>
      </c>
      <c r="AO1051" s="181">
        <f t="shared" si="267"/>
        <v>0.97268452209969103</v>
      </c>
      <c r="AP1051" s="182">
        <f t="shared" si="268"/>
        <v>0.45956520786647675</v>
      </c>
      <c r="BB1051" s="127">
        <v>1040</v>
      </c>
      <c r="BC1051" s="12">
        <v>8.5479070958129224</v>
      </c>
      <c r="BD1051" s="54"/>
      <c r="BE1051" s="54">
        <f t="shared" si="259"/>
        <v>12.535773138797708</v>
      </c>
      <c r="BF1051" s="180">
        <f t="shared" si="269"/>
        <v>0.99331423113658068</v>
      </c>
      <c r="BG1051" s="181">
        <f t="shared" si="270"/>
        <v>0.97639405663510503</v>
      </c>
      <c r="BH1051" s="182">
        <f t="shared" si="271"/>
        <v>0.55037879714112325</v>
      </c>
    </row>
    <row r="1052" spans="1:60" ht="14.65" thickBot="1" x14ac:dyDescent="0.5">
      <c r="A1052" s="127">
        <v>1041</v>
      </c>
      <c r="B1052" s="54">
        <v>3.0319587909289942</v>
      </c>
      <c r="C1052" s="54"/>
      <c r="D1052" s="54">
        <f t="shared" si="256"/>
        <v>5.5507539167267899</v>
      </c>
      <c r="E1052" s="183">
        <f t="shared" si="260"/>
        <v>0.99426934097421205</v>
      </c>
      <c r="F1052" s="184">
        <f t="shared" si="261"/>
        <v>0.93110045717712664</v>
      </c>
      <c r="G1052" s="185">
        <f t="shared" si="262"/>
        <v>0.39511207979326485</v>
      </c>
      <c r="S1052" s="127">
        <v>1041</v>
      </c>
      <c r="T1052" s="54">
        <v>4.4201119908725417</v>
      </c>
      <c r="U1052" s="54"/>
      <c r="V1052" s="54">
        <f t="shared" si="257"/>
        <v>6.9377168712484156</v>
      </c>
      <c r="W1052" s="180">
        <f t="shared" si="263"/>
        <v>0.99426934097421205</v>
      </c>
      <c r="X1052" s="181">
        <f t="shared" si="264"/>
        <v>0.98014803065456679</v>
      </c>
      <c r="Y1052" s="182">
        <f t="shared" si="265"/>
        <v>0.49185197775895478</v>
      </c>
      <c r="AJ1052" s="127">
        <v>1041</v>
      </c>
      <c r="AK1052" s="54">
        <v>3.6545560782155957</v>
      </c>
      <c r="AL1052" s="54"/>
      <c r="AM1052" s="54">
        <f t="shared" si="258"/>
        <v>6.7232824811403198</v>
      </c>
      <c r="AN1052" s="180">
        <f t="shared" si="266"/>
        <v>0.99426934097421205</v>
      </c>
      <c r="AO1052" s="181">
        <f t="shared" si="267"/>
        <v>0.97688256721775435</v>
      </c>
      <c r="AP1052" s="182">
        <f t="shared" si="268"/>
        <v>0.47664957315935419</v>
      </c>
      <c r="BB1052" s="127">
        <v>1041</v>
      </c>
      <c r="BC1052" s="12">
        <v>6.7826531876831107</v>
      </c>
      <c r="BD1052" s="54"/>
      <c r="BE1052" s="54">
        <f t="shared" si="259"/>
        <v>12.732447580061432</v>
      </c>
      <c r="BF1052" s="180">
        <f t="shared" si="269"/>
        <v>0.99426934097421205</v>
      </c>
      <c r="BG1052" s="181">
        <f t="shared" si="270"/>
        <v>0.97807530677009547</v>
      </c>
      <c r="BH1052" s="182">
        <f t="shared" si="271"/>
        <v>0.55901372066858535</v>
      </c>
    </row>
    <row r="1053" spans="1:60" ht="14.65" thickBot="1" x14ac:dyDescent="0.5">
      <c r="A1053" s="127">
        <v>1042</v>
      </c>
      <c r="B1053" s="54">
        <v>3.0319587909289942</v>
      </c>
      <c r="C1053" s="54"/>
      <c r="D1053" s="54">
        <f t="shared" si="256"/>
        <v>5.7850505808493757</v>
      </c>
      <c r="E1053" s="183">
        <f t="shared" si="260"/>
        <v>0.99522445081184341</v>
      </c>
      <c r="F1053" s="184">
        <f t="shared" si="261"/>
        <v>0.93902955694623536</v>
      </c>
      <c r="G1053" s="185">
        <f t="shared" si="262"/>
        <v>0.41178971379378065</v>
      </c>
      <c r="S1053" s="127">
        <v>1042</v>
      </c>
      <c r="T1053" s="54">
        <v>4.4201119908725417</v>
      </c>
      <c r="U1053" s="54"/>
      <c r="V1053" s="54">
        <f t="shared" si="257"/>
        <v>7.1735858362730669</v>
      </c>
      <c r="W1053" s="180">
        <f t="shared" si="263"/>
        <v>0.99522445081184341</v>
      </c>
      <c r="X1053" s="181">
        <f t="shared" si="264"/>
        <v>0.983279306056556</v>
      </c>
      <c r="Y1053" s="182">
        <f t="shared" si="265"/>
        <v>0.50857399439530915</v>
      </c>
      <c r="AJ1053" s="127">
        <v>1042</v>
      </c>
      <c r="AK1053" s="54">
        <v>3.6545560782155957</v>
      </c>
      <c r="AL1053" s="54"/>
      <c r="AM1053" s="54">
        <f t="shared" si="258"/>
        <v>6.7232824811403198</v>
      </c>
      <c r="AN1053" s="180">
        <f t="shared" si="266"/>
        <v>0.99522445081184341</v>
      </c>
      <c r="AO1053" s="181">
        <f t="shared" si="267"/>
        <v>0.97688256721775435</v>
      </c>
      <c r="AP1053" s="182">
        <f t="shared" si="268"/>
        <v>0.47664957315935419</v>
      </c>
      <c r="BB1053" s="127">
        <v>1042</v>
      </c>
      <c r="BC1053" s="12">
        <v>6.7826531876831107</v>
      </c>
      <c r="BD1053" s="54"/>
      <c r="BE1053" s="54">
        <f t="shared" si="259"/>
        <v>12.97357809793124</v>
      </c>
      <c r="BF1053" s="180">
        <f t="shared" si="269"/>
        <v>0.99522445081184341</v>
      </c>
      <c r="BG1053" s="181">
        <f t="shared" si="270"/>
        <v>0.97999754979335874</v>
      </c>
      <c r="BH1053" s="182">
        <f t="shared" si="271"/>
        <v>0.56960047291033256</v>
      </c>
    </row>
    <row r="1054" spans="1:60" ht="14.65" thickBot="1" x14ac:dyDescent="0.5">
      <c r="A1054" s="127">
        <v>1043</v>
      </c>
      <c r="B1054" s="54">
        <v>6.3879587577447134</v>
      </c>
      <c r="C1054" s="54"/>
      <c r="D1054" s="54">
        <f t="shared" si="256"/>
        <v>5.7850505808493757</v>
      </c>
      <c r="E1054" s="183">
        <f t="shared" si="260"/>
        <v>0.99617956064947466</v>
      </c>
      <c r="F1054" s="184">
        <f t="shared" si="261"/>
        <v>0.93902955694623536</v>
      </c>
      <c r="G1054" s="185">
        <f t="shared" si="262"/>
        <v>0.41178971379378065</v>
      </c>
      <c r="S1054" s="127">
        <v>1043</v>
      </c>
      <c r="T1054" s="54">
        <v>7.7765776806922604</v>
      </c>
      <c r="U1054" s="54"/>
      <c r="V1054" s="54">
        <f t="shared" si="257"/>
        <v>7.1735858362730669</v>
      </c>
      <c r="W1054" s="180">
        <f t="shared" si="263"/>
        <v>0.99617956064947466</v>
      </c>
      <c r="X1054" s="181">
        <f t="shared" si="264"/>
        <v>0.983279306056556</v>
      </c>
      <c r="Y1054" s="182">
        <f t="shared" si="265"/>
        <v>0.50857399439530915</v>
      </c>
      <c r="AJ1054" s="127">
        <v>1043</v>
      </c>
      <c r="AK1054" s="54">
        <v>7.4238940483967637</v>
      </c>
      <c r="AL1054" s="54"/>
      <c r="AM1054" s="54">
        <f t="shared" si="258"/>
        <v>6.7673732278387684</v>
      </c>
      <c r="AN1054" s="180">
        <f t="shared" si="266"/>
        <v>0.99617956064947466</v>
      </c>
      <c r="AO1054" s="181">
        <f t="shared" si="267"/>
        <v>0.97758863922733075</v>
      </c>
      <c r="AP1054" s="182">
        <f t="shared" si="268"/>
        <v>0.47977540278990216</v>
      </c>
      <c r="BB1054" s="127">
        <v>1043</v>
      </c>
      <c r="BC1054" s="12">
        <v>10.553169812639197</v>
      </c>
      <c r="BD1054" s="54"/>
      <c r="BE1054" s="54">
        <f t="shared" si="259"/>
        <v>12.97357809793124</v>
      </c>
      <c r="BF1054" s="180">
        <f t="shared" si="269"/>
        <v>0.99617956064947466</v>
      </c>
      <c r="BG1054" s="181">
        <f t="shared" si="270"/>
        <v>0.97999754979335874</v>
      </c>
      <c r="BH1054" s="182">
        <f t="shared" si="271"/>
        <v>0.56960047291033256</v>
      </c>
    </row>
    <row r="1055" spans="1:60" ht="14.65" thickBot="1" x14ac:dyDescent="0.5">
      <c r="A1055" s="127">
        <v>1044</v>
      </c>
      <c r="B1055" s="54">
        <v>6.3879587577447134</v>
      </c>
      <c r="C1055" s="54"/>
      <c r="D1055" s="54">
        <f t="shared" si="256"/>
        <v>6.3313590641579625</v>
      </c>
      <c r="E1055" s="183">
        <f t="shared" si="260"/>
        <v>0.99713467048710602</v>
      </c>
      <c r="F1055" s="184">
        <f t="shared" si="261"/>
        <v>0.95474731689435755</v>
      </c>
      <c r="G1055" s="185">
        <f t="shared" si="262"/>
        <v>0.4506768783640388</v>
      </c>
      <c r="S1055" s="127">
        <v>1044</v>
      </c>
      <c r="T1055" s="54">
        <v>7.7765776806922604</v>
      </c>
      <c r="U1055" s="54"/>
      <c r="V1055" s="54">
        <f t="shared" si="257"/>
        <v>7.7153606352598212</v>
      </c>
      <c r="W1055" s="180">
        <f t="shared" si="263"/>
        <v>0.99713467048710602</v>
      </c>
      <c r="X1055" s="181">
        <f t="shared" si="264"/>
        <v>0.98891267587675291</v>
      </c>
      <c r="Y1055" s="182">
        <f t="shared" si="265"/>
        <v>0.5469833171345988</v>
      </c>
      <c r="AJ1055" s="127">
        <v>1044</v>
      </c>
      <c r="AK1055" s="54">
        <v>7.4238940483967637</v>
      </c>
      <c r="AL1055" s="54"/>
      <c r="AM1055" s="54">
        <f t="shared" si="258"/>
        <v>7.0941475492238251</v>
      </c>
      <c r="AN1055" s="180">
        <f t="shared" si="266"/>
        <v>0.99713467048710602</v>
      </c>
      <c r="AO1055" s="181">
        <f t="shared" si="267"/>
        <v>0.9822755356095394</v>
      </c>
      <c r="AP1055" s="182">
        <f t="shared" si="268"/>
        <v>0.50294218794946421</v>
      </c>
      <c r="BB1055" s="127">
        <v>1044</v>
      </c>
      <c r="BC1055" s="12">
        <v>10.553169812639197</v>
      </c>
      <c r="BD1055" s="54"/>
      <c r="BE1055" s="54">
        <f t="shared" si="259"/>
        <v>13.06530091487963</v>
      </c>
      <c r="BF1055" s="180">
        <f t="shared" si="269"/>
        <v>0.99713467048710602</v>
      </c>
      <c r="BG1055" s="181">
        <f t="shared" si="270"/>
        <v>0.98069023086502483</v>
      </c>
      <c r="BH1055" s="182">
        <f t="shared" si="271"/>
        <v>0.57362753156108381</v>
      </c>
    </row>
    <row r="1056" spans="1:60" ht="14.65" thickBot="1" x14ac:dyDescent="0.5">
      <c r="A1056" s="127">
        <v>1045</v>
      </c>
      <c r="B1056" s="54">
        <v>5.7850505808493757</v>
      </c>
      <c r="C1056" s="54"/>
      <c r="D1056" s="54">
        <f t="shared" si="256"/>
        <v>6.3879587577447134</v>
      </c>
      <c r="E1056" s="183">
        <f t="shared" si="260"/>
        <v>0.99808978032473739</v>
      </c>
      <c r="F1056" s="184">
        <f t="shared" si="261"/>
        <v>0.95616979208444319</v>
      </c>
      <c r="G1056" s="185">
        <f t="shared" si="262"/>
        <v>0.45470574056622232</v>
      </c>
      <c r="S1056" s="127">
        <v>1045</v>
      </c>
      <c r="T1056" s="54">
        <v>7.1735858362730669</v>
      </c>
      <c r="U1056" s="54"/>
      <c r="V1056" s="54">
        <f t="shared" si="257"/>
        <v>7.7765776806922604</v>
      </c>
      <c r="W1056" s="180">
        <f t="shared" si="263"/>
        <v>0.99808978032473739</v>
      </c>
      <c r="X1056" s="181">
        <f t="shared" si="264"/>
        <v>0.98943103851598446</v>
      </c>
      <c r="Y1056" s="182">
        <f t="shared" si="265"/>
        <v>0.55132332198450651</v>
      </c>
      <c r="AJ1056" s="127">
        <v>1045</v>
      </c>
      <c r="AK1056" s="54">
        <v>7.0941475492238251</v>
      </c>
      <c r="AL1056" s="54"/>
      <c r="AM1056" s="54">
        <f t="shared" si="258"/>
        <v>7.0941475492238251</v>
      </c>
      <c r="AN1056" s="180">
        <f t="shared" si="266"/>
        <v>0.99808978032473739</v>
      </c>
      <c r="AO1056" s="181">
        <f t="shared" si="267"/>
        <v>0.9822755356095394</v>
      </c>
      <c r="AP1056" s="182">
        <f t="shared" si="268"/>
        <v>0.50294218794946421</v>
      </c>
      <c r="BB1056" s="127">
        <v>1045</v>
      </c>
      <c r="BC1056" s="12">
        <v>10.223320203241375</v>
      </c>
      <c r="BD1056" s="54"/>
      <c r="BE1056" s="54">
        <f t="shared" si="259"/>
        <v>13.201081377610336</v>
      </c>
      <c r="BF1056" s="180">
        <f t="shared" si="269"/>
        <v>0.99808978032473739</v>
      </c>
      <c r="BG1056" s="181">
        <f t="shared" si="270"/>
        <v>0.98167814921753538</v>
      </c>
      <c r="BH1056" s="182">
        <f t="shared" si="271"/>
        <v>0.57958892595818745</v>
      </c>
    </row>
    <row r="1057" spans="1:60" ht="14.65" thickBot="1" x14ac:dyDescent="0.5">
      <c r="A1057" s="127">
        <v>1046</v>
      </c>
      <c r="B1057" s="54">
        <v>5.7850505808493757</v>
      </c>
      <c r="C1057" s="54"/>
      <c r="D1057" s="54">
        <f t="shared" si="256"/>
        <v>6.3879587577447134</v>
      </c>
      <c r="E1057" s="183">
        <f t="shared" si="260"/>
        <v>0.99904489016236864</v>
      </c>
      <c r="F1057" s="184">
        <f t="shared" si="261"/>
        <v>0.95616979208444319</v>
      </c>
      <c r="G1057" s="185">
        <f t="shared" si="262"/>
        <v>0.45470574056622232</v>
      </c>
      <c r="S1057" s="127">
        <v>1046</v>
      </c>
      <c r="T1057" s="54">
        <v>7.1735858362730669</v>
      </c>
      <c r="U1057" s="54"/>
      <c r="V1057" s="54">
        <f t="shared" si="257"/>
        <v>7.7765776806922604</v>
      </c>
      <c r="W1057" s="180">
        <f t="shared" si="263"/>
        <v>0.99904489016236864</v>
      </c>
      <c r="X1057" s="181">
        <f t="shared" si="264"/>
        <v>0.98943103851598446</v>
      </c>
      <c r="Y1057" s="182">
        <f t="shared" si="265"/>
        <v>0.55132332198450651</v>
      </c>
      <c r="AJ1057" s="127">
        <v>1046</v>
      </c>
      <c r="AK1057" s="54">
        <v>7.0941475492238251</v>
      </c>
      <c r="AL1057" s="54"/>
      <c r="AM1057" s="54">
        <f t="shared" si="258"/>
        <v>7.4238940483967637</v>
      </c>
      <c r="AN1057" s="180">
        <f t="shared" si="266"/>
        <v>0.99904489016236864</v>
      </c>
      <c r="AO1057" s="181">
        <f t="shared" si="267"/>
        <v>0.98613029633069038</v>
      </c>
      <c r="AP1057" s="182">
        <f t="shared" si="268"/>
        <v>0.52631968674152962</v>
      </c>
      <c r="BB1057" s="127">
        <v>1046</v>
      </c>
      <c r="BC1057" s="12">
        <v>10.223320203241375</v>
      </c>
      <c r="BD1057" s="54"/>
      <c r="BE1057" s="54">
        <f t="shared" si="259"/>
        <v>15.112002922193627</v>
      </c>
      <c r="BF1057" s="180">
        <f t="shared" si="269"/>
        <v>0.99904489016236864</v>
      </c>
      <c r="BG1057" s="181">
        <f t="shared" si="270"/>
        <v>0.99162632147650365</v>
      </c>
      <c r="BH1057" s="182">
        <f t="shared" si="271"/>
        <v>0.66348727745943992</v>
      </c>
    </row>
    <row r="1058" spans="1:60" ht="14.65" thickBot="1" x14ac:dyDescent="0.5">
      <c r="A1058" s="129">
        <v>1047</v>
      </c>
      <c r="B1058" s="130">
        <v>5.4089062251081428</v>
      </c>
      <c r="C1058" s="130"/>
      <c r="D1058" s="130">
        <f t="shared" si="256"/>
        <v>7.9099790766584634</v>
      </c>
      <c r="E1058" s="186">
        <f t="shared" si="260"/>
        <v>1</v>
      </c>
      <c r="F1058" s="187">
        <f t="shared" si="261"/>
        <v>0.9827762543433799</v>
      </c>
      <c r="G1058" s="188">
        <f t="shared" si="262"/>
        <v>0.56304572873998016</v>
      </c>
      <c r="S1058" s="129">
        <v>1047</v>
      </c>
      <c r="T1058" s="130">
        <v>6.796234137783685</v>
      </c>
      <c r="U1058" s="130"/>
      <c r="V1058" s="130">
        <f t="shared" si="257"/>
        <v>9.294390472298101</v>
      </c>
      <c r="W1058" s="180">
        <f t="shared" si="263"/>
        <v>1</v>
      </c>
      <c r="X1058" s="181">
        <f t="shared" si="264"/>
        <v>0.9970698375959457</v>
      </c>
      <c r="Y1058" s="182">
        <f t="shared" si="265"/>
        <v>0.65892921557653439</v>
      </c>
      <c r="AJ1058" s="129">
        <v>1047</v>
      </c>
      <c r="AK1058" s="130">
        <v>-2.0058192267313775</v>
      </c>
      <c r="AL1058" s="130"/>
      <c r="AM1058" s="130">
        <f t="shared" si="258"/>
        <v>7.4238940483967637</v>
      </c>
      <c r="AN1058" s="180">
        <f t="shared" si="266"/>
        <v>1</v>
      </c>
      <c r="AO1058" s="181">
        <f t="shared" si="267"/>
        <v>0.98613029633069038</v>
      </c>
      <c r="AP1058" s="182">
        <f t="shared" si="268"/>
        <v>0.52631968674152962</v>
      </c>
      <c r="BB1058" s="129">
        <v>1047</v>
      </c>
      <c r="BC1058" s="12">
        <v>1.1205079092198942</v>
      </c>
      <c r="BD1058" s="130"/>
      <c r="BE1058" s="130">
        <f t="shared" si="259"/>
        <v>15.615449603628058</v>
      </c>
      <c r="BF1058" s="180">
        <f t="shared" si="269"/>
        <v>1</v>
      </c>
      <c r="BG1058" s="181">
        <f t="shared" si="270"/>
        <v>0.99328019508313614</v>
      </c>
      <c r="BH1058" s="182">
        <f t="shared" si="271"/>
        <v>0.68559093041204489</v>
      </c>
    </row>
  </sheetData>
  <mergeCells count="4">
    <mergeCell ref="E10:G10"/>
    <mergeCell ref="W10:Y10"/>
    <mergeCell ref="AN10:AP10"/>
    <mergeCell ref="BF10:BH10"/>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dimension ref="A1:U1023"/>
  <sheetViews>
    <sheetView zoomScale="44" workbookViewId="0">
      <selection activeCell="I31" sqref="I31:J31"/>
    </sheetView>
  </sheetViews>
  <sheetFormatPr defaultRowHeight="14.25" x14ac:dyDescent="0.45"/>
  <cols>
    <col min="1" max="1" width="26" bestFit="1" customWidth="1"/>
    <col min="2" max="2" width="23.1328125" bestFit="1" customWidth="1"/>
    <col min="3" max="3" width="42.3984375" bestFit="1" customWidth="1"/>
    <col min="4" max="4" width="23.59765625" customWidth="1"/>
    <col min="5" max="5" width="40.86328125" bestFit="1" customWidth="1"/>
    <col min="6" max="6" width="16" bestFit="1" customWidth="1"/>
    <col min="7" max="7" width="14.73046875" bestFit="1" customWidth="1"/>
    <col min="8" max="8" width="21.86328125" bestFit="1" customWidth="1"/>
    <col min="9" max="9" width="19.73046875" bestFit="1" customWidth="1"/>
    <col min="10" max="10" width="14.1328125" customWidth="1"/>
    <col min="11" max="11" width="11.59765625" bestFit="1" customWidth="1"/>
    <col min="14" max="14" width="10.59765625" bestFit="1" customWidth="1"/>
  </cols>
  <sheetData>
    <row r="1" spans="1:21" x14ac:dyDescent="0.45">
      <c r="A1" t="s">
        <v>556</v>
      </c>
    </row>
    <row r="2" spans="1:21" x14ac:dyDescent="0.45">
      <c r="A2" s="106" t="s">
        <v>457</v>
      </c>
      <c r="B2" s="106" t="s">
        <v>472</v>
      </c>
      <c r="C2" s="106" t="s">
        <v>474</v>
      </c>
      <c r="D2" s="106" t="s">
        <v>478</v>
      </c>
      <c r="E2" s="106" t="s">
        <v>465</v>
      </c>
      <c r="F2" s="106" t="s">
        <v>473</v>
      </c>
      <c r="G2" s="106" t="s">
        <v>475</v>
      </c>
      <c r="H2" s="106" t="s">
        <v>471</v>
      </c>
      <c r="I2" s="106" t="s">
        <v>479</v>
      </c>
      <c r="J2" s="106" t="s">
        <v>480</v>
      </c>
      <c r="K2" s="106" t="s">
        <v>477</v>
      </c>
      <c r="L2" s="106" t="s">
        <v>476</v>
      </c>
      <c r="M2" s="113" t="s">
        <v>488</v>
      </c>
      <c r="N2" s="116" t="s">
        <v>455</v>
      </c>
      <c r="O2" s="106" t="s">
        <v>486</v>
      </c>
      <c r="P2" s="106" t="s">
        <v>481</v>
      </c>
      <c r="Q2" s="106" t="s">
        <v>482</v>
      </c>
      <c r="R2" s="106" t="s">
        <v>483</v>
      </c>
      <c r="S2" s="106" t="s">
        <v>484</v>
      </c>
      <c r="T2" s="106" t="s">
        <v>485</v>
      </c>
      <c r="U2" s="106"/>
    </row>
    <row r="3" spans="1:21" x14ac:dyDescent="0.45">
      <c r="A3" s="111">
        <v>44294.378466782407</v>
      </c>
      <c r="B3" s="12">
        <v>360.9</v>
      </c>
      <c r="C3" s="12">
        <v>7</v>
      </c>
      <c r="D3" s="12">
        <v>7</v>
      </c>
      <c r="E3" s="12">
        <v>252629.99999999997</v>
      </c>
      <c r="F3" s="12">
        <v>3.202</v>
      </c>
      <c r="G3" s="12">
        <v>27400</v>
      </c>
      <c r="H3" s="12" t="b">
        <v>1</v>
      </c>
      <c r="I3" s="12">
        <v>0</v>
      </c>
      <c r="J3" s="12">
        <v>0</v>
      </c>
      <c r="K3" s="12">
        <v>15.800139445989846</v>
      </c>
      <c r="L3" s="12">
        <v>5</v>
      </c>
      <c r="M3" s="12"/>
      <c r="N3" s="111">
        <v>44294.38675902778</v>
      </c>
      <c r="O3" s="12" t="b">
        <v>1</v>
      </c>
      <c r="P3" s="12">
        <v>360.6</v>
      </c>
      <c r="Q3" s="12">
        <v>9</v>
      </c>
      <c r="R3" s="12">
        <v>3.202</v>
      </c>
      <c r="S3" s="12">
        <v>10</v>
      </c>
      <c r="T3" s="12">
        <f>C3*(B3-P3)*100+G3*(R3-F3)*10</f>
        <v>209.99999999996817</v>
      </c>
    </row>
    <row r="4" spans="1:21" x14ac:dyDescent="0.45">
      <c r="A4" s="111">
        <v>44294.447776388886</v>
      </c>
      <c r="B4" s="12">
        <v>361.45</v>
      </c>
      <c r="C4" s="12">
        <v>15</v>
      </c>
      <c r="D4" s="12">
        <v>13</v>
      </c>
      <c r="E4" s="12">
        <v>469884.99999999994</v>
      </c>
      <c r="F4" s="12">
        <v>3.2029999999999998</v>
      </c>
      <c r="G4" s="12">
        <v>1540</v>
      </c>
      <c r="H4" s="12" t="b">
        <v>1</v>
      </c>
      <c r="I4" s="12">
        <v>1540</v>
      </c>
      <c r="J4" s="12">
        <v>4932.62</v>
      </c>
      <c r="K4" s="12">
        <v>12.30001238609765</v>
      </c>
      <c r="L4" s="12">
        <v>5</v>
      </c>
      <c r="M4" s="12"/>
      <c r="N4" s="111">
        <v>44294.545717592591</v>
      </c>
      <c r="O4" s="12" t="b">
        <v>1</v>
      </c>
      <c r="P4" s="12">
        <v>360.6</v>
      </c>
      <c r="Q4" s="12">
        <v>14</v>
      </c>
      <c r="R4" s="12">
        <v>3.202</v>
      </c>
      <c r="S4" s="12">
        <v>6110</v>
      </c>
      <c r="T4" s="12">
        <f>C4*(B4-P4)*100+G4*(R4-F4)*10</f>
        <v>1259.5999999999506</v>
      </c>
    </row>
    <row r="5" spans="1:21" x14ac:dyDescent="0.45">
      <c r="A5" s="111">
        <v>44294.574132291666</v>
      </c>
      <c r="B5" s="12">
        <v>360.6</v>
      </c>
      <c r="C5" s="12">
        <v>12</v>
      </c>
      <c r="D5" s="12">
        <v>12</v>
      </c>
      <c r="E5" s="12">
        <v>432720.00000000006</v>
      </c>
      <c r="F5" s="12">
        <v>3.1989999999999998</v>
      </c>
      <c r="G5" s="12">
        <v>4480</v>
      </c>
      <c r="H5" s="12" t="b">
        <v>1</v>
      </c>
      <c r="I5" s="12">
        <v>4480</v>
      </c>
      <c r="J5" s="12">
        <v>14331.519999999999</v>
      </c>
      <c r="K5" s="12">
        <v>5.0717453144689006</v>
      </c>
      <c r="L5" s="12">
        <v>5</v>
      </c>
      <c r="M5" s="12"/>
      <c r="N5" s="111">
        <v>44294.606934606483</v>
      </c>
      <c r="O5" s="12" t="b">
        <v>1</v>
      </c>
      <c r="P5" s="12">
        <v>360.5</v>
      </c>
      <c r="Q5" s="12">
        <v>11</v>
      </c>
      <c r="R5" s="12">
        <v>3.1989999999999998</v>
      </c>
      <c r="S5" s="12">
        <v>2800</v>
      </c>
      <c r="T5" s="12">
        <f>C5*(B5-P5)*100+G5*(R5-F5)*10</f>
        <v>120.00000000002728</v>
      </c>
    </row>
    <row r="6" spans="1:21" x14ac:dyDescent="0.45">
      <c r="A6" s="111">
        <v>44294.638742708332</v>
      </c>
      <c r="B6" s="12">
        <v>360.6</v>
      </c>
      <c r="C6" s="12">
        <v>11</v>
      </c>
      <c r="D6" s="12">
        <v>11</v>
      </c>
      <c r="E6" s="12">
        <v>396660.00000000006</v>
      </c>
      <c r="F6" s="12">
        <v>3.1989999999999998</v>
      </c>
      <c r="G6" s="12">
        <v>4060</v>
      </c>
      <c r="H6" s="12" t="b">
        <v>1</v>
      </c>
      <c r="I6" s="12">
        <v>4060</v>
      </c>
      <c r="J6" s="12">
        <v>12987.939999999999</v>
      </c>
      <c r="K6" s="12">
        <v>4.2883983158882488</v>
      </c>
      <c r="L6" s="12">
        <v>3</v>
      </c>
      <c r="M6" s="12"/>
      <c r="N6" s="111">
        <v>44294.659294907404</v>
      </c>
      <c r="O6" s="12" t="b">
        <v>1</v>
      </c>
      <c r="P6" s="12">
        <v>360.5</v>
      </c>
      <c r="Q6" s="12">
        <v>11</v>
      </c>
      <c r="R6" s="12">
        <v>3.1989999999999998</v>
      </c>
      <c r="S6" s="12">
        <v>40</v>
      </c>
      <c r="T6" s="12">
        <f>C6*(B6-P6)*100+G6*(R6-F6)*10</f>
        <v>110.00000000002501</v>
      </c>
    </row>
    <row r="10" spans="1:21" ht="14.65" thickBot="1" x14ac:dyDescent="0.5">
      <c r="G10" t="s">
        <v>571</v>
      </c>
      <c r="H10" t="s">
        <v>560</v>
      </c>
    </row>
    <row r="11" spans="1:21" x14ac:dyDescent="0.45">
      <c r="A11" s="197" t="s">
        <v>557</v>
      </c>
      <c r="B11" s="198" t="s">
        <v>558</v>
      </c>
      <c r="C11" s="199" t="s">
        <v>559</v>
      </c>
      <c r="D11" s="147" t="s">
        <v>560</v>
      </c>
      <c r="F11" s="145" t="s">
        <v>562</v>
      </c>
      <c r="G11" s="193">
        <f>AVERAGE(C13:C15)</f>
        <v>4.0413387342899419E-2</v>
      </c>
      <c r="H11" s="194">
        <f>AVERAGE(D12:D15)</f>
        <v>3.9896990741908667E-2</v>
      </c>
    </row>
    <row r="12" spans="1:21" x14ac:dyDescent="0.45">
      <c r="A12" s="200">
        <v>44294.378466782407</v>
      </c>
      <c r="B12" s="201">
        <v>44294.38675902778</v>
      </c>
      <c r="C12" s="54">
        <v>0</v>
      </c>
      <c r="D12" s="202">
        <f>MOD(B12-A12,1)</f>
        <v>8.2922453730134293E-3</v>
      </c>
      <c r="F12" s="195" t="s">
        <v>563</v>
      </c>
      <c r="G12" s="192">
        <f>AVERAGE(C13:C15)</f>
        <v>4.0413387342899419E-2</v>
      </c>
      <c r="H12" s="164">
        <v>3.9896990741908667E-2</v>
      </c>
      <c r="K12" s="190"/>
    </row>
    <row r="13" spans="1:21" x14ac:dyDescent="0.45">
      <c r="A13" s="200">
        <v>44294.447776388886</v>
      </c>
      <c r="B13" s="201">
        <v>44294.545717592591</v>
      </c>
      <c r="C13" s="203">
        <f>MOD(A13-B12,1)</f>
        <v>6.1017361105768941E-2</v>
      </c>
      <c r="D13" s="202">
        <f>MOD(B13-A13,1)</f>
        <v>9.7941203704976942E-2</v>
      </c>
      <c r="F13" s="195" t="s">
        <v>564</v>
      </c>
      <c r="G13" s="54">
        <f>1/G12</f>
        <v>24.744275739996805</v>
      </c>
      <c r="H13" s="164">
        <f>1/H12</f>
        <v>25.064547009796865</v>
      </c>
      <c r="K13" s="190"/>
    </row>
    <row r="14" spans="1:21" x14ac:dyDescent="0.45">
      <c r="A14" s="200">
        <v>44294.574132291666</v>
      </c>
      <c r="B14" s="201">
        <v>44294.606934606483</v>
      </c>
      <c r="C14" s="203">
        <f t="shared" ref="C14:C15" si="0">MOD(A14-B13,1)</f>
        <v>2.8414699074346572E-2</v>
      </c>
      <c r="D14" s="202">
        <f t="shared" ref="D14:D15" si="1">MOD(B14-A14,1)</f>
        <v>3.2802314817672595E-2</v>
      </c>
      <c r="F14" s="195" t="s">
        <v>569</v>
      </c>
      <c r="G14" s="54">
        <f ca="1">1/(-G$13*LN(1-G15))</f>
        <v>6.9771706677764528E-2</v>
      </c>
      <c r="H14" s="164">
        <f ca="1">1/(-H$13*LN(1-H15))</f>
        <v>4.2763790016735387E-2</v>
      </c>
      <c r="K14" s="190"/>
    </row>
    <row r="15" spans="1:21" ht="14.65" thickBot="1" x14ac:dyDescent="0.5">
      <c r="A15" s="204">
        <v>44294.638742708332</v>
      </c>
      <c r="B15" s="205">
        <v>44294.659294907404</v>
      </c>
      <c r="C15" s="206">
        <f t="shared" si="0"/>
        <v>3.1808101848582737E-2</v>
      </c>
      <c r="D15" s="207">
        <f t="shared" si="1"/>
        <v>2.05521990719717E-2</v>
      </c>
      <c r="F15" s="196" t="s">
        <v>570</v>
      </c>
      <c r="G15" s="130">
        <f ca="1">RAND()</f>
        <v>0.43966650434585308</v>
      </c>
      <c r="H15" s="167">
        <f ca="1">RAND()</f>
        <v>0.60661322568788689</v>
      </c>
    </row>
    <row r="17" spans="1:10" x14ac:dyDescent="0.45">
      <c r="E17" s="191"/>
    </row>
    <row r="21" spans="1:10" ht="14.65" thickBot="1" x14ac:dyDescent="0.5"/>
    <row r="22" spans="1:10" x14ac:dyDescent="0.45">
      <c r="A22" s="211" t="s">
        <v>561</v>
      </c>
      <c r="B22" s="212" t="s">
        <v>565</v>
      </c>
      <c r="C22" s="212" t="s">
        <v>566</v>
      </c>
      <c r="D22" s="212" t="s">
        <v>565</v>
      </c>
      <c r="E22" s="212" t="s">
        <v>568</v>
      </c>
      <c r="F22" s="213"/>
    </row>
    <row r="23" spans="1:10" ht="14.65" thickBot="1" x14ac:dyDescent="0.5">
      <c r="A23" s="214"/>
      <c r="B23" s="215" t="s">
        <v>567</v>
      </c>
      <c r="C23" s="215">
        <f ca="1">G14</f>
        <v>6.9771706677764528E-2</v>
      </c>
      <c r="D23" s="215" t="s">
        <v>567</v>
      </c>
      <c r="E23" s="215">
        <f ca="1">H14</f>
        <v>4.2763790016735387E-2</v>
      </c>
      <c r="F23" s="216"/>
      <c r="H23" s="98"/>
      <c r="I23" s="98" t="s">
        <v>578</v>
      </c>
      <c r="J23" s="98" t="s">
        <v>579</v>
      </c>
    </row>
    <row r="24" spans="1:10" x14ac:dyDescent="0.45">
      <c r="A24" s="124">
        <v>1</v>
      </c>
      <c r="B24" s="125">
        <v>0.88032729020670619</v>
      </c>
      <c r="C24" s="210">
        <v>1.9036028544457181E-2</v>
      </c>
      <c r="D24" s="125">
        <v>0.99373075201004468</v>
      </c>
      <c r="E24" s="210">
        <f t="dataTable" ref="E24:E1023" dt2D="0" dtr="0" r1="H15" ca="1"/>
        <v>7.8659726022113248E-3</v>
      </c>
      <c r="F24" s="163"/>
      <c r="H24" s="40" t="s">
        <v>573</v>
      </c>
      <c r="I24" s="218">
        <f>QUARTILE(C24:C1023,1)</f>
        <v>3.0306413149728303E-2</v>
      </c>
      <c r="J24" s="218">
        <f>QUARTILE(E24:E1023,1)</f>
        <v>2.7948618221418673E-2</v>
      </c>
    </row>
    <row r="25" spans="1:10" x14ac:dyDescent="0.45">
      <c r="A25" s="127">
        <v>2</v>
      </c>
      <c r="B25" s="54">
        <v>0.46897758366841336</v>
      </c>
      <c r="C25" s="208">
        <v>6.3849151951908892E-2</v>
      </c>
      <c r="D25" s="54">
        <v>4.3204182085010423E-4</v>
      </c>
      <c r="E25" s="208">
        <v>92.325255593143851</v>
      </c>
      <c r="F25" s="202">
        <f>C25+E25</f>
        <v>92.389104745095764</v>
      </c>
      <c r="H25" s="40" t="s">
        <v>574</v>
      </c>
      <c r="I25" s="218">
        <f>QUARTILE(C24:C1023,3)</f>
        <v>0.14715920869109164</v>
      </c>
      <c r="J25" s="218">
        <f>QUARTILE(E24:E1023,3)</f>
        <v>0.13882841389221981</v>
      </c>
    </row>
    <row r="26" spans="1:10" x14ac:dyDescent="0.45">
      <c r="A26" s="127">
        <v>3</v>
      </c>
      <c r="B26" s="54">
        <v>0.42241154167935113</v>
      </c>
      <c r="C26" s="208">
        <v>7.3626986931552937E-2</v>
      </c>
      <c r="D26" s="54">
        <v>0.89923372696860149</v>
      </c>
      <c r="E26" s="208">
        <v>1.738467653255979E-2</v>
      </c>
      <c r="F26" s="202">
        <f t="shared" ref="F26:F89" si="2">C26+E26</f>
        <v>9.1011663464112727E-2</v>
      </c>
      <c r="H26" s="40" t="s">
        <v>575</v>
      </c>
      <c r="I26" s="218">
        <f>I25-I24</f>
        <v>0.11685279554136334</v>
      </c>
      <c r="J26" s="218">
        <f>J25-J24</f>
        <v>0.11087979567080114</v>
      </c>
    </row>
    <row r="27" spans="1:10" x14ac:dyDescent="0.45">
      <c r="A27" s="127">
        <v>4</v>
      </c>
      <c r="B27" s="54">
        <v>0.28060948262049268</v>
      </c>
      <c r="C27" s="208">
        <v>0.12270615860584837</v>
      </c>
      <c r="D27" s="54">
        <v>0.44195180268967549</v>
      </c>
      <c r="E27" s="208">
        <v>6.8397583597974584E-2</v>
      </c>
      <c r="F27" s="202">
        <f t="shared" si="2"/>
        <v>0.19110374220382295</v>
      </c>
      <c r="H27" s="40" t="s">
        <v>576</v>
      </c>
      <c r="I27" s="218">
        <v>0</v>
      </c>
      <c r="J27" s="218">
        <v>0</v>
      </c>
    </row>
    <row r="28" spans="1:10" x14ac:dyDescent="0.45">
      <c r="A28" s="127">
        <v>5</v>
      </c>
      <c r="B28" s="54">
        <v>0.70587423550368833</v>
      </c>
      <c r="C28" s="208">
        <v>3.3024276948643648E-2</v>
      </c>
      <c r="D28" s="54">
        <v>0.35313752975189949</v>
      </c>
      <c r="E28" s="208">
        <v>9.1586352172282587E-2</v>
      </c>
      <c r="F28" s="202">
        <f t="shared" si="2"/>
        <v>0.12461062912092624</v>
      </c>
      <c r="H28" s="40" t="s">
        <v>577</v>
      </c>
      <c r="I28" s="218">
        <f>I25+I26*1.5</f>
        <v>0.32243840200313667</v>
      </c>
      <c r="J28" s="218">
        <f>J25+J26*1.5</f>
        <v>0.30514810739842152</v>
      </c>
    </row>
    <row r="29" spans="1:10" x14ac:dyDescent="0.45">
      <c r="A29" s="127">
        <v>6</v>
      </c>
      <c r="B29" s="54">
        <v>0.63115608958479841</v>
      </c>
      <c r="C29" s="208">
        <v>4.0519478218820383E-2</v>
      </c>
      <c r="D29" s="54">
        <v>0.95526819681524455</v>
      </c>
      <c r="E29" s="208">
        <v>1.2840709634269264E-2</v>
      </c>
      <c r="F29" s="202">
        <f t="shared" si="2"/>
        <v>5.3360187853089644E-2</v>
      </c>
    </row>
    <row r="30" spans="1:10" x14ac:dyDescent="0.45">
      <c r="A30" s="127">
        <v>7</v>
      </c>
      <c r="B30" s="54">
        <v>0.60619297603621358</v>
      </c>
      <c r="C30" s="208">
        <v>4.3366923007569821E-2</v>
      </c>
      <c r="D30" s="54">
        <v>2.4539888054986636E-2</v>
      </c>
      <c r="E30" s="208">
        <v>1.6057705589679772</v>
      </c>
      <c r="F30" s="202">
        <f t="shared" si="2"/>
        <v>1.6491374819755469</v>
      </c>
      <c r="H30" s="98" t="s">
        <v>580</v>
      </c>
      <c r="I30" s="218">
        <f>SUMIF(C24:C1023,"&lt;"&amp;I28)/COUNTIF(C24:C1023,"&lt;"&amp;I28)</f>
        <v>7.4549489015704046E-2</v>
      </c>
      <c r="J30" s="218">
        <f>SUMIF(E24:E1023,"&lt;"&amp;J28)/COUNTIF(E24:E1023,"&lt;"&amp;J28)</f>
        <v>7.2483257450625296E-2</v>
      </c>
    </row>
    <row r="31" spans="1:10" x14ac:dyDescent="0.45">
      <c r="A31" s="127">
        <v>8</v>
      </c>
      <c r="B31" s="54">
        <v>3.8368245282830893E-2</v>
      </c>
      <c r="C31" s="208">
        <v>1.032964536102903</v>
      </c>
      <c r="D31" s="54">
        <v>0.57069807011807849</v>
      </c>
      <c r="E31" s="208">
        <v>4.7182161418354115E-2</v>
      </c>
      <c r="F31" s="202">
        <f t="shared" si="2"/>
        <v>1.080146697521257</v>
      </c>
      <c r="H31" s="98" t="s">
        <v>572</v>
      </c>
      <c r="I31" s="295">
        <f>SUM(I30:J30)</f>
        <v>0.14703274646632936</v>
      </c>
      <c r="J31" s="296"/>
    </row>
    <row r="32" spans="1:10" x14ac:dyDescent="0.45">
      <c r="A32" s="127">
        <v>9</v>
      </c>
      <c r="B32" s="54">
        <v>0.41965671768306101</v>
      </c>
      <c r="C32" s="208">
        <v>7.4270817649183779E-2</v>
      </c>
      <c r="D32" s="54">
        <v>0.94895433861957779</v>
      </c>
      <c r="E32" s="208">
        <v>1.3410596655609215E-2</v>
      </c>
      <c r="F32" s="202">
        <f t="shared" si="2"/>
        <v>8.7681414304792996E-2</v>
      </c>
    </row>
    <row r="33" spans="1:6" x14ac:dyDescent="0.45">
      <c r="A33" s="127">
        <v>10</v>
      </c>
      <c r="B33" s="54">
        <v>8.1197610807099974E-3</v>
      </c>
      <c r="C33" s="208">
        <v>4.9569304407147392</v>
      </c>
      <c r="D33" s="54">
        <v>0.26936160882438676</v>
      </c>
      <c r="E33" s="208">
        <v>0.12712662699321842</v>
      </c>
      <c r="F33" s="202">
        <f t="shared" si="2"/>
        <v>5.084057067707958</v>
      </c>
    </row>
    <row r="34" spans="1:6" x14ac:dyDescent="0.45">
      <c r="A34" s="127">
        <v>11</v>
      </c>
      <c r="B34" s="54">
        <v>0.79848702410310102</v>
      </c>
      <c r="C34" s="208">
        <v>2.5228384681096581E-2</v>
      </c>
      <c r="D34" s="54">
        <v>4.6132433688090169E-2</v>
      </c>
      <c r="E34" s="208">
        <v>0.84473050974076824</v>
      </c>
      <c r="F34" s="202">
        <f t="shared" si="2"/>
        <v>0.8699588944218648</v>
      </c>
    </row>
    <row r="35" spans="1:6" x14ac:dyDescent="0.45">
      <c r="A35" s="127">
        <v>12</v>
      </c>
      <c r="B35" s="54">
        <v>4.9365683793803905E-3</v>
      </c>
      <c r="C35" s="208">
        <v>8.1663111385581892</v>
      </c>
      <c r="D35" s="54">
        <v>0.9944166074989701</v>
      </c>
      <c r="E35" s="208">
        <v>7.6903061406041221E-3</v>
      </c>
      <c r="F35" s="202">
        <f t="shared" si="2"/>
        <v>8.1740014446987939</v>
      </c>
    </row>
    <row r="36" spans="1:6" x14ac:dyDescent="0.45">
      <c r="A36" s="127">
        <v>13</v>
      </c>
      <c r="B36" s="54">
        <v>5.5416657003750869E-2</v>
      </c>
      <c r="C36" s="208">
        <v>0.70886557455981913</v>
      </c>
      <c r="D36" s="54">
        <v>0.63873887402529195</v>
      </c>
      <c r="E36" s="208">
        <v>3.9185605791675404E-2</v>
      </c>
      <c r="F36" s="202">
        <f t="shared" si="2"/>
        <v>0.74805118035149454</v>
      </c>
    </row>
    <row r="37" spans="1:6" x14ac:dyDescent="0.45">
      <c r="A37" s="127">
        <v>14</v>
      </c>
      <c r="B37" s="54">
        <v>0.92049199501753876</v>
      </c>
      <c r="C37" s="208">
        <v>1.5961699165550208E-2</v>
      </c>
      <c r="D37" s="54">
        <v>0.67378757171132631</v>
      </c>
      <c r="E37" s="208">
        <v>3.561574684901711E-2</v>
      </c>
      <c r="F37" s="202">
        <f t="shared" si="2"/>
        <v>5.1577446014567319E-2</v>
      </c>
    </row>
    <row r="38" spans="1:6" x14ac:dyDescent="0.45">
      <c r="A38" s="127">
        <v>15</v>
      </c>
      <c r="B38" s="54">
        <v>0.60436097292020785</v>
      </c>
      <c r="C38" s="208">
        <v>4.3583990542259879E-2</v>
      </c>
      <c r="D38" s="54">
        <v>9.8506404244131485E-2</v>
      </c>
      <c r="E38" s="208">
        <v>0.38472604000000371</v>
      </c>
      <c r="F38" s="202">
        <f t="shared" si="2"/>
        <v>0.42831003054226358</v>
      </c>
    </row>
    <row r="39" spans="1:6" x14ac:dyDescent="0.45">
      <c r="A39" s="127">
        <v>16</v>
      </c>
      <c r="B39" s="54">
        <v>0.33227259223466077</v>
      </c>
      <c r="C39" s="208">
        <v>0.10006403276378091</v>
      </c>
      <c r="D39" s="54">
        <v>0.14375776714938704</v>
      </c>
      <c r="E39" s="208">
        <v>0.25706499193261434</v>
      </c>
      <c r="F39" s="202">
        <f t="shared" si="2"/>
        <v>0.35712902469639524</v>
      </c>
    </row>
    <row r="40" spans="1:6" x14ac:dyDescent="0.45">
      <c r="A40" s="127">
        <v>17</v>
      </c>
      <c r="B40" s="54">
        <v>0.42580146891568726</v>
      </c>
      <c r="C40" s="208">
        <v>7.2845780815062003E-2</v>
      </c>
      <c r="D40" s="54">
        <v>0.77495205967546765</v>
      </c>
      <c r="E40" s="208">
        <v>2.6750618028064995E-2</v>
      </c>
      <c r="F40" s="202">
        <f t="shared" si="2"/>
        <v>9.9596398843127001E-2</v>
      </c>
    </row>
    <row r="41" spans="1:6" x14ac:dyDescent="0.45">
      <c r="A41" s="127">
        <v>18</v>
      </c>
      <c r="B41" s="54">
        <v>0.59425279661053709</v>
      </c>
      <c r="C41" s="208">
        <v>4.4802958796460735E-2</v>
      </c>
      <c r="D41" s="54">
        <v>0.99336287401898937</v>
      </c>
      <c r="E41" s="208">
        <v>7.955410607083763E-3</v>
      </c>
      <c r="F41" s="202">
        <f t="shared" si="2"/>
        <v>5.2758369403544496E-2</v>
      </c>
    </row>
    <row r="42" spans="1:6" x14ac:dyDescent="0.45">
      <c r="A42" s="127">
        <v>19</v>
      </c>
      <c r="B42" s="54">
        <v>0.70355474191286782</v>
      </c>
      <c r="C42" s="208">
        <v>3.323762630494613E-2</v>
      </c>
      <c r="D42" s="54">
        <v>0.23481577841979651</v>
      </c>
      <c r="E42" s="208">
        <v>0.14907035665156324</v>
      </c>
      <c r="F42" s="202">
        <f t="shared" si="2"/>
        <v>0.18230798295650935</v>
      </c>
    </row>
    <row r="43" spans="1:6" x14ac:dyDescent="0.45">
      <c r="A43" s="127">
        <v>20</v>
      </c>
      <c r="B43" s="54">
        <v>0.39905583440863801</v>
      </c>
      <c r="C43" s="208">
        <v>7.9358133191861968E-2</v>
      </c>
      <c r="D43" s="54">
        <v>0.2608047120537762</v>
      </c>
      <c r="E43" s="208">
        <v>0.13202480916279408</v>
      </c>
      <c r="F43" s="202">
        <f t="shared" si="2"/>
        <v>0.21138294235465604</v>
      </c>
    </row>
    <row r="44" spans="1:6" x14ac:dyDescent="0.45">
      <c r="A44" s="127">
        <v>21</v>
      </c>
      <c r="B44" s="54">
        <v>0.68711241359045661</v>
      </c>
      <c r="C44" s="208">
        <v>3.4781817923794194E-2</v>
      </c>
      <c r="D44" s="54">
        <v>0.33288961436266329</v>
      </c>
      <c r="E44" s="208">
        <v>9.8559820351410893E-2</v>
      </c>
      <c r="F44" s="202">
        <f t="shared" si="2"/>
        <v>0.13334163827520509</v>
      </c>
    </row>
    <row r="45" spans="1:6" x14ac:dyDescent="0.45">
      <c r="A45" s="127">
        <v>22</v>
      </c>
      <c r="B45" s="54">
        <v>0.16226376460285064</v>
      </c>
      <c r="C45" s="208">
        <v>0.22825718566614084</v>
      </c>
      <c r="D45" s="54">
        <v>0.11442791199778835</v>
      </c>
      <c r="E45" s="208">
        <v>0.32831242553461815</v>
      </c>
      <c r="F45" s="202">
        <f t="shared" si="2"/>
        <v>0.55656961120075898</v>
      </c>
    </row>
    <row r="46" spans="1:6" x14ac:dyDescent="0.45">
      <c r="A46" s="127">
        <v>23</v>
      </c>
      <c r="B46" s="54">
        <v>0.17620918462503099</v>
      </c>
      <c r="C46" s="208">
        <v>0.20848983496370363</v>
      </c>
      <c r="D46" s="54">
        <v>0.78820738140437718</v>
      </c>
      <c r="E46" s="208">
        <v>2.5704377755230878E-2</v>
      </c>
      <c r="F46" s="202">
        <f t="shared" si="2"/>
        <v>0.23419421271893451</v>
      </c>
    </row>
    <row r="47" spans="1:6" x14ac:dyDescent="0.45">
      <c r="A47" s="127">
        <v>24</v>
      </c>
      <c r="B47" s="54">
        <v>0.45436252352584716</v>
      </c>
      <c r="C47" s="208">
        <v>6.6710721202009451E-2</v>
      </c>
      <c r="D47" s="54">
        <v>0.97464860752547988</v>
      </c>
      <c r="E47" s="208">
        <v>1.0856555557384958E-2</v>
      </c>
      <c r="F47" s="202">
        <f t="shared" si="2"/>
        <v>7.7567276759394413E-2</v>
      </c>
    </row>
    <row r="48" spans="1:6" x14ac:dyDescent="0.45">
      <c r="A48" s="127">
        <v>25</v>
      </c>
      <c r="B48" s="54">
        <v>0.71894076681755636</v>
      </c>
      <c r="C48" s="208">
        <v>3.1841877507246E-2</v>
      </c>
      <c r="D48" s="54">
        <v>0.27764102385533318</v>
      </c>
      <c r="E48" s="208">
        <v>0.1226719999217574</v>
      </c>
      <c r="F48" s="202">
        <f t="shared" si="2"/>
        <v>0.15451387742900341</v>
      </c>
    </row>
    <row r="49" spans="1:6" x14ac:dyDescent="0.45">
      <c r="A49" s="127">
        <v>26</v>
      </c>
      <c r="B49" s="54">
        <v>0.64248647224983779</v>
      </c>
      <c r="C49" s="208">
        <v>3.9290386463989427E-2</v>
      </c>
      <c r="D49" s="54">
        <v>0.52716982122276279</v>
      </c>
      <c r="E49" s="208">
        <v>5.3265660202876312E-2</v>
      </c>
      <c r="F49" s="202">
        <f t="shared" si="2"/>
        <v>9.2556046666865732E-2</v>
      </c>
    </row>
    <row r="50" spans="1:6" x14ac:dyDescent="0.45">
      <c r="A50" s="127">
        <v>27</v>
      </c>
      <c r="B50" s="54">
        <v>0.19355738382208831</v>
      </c>
      <c r="C50" s="208">
        <v>0.18786217458201129</v>
      </c>
      <c r="D50" s="54">
        <v>0.67782819574439201</v>
      </c>
      <c r="E50" s="208">
        <v>3.5223833415711343E-2</v>
      </c>
      <c r="F50" s="202">
        <f t="shared" si="2"/>
        <v>0.22308600799772263</v>
      </c>
    </row>
    <row r="51" spans="1:6" x14ac:dyDescent="0.45">
      <c r="A51" s="127">
        <v>28</v>
      </c>
      <c r="B51" s="54">
        <v>0.95799461199256242</v>
      </c>
      <c r="C51" s="208">
        <v>1.2748874025619358E-2</v>
      </c>
      <c r="D51" s="54">
        <v>0.47223808496857222</v>
      </c>
      <c r="E51" s="208">
        <v>6.2425857483220187E-2</v>
      </c>
      <c r="F51" s="202">
        <f t="shared" si="2"/>
        <v>7.5174731508839548E-2</v>
      </c>
    </row>
    <row r="52" spans="1:6" x14ac:dyDescent="0.45">
      <c r="A52" s="127">
        <v>29</v>
      </c>
      <c r="B52" s="54">
        <v>4.8512085034552177E-3</v>
      </c>
      <c r="C52" s="208">
        <v>8.3103583321631564</v>
      </c>
      <c r="D52" s="54">
        <v>0.22267878030497201</v>
      </c>
      <c r="E52" s="208">
        <v>0.15838323427380321</v>
      </c>
      <c r="F52" s="202">
        <f t="shared" si="2"/>
        <v>8.4687415664369592</v>
      </c>
    </row>
    <row r="53" spans="1:6" x14ac:dyDescent="0.45">
      <c r="A53" s="127">
        <v>30</v>
      </c>
      <c r="B53" s="54">
        <v>0.10727392785528755</v>
      </c>
      <c r="C53" s="208">
        <v>0.35614197799119446</v>
      </c>
      <c r="D53" s="54">
        <v>0.97562905633375252</v>
      </c>
      <c r="E53" s="208">
        <v>1.0741272012000255E-2</v>
      </c>
      <c r="F53" s="202">
        <f t="shared" si="2"/>
        <v>0.36688325000319472</v>
      </c>
    </row>
    <row r="54" spans="1:6" x14ac:dyDescent="0.45">
      <c r="A54" s="127">
        <v>31</v>
      </c>
      <c r="B54" s="54">
        <v>0.75904972795364301</v>
      </c>
      <c r="C54" s="208">
        <v>2.8396844826666719E-2</v>
      </c>
      <c r="D54" s="54">
        <v>0.18504865285618066</v>
      </c>
      <c r="E54" s="208">
        <v>0.19497435433239479</v>
      </c>
      <c r="F54" s="202">
        <f t="shared" si="2"/>
        <v>0.22337119915906151</v>
      </c>
    </row>
    <row r="55" spans="1:6" x14ac:dyDescent="0.45">
      <c r="A55" s="127">
        <v>32</v>
      </c>
      <c r="B55" s="54">
        <v>0.55534742704978679</v>
      </c>
      <c r="C55" s="208">
        <v>4.9864627229027431E-2</v>
      </c>
      <c r="D55" s="54">
        <v>0.36648784089815045</v>
      </c>
      <c r="E55" s="208">
        <v>8.7402148713884673E-2</v>
      </c>
      <c r="F55" s="202">
        <f t="shared" si="2"/>
        <v>0.13726677594291209</v>
      </c>
    </row>
    <row r="56" spans="1:6" x14ac:dyDescent="0.45">
      <c r="A56" s="127">
        <v>33</v>
      </c>
      <c r="B56" s="54">
        <v>0.67913710731650767</v>
      </c>
      <c r="C56" s="208">
        <v>3.5551963105876688E-2</v>
      </c>
      <c r="D56" s="54">
        <v>9.5981617466289304E-2</v>
      </c>
      <c r="E56" s="208">
        <v>0.39538932442355701</v>
      </c>
      <c r="F56" s="202">
        <f t="shared" si="2"/>
        <v>0.43094128752943373</v>
      </c>
    </row>
    <row r="57" spans="1:6" x14ac:dyDescent="0.45">
      <c r="A57" s="127">
        <v>34</v>
      </c>
      <c r="B57" s="54">
        <v>0.70377690935553594</v>
      </c>
      <c r="C57" s="208">
        <v>3.3217144617140898E-2</v>
      </c>
      <c r="D57" s="54">
        <v>0.52516757523008295</v>
      </c>
      <c r="E57" s="208">
        <v>5.3567868142086986E-2</v>
      </c>
      <c r="F57" s="202">
        <f t="shared" si="2"/>
        <v>8.6785012759227884E-2</v>
      </c>
    </row>
    <row r="58" spans="1:6" x14ac:dyDescent="0.45">
      <c r="A58" s="127">
        <v>35</v>
      </c>
      <c r="B58" s="54">
        <v>0.34017037841695685</v>
      </c>
      <c r="C58" s="208">
        <v>9.7200459039177275E-2</v>
      </c>
      <c r="D58" s="54">
        <v>0.22772867491182547</v>
      </c>
      <c r="E58" s="208">
        <v>0.15438856770845577</v>
      </c>
      <c r="F58" s="202">
        <f t="shared" si="2"/>
        <v>0.25158902674763306</v>
      </c>
    </row>
    <row r="59" spans="1:6" x14ac:dyDescent="0.45">
      <c r="A59" s="127">
        <v>36</v>
      </c>
      <c r="B59" s="54">
        <v>0.25414198868202931</v>
      </c>
      <c r="C59" s="208">
        <v>0.13782614819567168</v>
      </c>
      <c r="D59" s="54">
        <v>0.99067981572722486</v>
      </c>
      <c r="E59" s="208">
        <v>8.5330700166103488E-3</v>
      </c>
      <c r="F59" s="202">
        <f t="shared" si="2"/>
        <v>0.14635921821228204</v>
      </c>
    </row>
    <row r="60" spans="1:6" x14ac:dyDescent="0.45">
      <c r="A60" s="127">
        <v>37</v>
      </c>
      <c r="B60" s="54">
        <v>0.82364222359402228</v>
      </c>
      <c r="C60" s="208">
        <v>2.3289789926998747E-2</v>
      </c>
      <c r="D60" s="54">
        <v>0.48498954140145056</v>
      </c>
      <c r="E60" s="208">
        <v>6.0124940471988859E-2</v>
      </c>
      <c r="F60" s="202">
        <f t="shared" si="2"/>
        <v>8.3414730398987613E-2</v>
      </c>
    </row>
    <row r="61" spans="1:6" x14ac:dyDescent="0.45">
      <c r="A61" s="127">
        <v>38</v>
      </c>
      <c r="B61" s="54">
        <v>0.47842276218954405</v>
      </c>
      <c r="C61" s="208">
        <v>6.208867291756491E-2</v>
      </c>
      <c r="D61" s="54">
        <v>0.86831181089315101</v>
      </c>
      <c r="E61" s="208">
        <v>1.9679687037130415E-2</v>
      </c>
      <c r="F61" s="202">
        <f t="shared" si="2"/>
        <v>8.1768359954695322E-2</v>
      </c>
    </row>
    <row r="62" spans="1:6" x14ac:dyDescent="0.45">
      <c r="A62" s="127">
        <v>39</v>
      </c>
      <c r="B62" s="54">
        <v>0.61207481251066198</v>
      </c>
      <c r="C62" s="208">
        <v>4.2677750404092489E-2</v>
      </c>
      <c r="D62" s="54">
        <v>0.40053112836805937</v>
      </c>
      <c r="E62" s="208">
        <v>7.7967784216330174E-2</v>
      </c>
      <c r="F62" s="202">
        <f t="shared" si="2"/>
        <v>0.12064553462042266</v>
      </c>
    </row>
    <row r="63" spans="1:6" x14ac:dyDescent="0.45">
      <c r="A63" s="127">
        <v>40</v>
      </c>
      <c r="B63" s="54">
        <v>0.775440597024181</v>
      </c>
      <c r="C63" s="208">
        <v>2.7057432599522837E-2</v>
      </c>
      <c r="D63" s="54">
        <v>0.73358638740551618</v>
      </c>
      <c r="E63" s="208">
        <v>3.0163175767383459E-2</v>
      </c>
      <c r="F63" s="202">
        <f t="shared" si="2"/>
        <v>5.7220608366906296E-2</v>
      </c>
    </row>
    <row r="64" spans="1:6" x14ac:dyDescent="0.45">
      <c r="A64" s="127">
        <v>41</v>
      </c>
      <c r="B64" s="54">
        <v>0.5415995955745172</v>
      </c>
      <c r="C64" s="208">
        <v>5.1811222593423266E-2</v>
      </c>
      <c r="D64" s="54">
        <v>0.64110950938532685</v>
      </c>
      <c r="E64" s="208">
        <v>3.8933846147550445E-2</v>
      </c>
      <c r="F64" s="202">
        <f t="shared" si="2"/>
        <v>9.0745068740973711E-2</v>
      </c>
    </row>
    <row r="65" spans="1:6" x14ac:dyDescent="0.45">
      <c r="A65" s="127">
        <v>42</v>
      </c>
      <c r="B65" s="54">
        <v>0.42698133805178284</v>
      </c>
      <c r="C65" s="208">
        <v>7.2576692608057367E-2</v>
      </c>
      <c r="D65" s="54">
        <v>3.1627488474227361E-2</v>
      </c>
      <c r="E65" s="208">
        <v>1.2414103179978886</v>
      </c>
      <c r="F65" s="202">
        <f t="shared" si="2"/>
        <v>1.3139870106059459</v>
      </c>
    </row>
    <row r="66" spans="1:6" x14ac:dyDescent="0.45">
      <c r="A66" s="127">
        <v>43</v>
      </c>
      <c r="B66" s="54">
        <v>0.4665243496486069</v>
      </c>
      <c r="C66" s="208">
        <v>6.4317516497836555E-2</v>
      </c>
      <c r="D66" s="54">
        <v>0.90244487198376033</v>
      </c>
      <c r="E66" s="208">
        <v>1.7142760021928362E-2</v>
      </c>
      <c r="F66" s="202">
        <f t="shared" si="2"/>
        <v>8.1460276519764924E-2</v>
      </c>
    </row>
    <row r="67" spans="1:6" x14ac:dyDescent="0.45">
      <c r="A67" s="127">
        <v>44</v>
      </c>
      <c r="B67" s="54">
        <v>0.27720499941566401</v>
      </c>
      <c r="C67" s="208">
        <v>0.12449075110201951</v>
      </c>
      <c r="D67" s="54">
        <v>0.93141682623030009</v>
      </c>
      <c r="E67" s="208">
        <v>1.488855872657676E-2</v>
      </c>
      <c r="F67" s="202">
        <f t="shared" si="2"/>
        <v>0.13937930982859628</v>
      </c>
    </row>
    <row r="68" spans="1:6" x14ac:dyDescent="0.45">
      <c r="A68" s="127">
        <v>45</v>
      </c>
      <c r="B68" s="54">
        <v>0.43091604001690009</v>
      </c>
      <c r="C68" s="208">
        <v>7.1689604955177053E-2</v>
      </c>
      <c r="D68" s="54">
        <v>0.52753501189952956</v>
      </c>
      <c r="E68" s="208">
        <v>5.321077073945716E-2</v>
      </c>
      <c r="F68" s="202">
        <f t="shared" si="2"/>
        <v>0.12490037569463422</v>
      </c>
    </row>
    <row r="69" spans="1:6" x14ac:dyDescent="0.45">
      <c r="A69" s="127">
        <v>46</v>
      </c>
      <c r="B69" s="54">
        <v>0.63215936924041105</v>
      </c>
      <c r="C69" s="208">
        <v>4.0409124050899276E-2</v>
      </c>
      <c r="D69" s="54">
        <v>0.85799367358406475</v>
      </c>
      <c r="E69" s="208">
        <v>2.0440250283396914E-2</v>
      </c>
      <c r="F69" s="202">
        <f t="shared" si="2"/>
        <v>6.0849374334296186E-2</v>
      </c>
    </row>
    <row r="70" spans="1:6" x14ac:dyDescent="0.45">
      <c r="A70" s="127">
        <v>47</v>
      </c>
      <c r="B70" s="54">
        <v>0.93117036871879211</v>
      </c>
      <c r="C70" s="208">
        <v>1.5101480185689985E-2</v>
      </c>
      <c r="D70" s="54">
        <v>4.5398927180267723E-2</v>
      </c>
      <c r="E70" s="208">
        <v>0.85870614545237067</v>
      </c>
      <c r="F70" s="202">
        <f t="shared" si="2"/>
        <v>0.87380762563806069</v>
      </c>
    </row>
    <row r="71" spans="1:6" x14ac:dyDescent="0.45">
      <c r="A71" s="127">
        <v>48</v>
      </c>
      <c r="B71" s="54">
        <v>0.83474235535819474</v>
      </c>
      <c r="C71" s="208">
        <v>2.2448769706269536E-2</v>
      </c>
      <c r="D71" s="54">
        <v>3.7539945056495605E-2</v>
      </c>
      <c r="E71" s="208">
        <v>1.0427119638909692</v>
      </c>
      <c r="F71" s="202">
        <f t="shared" si="2"/>
        <v>1.0651607335972388</v>
      </c>
    </row>
    <row r="72" spans="1:6" x14ac:dyDescent="0.45">
      <c r="A72" s="127">
        <v>49</v>
      </c>
      <c r="B72" s="54">
        <v>0.24553507987013112</v>
      </c>
      <c r="C72" s="208">
        <v>0.14343882855497617</v>
      </c>
      <c r="D72" s="54">
        <v>0.85954291081734258</v>
      </c>
      <c r="E72" s="208">
        <v>2.0326018107945144E-2</v>
      </c>
      <c r="F72" s="202">
        <f t="shared" si="2"/>
        <v>0.16376484666292132</v>
      </c>
    </row>
    <row r="73" spans="1:6" x14ac:dyDescent="0.45">
      <c r="A73" s="127">
        <v>50</v>
      </c>
      <c r="B73" s="54">
        <v>0.70072544065008147</v>
      </c>
      <c r="C73" s="208">
        <v>3.34993308627606E-2</v>
      </c>
      <c r="D73" s="54">
        <v>0.71544357073208154</v>
      </c>
      <c r="E73" s="208">
        <v>3.1744301728343541E-2</v>
      </c>
      <c r="F73" s="202">
        <f t="shared" si="2"/>
        <v>6.5243632591104134E-2</v>
      </c>
    </row>
    <row r="74" spans="1:6" x14ac:dyDescent="0.45">
      <c r="A74" s="127">
        <v>51</v>
      </c>
      <c r="B74" s="54">
        <v>0.33823022146479609</v>
      </c>
      <c r="C74" s="208">
        <v>9.7891742971993934E-2</v>
      </c>
      <c r="D74" s="54">
        <v>0.18286333405793276</v>
      </c>
      <c r="E74" s="208">
        <v>0.19755981203268386</v>
      </c>
      <c r="F74" s="202">
        <f t="shared" si="2"/>
        <v>0.29545155500467779</v>
      </c>
    </row>
    <row r="75" spans="1:6" x14ac:dyDescent="0.45">
      <c r="A75" s="127">
        <v>52</v>
      </c>
      <c r="B75" s="54">
        <v>0.93583551474855808</v>
      </c>
      <c r="C75" s="208">
        <v>1.4715547363080497E-2</v>
      </c>
      <c r="D75" s="54">
        <v>0.87761607735671587</v>
      </c>
      <c r="E75" s="208">
        <v>1.8993210315244972E-2</v>
      </c>
      <c r="F75" s="202">
        <f t="shared" si="2"/>
        <v>3.3708757678325471E-2</v>
      </c>
    </row>
    <row r="76" spans="1:6" x14ac:dyDescent="0.45">
      <c r="A76" s="127">
        <v>53</v>
      </c>
      <c r="B76" s="54">
        <v>0.50593639200980489</v>
      </c>
      <c r="C76" s="208">
        <v>5.7316554641600695E-2</v>
      </c>
      <c r="D76" s="54">
        <v>9.9075551212971513E-2</v>
      </c>
      <c r="E76" s="208">
        <v>0.38239727778955951</v>
      </c>
      <c r="F76" s="202">
        <f t="shared" si="2"/>
        <v>0.43971383243116019</v>
      </c>
    </row>
    <row r="77" spans="1:6" x14ac:dyDescent="0.45">
      <c r="A77" s="127">
        <v>54</v>
      </c>
      <c r="B77" s="54">
        <v>6.0600107366991951E-2</v>
      </c>
      <c r="C77" s="208">
        <v>0.64646918480388982</v>
      </c>
      <c r="D77" s="54">
        <v>6.3763303245977898E-2</v>
      </c>
      <c r="E77" s="208">
        <v>0.60553704076166359</v>
      </c>
      <c r="F77" s="202">
        <f t="shared" si="2"/>
        <v>1.2520062255655535</v>
      </c>
    </row>
    <row r="78" spans="1:6" x14ac:dyDescent="0.45">
      <c r="A78" s="127">
        <v>55</v>
      </c>
      <c r="B78" s="54">
        <v>0.70567032911963745</v>
      </c>
      <c r="C78" s="208">
        <v>3.3042989571092973E-2</v>
      </c>
      <c r="D78" s="54">
        <v>0.38367824681958818</v>
      </c>
      <c r="E78" s="208">
        <v>8.2434162185126211E-2</v>
      </c>
      <c r="F78" s="202">
        <f t="shared" si="2"/>
        <v>0.11547715175621918</v>
      </c>
    </row>
    <row r="79" spans="1:6" x14ac:dyDescent="0.45">
      <c r="A79" s="127">
        <v>56</v>
      </c>
      <c r="B79" s="54">
        <v>0.75048863917166986</v>
      </c>
      <c r="C79" s="208">
        <v>2.9111012546587864E-2</v>
      </c>
      <c r="D79" s="54">
        <v>0.53658859699285388</v>
      </c>
      <c r="E79" s="208">
        <v>5.1872204837241823E-2</v>
      </c>
      <c r="F79" s="202">
        <f t="shared" si="2"/>
        <v>8.0983217383829686E-2</v>
      </c>
    </row>
    <row r="80" spans="1:6" x14ac:dyDescent="0.45">
      <c r="A80" s="127">
        <v>57</v>
      </c>
      <c r="B80" s="54">
        <v>0.24301443500830855</v>
      </c>
      <c r="C80" s="208">
        <v>0.14515724463382287</v>
      </c>
      <c r="D80" s="54">
        <v>0.50121307034058149</v>
      </c>
      <c r="E80" s="208">
        <v>5.7358182725446412E-2</v>
      </c>
      <c r="F80" s="202">
        <f t="shared" si="2"/>
        <v>0.20251542735926928</v>
      </c>
    </row>
    <row r="81" spans="1:6" x14ac:dyDescent="0.45">
      <c r="A81" s="127">
        <v>58</v>
      </c>
      <c r="B81" s="54">
        <v>0.42543527697048644</v>
      </c>
      <c r="C81" s="208">
        <v>7.2929589916304133E-2</v>
      </c>
      <c r="D81" s="54">
        <v>0.31324450875651577</v>
      </c>
      <c r="E81" s="208">
        <v>0.10617199880660692</v>
      </c>
      <c r="F81" s="202">
        <f t="shared" si="2"/>
        <v>0.17910158872291104</v>
      </c>
    </row>
    <row r="82" spans="1:6" x14ac:dyDescent="0.45">
      <c r="A82" s="127">
        <v>59</v>
      </c>
      <c r="B82" s="54">
        <v>0.50949433202603156</v>
      </c>
      <c r="C82" s="208">
        <v>5.6735000550127285E-2</v>
      </c>
      <c r="D82" s="54">
        <v>0.73006893714631405</v>
      </c>
      <c r="E82" s="208">
        <v>3.046528386578921E-2</v>
      </c>
      <c r="F82" s="202">
        <f t="shared" si="2"/>
        <v>8.7200284415916499E-2</v>
      </c>
    </row>
    <row r="83" spans="1:6" x14ac:dyDescent="0.45">
      <c r="A83" s="127">
        <v>60</v>
      </c>
      <c r="B83" s="54">
        <v>0.68125690715227594</v>
      </c>
      <c r="C83" s="208">
        <v>3.5345857041505231E-2</v>
      </c>
      <c r="D83" s="54">
        <v>0.20868264779392731</v>
      </c>
      <c r="E83" s="208">
        <v>0.17045902996266596</v>
      </c>
      <c r="F83" s="202">
        <f t="shared" si="2"/>
        <v>0.20580488700417118</v>
      </c>
    </row>
    <row r="84" spans="1:6" x14ac:dyDescent="0.45">
      <c r="A84" s="127">
        <v>61</v>
      </c>
      <c r="B84" s="54">
        <v>0.79708794932806892</v>
      </c>
      <c r="C84" s="208">
        <v>2.5337822672972538E-2</v>
      </c>
      <c r="D84" s="54">
        <v>0.36178446909195905</v>
      </c>
      <c r="E84" s="208">
        <v>8.8841763504942592E-2</v>
      </c>
      <c r="F84" s="202">
        <f t="shared" si="2"/>
        <v>0.11417958617791513</v>
      </c>
    </row>
    <row r="85" spans="1:6" x14ac:dyDescent="0.45">
      <c r="A85" s="127">
        <v>62</v>
      </c>
      <c r="B85" s="54">
        <v>0.70352818495892466</v>
      </c>
      <c r="C85" s="208">
        <v>3.3240075261305339E-2</v>
      </c>
      <c r="D85" s="54">
        <v>0.5063927164499209</v>
      </c>
      <c r="E85" s="208">
        <v>5.6510113647498569E-2</v>
      </c>
      <c r="F85" s="202">
        <f t="shared" si="2"/>
        <v>8.9750188908803902E-2</v>
      </c>
    </row>
    <row r="86" spans="1:6" x14ac:dyDescent="0.45">
      <c r="A86" s="127">
        <v>63</v>
      </c>
      <c r="B86" s="54">
        <v>0.26795018467967402</v>
      </c>
      <c r="C86" s="208">
        <v>0.12956882804428799</v>
      </c>
      <c r="D86" s="54">
        <v>0.2857662257654483</v>
      </c>
      <c r="E86" s="208">
        <v>0.11854877070429876</v>
      </c>
      <c r="F86" s="202">
        <f t="shared" si="2"/>
        <v>0.24811759874858674</v>
      </c>
    </row>
    <row r="87" spans="1:6" x14ac:dyDescent="0.45">
      <c r="A87" s="127">
        <v>64</v>
      </c>
      <c r="B87" s="54">
        <v>0.87750524964374332</v>
      </c>
      <c r="C87" s="208">
        <v>1.9247337978605426E-2</v>
      </c>
      <c r="D87" s="54">
        <v>6.5938095540652109E-2</v>
      </c>
      <c r="E87" s="208">
        <v>0.58489211301382282</v>
      </c>
      <c r="F87" s="202">
        <f t="shared" si="2"/>
        <v>0.60413945099242827</v>
      </c>
    </row>
    <row r="88" spans="1:6" x14ac:dyDescent="0.45">
      <c r="A88" s="127">
        <v>65</v>
      </c>
      <c r="B88" s="54">
        <v>0.72142594983070052</v>
      </c>
      <c r="C88" s="208">
        <v>3.1620603065491991E-2</v>
      </c>
      <c r="D88" s="54">
        <v>0.45218476519440454</v>
      </c>
      <c r="E88" s="208">
        <v>6.629420024817502E-2</v>
      </c>
      <c r="F88" s="202">
        <f t="shared" si="2"/>
        <v>9.7914803313667004E-2</v>
      </c>
    </row>
    <row r="89" spans="1:6" x14ac:dyDescent="0.45">
      <c r="A89" s="127">
        <v>66</v>
      </c>
      <c r="B89" s="54">
        <v>0.83739760899017446</v>
      </c>
      <c r="C89" s="208">
        <v>2.2248586913096328E-2</v>
      </c>
      <c r="D89" s="54">
        <v>0.92778694120652605</v>
      </c>
      <c r="E89" s="208">
        <v>1.5180727077631283E-2</v>
      </c>
      <c r="F89" s="202">
        <f t="shared" si="2"/>
        <v>3.742931399072761E-2</v>
      </c>
    </row>
    <row r="90" spans="1:6" x14ac:dyDescent="0.45">
      <c r="A90" s="127">
        <v>67</v>
      </c>
      <c r="B90" s="54">
        <v>6.7749861436839476E-2</v>
      </c>
      <c r="C90" s="208">
        <v>0.57606584417759055</v>
      </c>
      <c r="D90" s="54">
        <v>0.42698309021721659</v>
      </c>
      <c r="E90" s="208">
        <v>7.1648924349773824E-2</v>
      </c>
      <c r="F90" s="202">
        <f t="shared" ref="F90:F153" si="3">C90+E90</f>
        <v>0.64771476852736432</v>
      </c>
    </row>
    <row r="91" spans="1:6" x14ac:dyDescent="0.45">
      <c r="A91" s="127">
        <v>68</v>
      </c>
      <c r="B91" s="54">
        <v>0.67346724564523308</v>
      </c>
      <c r="C91" s="208">
        <v>3.6108366750821415E-2</v>
      </c>
      <c r="D91" s="54">
        <v>0.68889857361581974</v>
      </c>
      <c r="E91" s="208">
        <v>3.4169022562532785E-2</v>
      </c>
      <c r="F91" s="202">
        <f t="shared" si="3"/>
        <v>7.0277389313354199E-2</v>
      </c>
    </row>
    <row r="92" spans="1:6" x14ac:dyDescent="0.45">
      <c r="A92" s="127">
        <v>69</v>
      </c>
      <c r="B92" s="54">
        <v>0.90150262705133377</v>
      </c>
      <c r="C92" s="208">
        <v>1.7436658938416418E-2</v>
      </c>
      <c r="D92" s="54">
        <v>4.8145666756987393E-2</v>
      </c>
      <c r="E92" s="208">
        <v>0.80855997196489915</v>
      </c>
      <c r="F92" s="202">
        <f t="shared" si="3"/>
        <v>0.82599663090331554</v>
      </c>
    </row>
    <row r="93" spans="1:6" x14ac:dyDescent="0.45">
      <c r="A93" s="127">
        <v>70</v>
      </c>
      <c r="B93" s="54">
        <v>0.92331947111529511</v>
      </c>
      <c r="C93" s="208">
        <v>1.5736641833250943E-2</v>
      </c>
      <c r="D93" s="54">
        <v>0.47122608436434399</v>
      </c>
      <c r="E93" s="208">
        <v>6.2613538043643002E-2</v>
      </c>
      <c r="F93" s="202">
        <f t="shared" si="3"/>
        <v>7.8350179876893938E-2</v>
      </c>
    </row>
    <row r="94" spans="1:6" x14ac:dyDescent="0.45">
      <c r="A94" s="127">
        <v>71</v>
      </c>
      <c r="B94" s="54">
        <v>0.29190639501331639</v>
      </c>
      <c r="C94" s="208">
        <v>0.11707951313281931</v>
      </c>
      <c r="D94" s="54">
        <v>0.75371431545626777</v>
      </c>
      <c r="E94" s="208">
        <v>2.8472162587402219E-2</v>
      </c>
      <c r="F94" s="202">
        <f t="shared" si="3"/>
        <v>0.14555167572022154</v>
      </c>
    </row>
    <row r="95" spans="1:6" x14ac:dyDescent="0.45">
      <c r="A95" s="127">
        <v>72</v>
      </c>
      <c r="B95" s="54">
        <v>0.17938593126267199</v>
      </c>
      <c r="C95" s="208">
        <v>0.20441530608252917</v>
      </c>
      <c r="D95" s="54">
        <v>0.77761982774245997</v>
      </c>
      <c r="E95" s="208">
        <v>2.6538426134895609E-2</v>
      </c>
      <c r="F95" s="202">
        <f t="shared" si="3"/>
        <v>0.23095373221742477</v>
      </c>
    </row>
    <row r="96" spans="1:6" x14ac:dyDescent="0.45">
      <c r="A96" s="127">
        <v>73</v>
      </c>
      <c r="B96" s="54">
        <v>1.1754601512237506E-2</v>
      </c>
      <c r="C96" s="208">
        <v>3.4178442871915684</v>
      </c>
      <c r="D96" s="54">
        <v>0.35362562453563373</v>
      </c>
      <c r="E96" s="208">
        <v>9.1427926483066829E-2</v>
      </c>
      <c r="F96" s="202">
        <f t="shared" si="3"/>
        <v>3.509272213674635</v>
      </c>
    </row>
    <row r="97" spans="1:6" x14ac:dyDescent="0.45">
      <c r="A97" s="127">
        <v>74</v>
      </c>
      <c r="B97" s="54">
        <v>0.55694872195113676</v>
      </c>
      <c r="C97" s="208">
        <v>4.9643641292662764E-2</v>
      </c>
      <c r="D97" s="54">
        <v>0.5552599901533436</v>
      </c>
      <c r="E97" s="208">
        <v>4.923940970311276E-2</v>
      </c>
      <c r="F97" s="202">
        <f t="shared" si="3"/>
        <v>9.8883050995775518E-2</v>
      </c>
    </row>
    <row r="98" spans="1:6" x14ac:dyDescent="0.45">
      <c r="A98" s="127">
        <v>75</v>
      </c>
      <c r="B98" s="54">
        <v>0.36884048773837186</v>
      </c>
      <c r="C98" s="208">
        <v>8.781764676661119E-2</v>
      </c>
      <c r="D98" s="54">
        <v>0.52900489494511527</v>
      </c>
      <c r="E98" s="208">
        <v>5.2990555447200674E-2</v>
      </c>
      <c r="F98" s="202">
        <f t="shared" si="3"/>
        <v>0.14080820221381185</v>
      </c>
    </row>
    <row r="99" spans="1:6" x14ac:dyDescent="0.45">
      <c r="A99" s="127">
        <v>76</v>
      </c>
      <c r="B99" s="54">
        <v>0.85773089748223608</v>
      </c>
      <c r="C99" s="208">
        <v>2.0724442824466522E-2</v>
      </c>
      <c r="D99" s="54">
        <v>0.21010003454644122</v>
      </c>
      <c r="E99" s="208">
        <v>0.16916330462189763</v>
      </c>
      <c r="F99" s="202">
        <f t="shared" si="3"/>
        <v>0.18988774744636416</v>
      </c>
    </row>
    <row r="100" spans="1:6" x14ac:dyDescent="0.45">
      <c r="A100" s="127">
        <v>77</v>
      </c>
      <c r="B100" s="54">
        <v>0.36759764838361553</v>
      </c>
      <c r="C100" s="208">
        <v>8.8194652031914386E-2</v>
      </c>
      <c r="D100" s="54">
        <v>0.26809321930028163</v>
      </c>
      <c r="E100" s="208">
        <v>0.12783312878126729</v>
      </c>
      <c r="F100" s="202">
        <f t="shared" si="3"/>
        <v>0.21602778081318169</v>
      </c>
    </row>
    <row r="101" spans="1:6" x14ac:dyDescent="0.45">
      <c r="A101" s="127">
        <v>78</v>
      </c>
      <c r="B101" s="54">
        <v>4.1860070951549311E-2</v>
      </c>
      <c r="C101" s="208">
        <v>0.9450893100638651</v>
      </c>
      <c r="D101" s="54">
        <v>0.68201403660740156</v>
      </c>
      <c r="E101" s="208">
        <v>3.4821784055304818E-2</v>
      </c>
      <c r="F101" s="202">
        <f t="shared" si="3"/>
        <v>0.97991109411916988</v>
      </c>
    </row>
    <row r="102" spans="1:6" x14ac:dyDescent="0.45">
      <c r="A102" s="127">
        <v>79</v>
      </c>
      <c r="B102" s="54">
        <v>0.5291634286977992</v>
      </c>
      <c r="C102" s="208">
        <v>5.3652435511227593E-2</v>
      </c>
      <c r="D102" s="54">
        <v>0.63554170432031398</v>
      </c>
      <c r="E102" s="208">
        <v>3.9527677750201232E-2</v>
      </c>
      <c r="F102" s="202">
        <f t="shared" si="3"/>
        <v>9.3180113261428832E-2</v>
      </c>
    </row>
    <row r="103" spans="1:6" x14ac:dyDescent="0.45">
      <c r="A103" s="127">
        <v>80</v>
      </c>
      <c r="B103" s="54">
        <v>0.2952061513075489</v>
      </c>
      <c r="C103" s="208">
        <v>0.1155163503862546</v>
      </c>
      <c r="D103" s="54">
        <v>0.49769472803436332</v>
      </c>
      <c r="E103" s="208">
        <v>5.7943723903326395E-2</v>
      </c>
      <c r="F103" s="202">
        <f t="shared" si="3"/>
        <v>0.17346007428958099</v>
      </c>
    </row>
    <row r="104" spans="1:6" x14ac:dyDescent="0.45">
      <c r="A104" s="127">
        <v>81</v>
      </c>
      <c r="B104" s="54">
        <v>7.7695794306501309E-2</v>
      </c>
      <c r="C104" s="208">
        <v>0.49966991872093947</v>
      </c>
      <c r="D104" s="54">
        <v>0.10746003620621369</v>
      </c>
      <c r="E104" s="208">
        <v>0.35094643584457841</v>
      </c>
      <c r="F104" s="202">
        <f t="shared" si="3"/>
        <v>0.85061635456551787</v>
      </c>
    </row>
    <row r="105" spans="1:6" x14ac:dyDescent="0.45">
      <c r="A105" s="127">
        <v>82</v>
      </c>
      <c r="B105" s="54">
        <v>9.0975320977524365E-3</v>
      </c>
      <c r="C105" s="208">
        <v>4.4219988296074346</v>
      </c>
      <c r="D105" s="54">
        <v>0.60198489510564412</v>
      </c>
      <c r="E105" s="208">
        <v>4.3306732350480999E-2</v>
      </c>
      <c r="F105" s="202">
        <f t="shared" si="3"/>
        <v>4.4653055619579156</v>
      </c>
    </row>
    <row r="106" spans="1:6" x14ac:dyDescent="0.45">
      <c r="A106" s="127">
        <v>83</v>
      </c>
      <c r="B106" s="54">
        <v>0.13201741205267969</v>
      </c>
      <c r="C106" s="208">
        <v>0.28543828771187552</v>
      </c>
      <c r="D106" s="54">
        <v>0.76564161093665917</v>
      </c>
      <c r="E106" s="208">
        <v>2.7498027018819496E-2</v>
      </c>
      <c r="F106" s="202">
        <f t="shared" si="3"/>
        <v>0.312936314730695</v>
      </c>
    </row>
    <row r="107" spans="1:6" x14ac:dyDescent="0.45">
      <c r="A107" s="127">
        <v>84</v>
      </c>
      <c r="B107" s="54">
        <v>0.83661965369479063</v>
      </c>
      <c r="C107" s="208">
        <v>2.2307202504103469E-2</v>
      </c>
      <c r="D107" s="54">
        <v>0.65409332132955544</v>
      </c>
      <c r="E107" s="208">
        <v>3.758242964162075E-2</v>
      </c>
      <c r="F107" s="202">
        <f t="shared" si="3"/>
        <v>5.9889632145724223E-2</v>
      </c>
    </row>
    <row r="108" spans="1:6" x14ac:dyDescent="0.45">
      <c r="A108" s="127">
        <v>85</v>
      </c>
      <c r="B108" s="54">
        <v>0.20871813114376092</v>
      </c>
      <c r="C108" s="208">
        <v>0.17263224936648108</v>
      </c>
      <c r="D108" s="54">
        <v>0.16638231800348957</v>
      </c>
      <c r="E108" s="208">
        <v>0.21923784917133579</v>
      </c>
      <c r="F108" s="202">
        <f t="shared" si="3"/>
        <v>0.39187009853781685</v>
      </c>
    </row>
    <row r="109" spans="1:6" x14ac:dyDescent="0.45">
      <c r="A109" s="127">
        <v>86</v>
      </c>
      <c r="B109" s="54">
        <v>7.5863364615540219E-2</v>
      </c>
      <c r="C109" s="208">
        <v>0.51224045739663004</v>
      </c>
      <c r="D109" s="54">
        <v>0.84212644484175525</v>
      </c>
      <c r="E109" s="208">
        <v>2.161312941084962E-2</v>
      </c>
      <c r="F109" s="202">
        <f t="shared" si="3"/>
        <v>0.53385358680747963</v>
      </c>
    </row>
    <row r="110" spans="1:6" x14ac:dyDescent="0.45">
      <c r="A110" s="127">
        <v>87</v>
      </c>
      <c r="B110" s="54">
        <v>0.32369293867190108</v>
      </c>
      <c r="C110" s="208">
        <v>0.10333048611859968</v>
      </c>
      <c r="D110" s="54">
        <v>0.83719843357567125</v>
      </c>
      <c r="E110" s="208">
        <v>2.1979110150657715E-2</v>
      </c>
      <c r="F110" s="202">
        <f t="shared" si="3"/>
        <v>0.12530959626925739</v>
      </c>
    </row>
    <row r="111" spans="1:6" x14ac:dyDescent="0.45">
      <c r="A111" s="127">
        <v>88</v>
      </c>
      <c r="B111" s="54">
        <v>0.15080186851894772</v>
      </c>
      <c r="C111" s="208">
        <v>0.24723300856303077</v>
      </c>
      <c r="D111" s="54">
        <v>0.13594086562568697</v>
      </c>
      <c r="E111" s="208">
        <v>0.27305372270833905</v>
      </c>
      <c r="F111" s="202">
        <f t="shared" si="3"/>
        <v>0.52028673127136982</v>
      </c>
    </row>
    <row r="112" spans="1:6" x14ac:dyDescent="0.45">
      <c r="A112" s="127">
        <v>89</v>
      </c>
      <c r="B112" s="54">
        <v>8.285791107597873E-2</v>
      </c>
      <c r="C112" s="208">
        <v>0.46724530960246557</v>
      </c>
      <c r="D112" s="54">
        <v>0.49094205239537125</v>
      </c>
      <c r="E112" s="208">
        <v>5.9089720644458485E-2</v>
      </c>
      <c r="F112" s="202">
        <f t="shared" si="3"/>
        <v>0.52633503024692407</v>
      </c>
    </row>
    <row r="113" spans="1:6" x14ac:dyDescent="0.45">
      <c r="A113" s="127">
        <v>90</v>
      </c>
      <c r="B113" s="54">
        <v>0.4189520464127573</v>
      </c>
      <c r="C113" s="208">
        <v>7.4436821760278424E-2</v>
      </c>
      <c r="D113" s="54">
        <v>0.39550367490487237</v>
      </c>
      <c r="E113" s="208">
        <v>7.9261394342372504E-2</v>
      </c>
      <c r="F113" s="202">
        <f t="shared" si="3"/>
        <v>0.15369821610265094</v>
      </c>
    </row>
    <row r="114" spans="1:6" x14ac:dyDescent="0.45">
      <c r="A114" s="127">
        <v>91</v>
      </c>
      <c r="B114" s="54">
        <v>0.77646157039241848</v>
      </c>
      <c r="C114" s="208">
        <v>2.6975133090236365E-2</v>
      </c>
      <c r="D114" s="54">
        <v>0.83062673766002393</v>
      </c>
      <c r="E114" s="208">
        <v>2.2468945430174758E-2</v>
      </c>
      <c r="F114" s="202">
        <f t="shared" si="3"/>
        <v>4.9444078520411119E-2</v>
      </c>
    </row>
    <row r="115" spans="1:6" x14ac:dyDescent="0.45">
      <c r="A115" s="127">
        <v>92</v>
      </c>
      <c r="B115" s="54">
        <v>0.83726981751015273</v>
      </c>
      <c r="C115" s="208">
        <v>2.225821348928116E-2</v>
      </c>
      <c r="D115" s="54">
        <v>0.19448422141888266</v>
      </c>
      <c r="E115" s="208">
        <v>0.18447557112100971</v>
      </c>
      <c r="F115" s="202">
        <f t="shared" si="3"/>
        <v>0.20673378461029088</v>
      </c>
    </row>
    <row r="116" spans="1:6" x14ac:dyDescent="0.45">
      <c r="A116" s="127">
        <v>93</v>
      </c>
      <c r="B116" s="54">
        <v>0.37396689800333904</v>
      </c>
      <c r="C116" s="208">
        <v>8.6288485358463007E-2</v>
      </c>
      <c r="D116" s="54">
        <v>0.87286529135173241</v>
      </c>
      <c r="E116" s="208">
        <v>1.9343919948968603E-2</v>
      </c>
      <c r="F116" s="202">
        <f t="shared" si="3"/>
        <v>0.10563240530743161</v>
      </c>
    </row>
    <row r="117" spans="1:6" x14ac:dyDescent="0.45">
      <c r="A117" s="127">
        <v>94</v>
      </c>
      <c r="B117" s="54">
        <v>0.68265690165990278</v>
      </c>
      <c r="C117" s="208">
        <v>3.5210299388102474E-2</v>
      </c>
      <c r="D117" s="54">
        <v>0.75623189960782244</v>
      </c>
      <c r="E117" s="208">
        <v>2.8264909040463124E-2</v>
      </c>
      <c r="F117" s="202">
        <f t="shared" si="3"/>
        <v>6.3475208428565605E-2</v>
      </c>
    </row>
    <row r="118" spans="1:6" x14ac:dyDescent="0.45">
      <c r="A118" s="127">
        <v>95</v>
      </c>
      <c r="B118" s="54">
        <v>0.6851801500093837</v>
      </c>
      <c r="C118" s="208">
        <v>3.4967097294950553E-2</v>
      </c>
      <c r="D118" s="54">
        <v>0.84641937043908455</v>
      </c>
      <c r="E118" s="208">
        <v>2.1295095234243621E-2</v>
      </c>
      <c r="F118" s="202">
        <f t="shared" si="3"/>
        <v>5.6262192529194177E-2</v>
      </c>
    </row>
    <row r="119" spans="1:6" x14ac:dyDescent="0.45">
      <c r="A119" s="127">
        <v>96</v>
      </c>
      <c r="B119" s="54">
        <v>0.86579507475482897</v>
      </c>
      <c r="C119" s="208">
        <v>2.0122307211147699E-2</v>
      </c>
      <c r="D119" s="54">
        <v>0.83458942331313302</v>
      </c>
      <c r="E119" s="208">
        <v>2.2173315364561495E-2</v>
      </c>
      <c r="F119" s="202">
        <f t="shared" si="3"/>
        <v>4.2295622575709194E-2</v>
      </c>
    </row>
    <row r="120" spans="1:6" x14ac:dyDescent="0.45">
      <c r="A120" s="127">
        <v>97</v>
      </c>
      <c r="B120" s="54">
        <v>0.87428734333033975</v>
      </c>
      <c r="C120" s="208">
        <v>1.9488010165587381E-2</v>
      </c>
      <c r="D120" s="54">
        <v>0.70173660112652947</v>
      </c>
      <c r="E120" s="208">
        <v>3.2978762256262534E-2</v>
      </c>
      <c r="F120" s="202">
        <f t="shared" si="3"/>
        <v>5.2466772421849911E-2</v>
      </c>
    </row>
    <row r="121" spans="1:6" x14ac:dyDescent="0.45">
      <c r="A121" s="127">
        <v>98</v>
      </c>
      <c r="B121" s="54">
        <v>0.27087966341525715</v>
      </c>
      <c r="C121" s="208">
        <v>0.12792427316466495</v>
      </c>
      <c r="D121" s="54">
        <v>0.23875533858055775</v>
      </c>
      <c r="E121" s="208">
        <v>0.14624971254016486</v>
      </c>
      <c r="F121" s="202">
        <f t="shared" si="3"/>
        <v>0.27417398570482981</v>
      </c>
    </row>
    <row r="122" spans="1:6" x14ac:dyDescent="0.45">
      <c r="A122" s="127">
        <v>99</v>
      </c>
      <c r="B122" s="54">
        <v>0.49441510308506142</v>
      </c>
      <c r="C122" s="208">
        <v>5.9253751003491235E-2</v>
      </c>
      <c r="D122" s="54">
        <v>0.80908859213633311</v>
      </c>
      <c r="E122" s="208">
        <v>2.4093174391062153E-2</v>
      </c>
      <c r="F122" s="202">
        <f t="shared" si="3"/>
        <v>8.3346925394553392E-2</v>
      </c>
    </row>
    <row r="123" spans="1:6" x14ac:dyDescent="0.45">
      <c r="A123" s="127">
        <v>100</v>
      </c>
      <c r="B123" s="54">
        <v>0.55462638554698129</v>
      </c>
      <c r="C123" s="208">
        <v>4.9964515978636527E-2</v>
      </c>
      <c r="D123" s="54">
        <v>0.90935540223616762</v>
      </c>
      <c r="E123" s="208">
        <v>1.6618144872102947E-2</v>
      </c>
      <c r="F123" s="202">
        <f t="shared" si="3"/>
        <v>6.6582660850739467E-2</v>
      </c>
    </row>
    <row r="124" spans="1:6" x14ac:dyDescent="0.45">
      <c r="A124" s="127">
        <v>101</v>
      </c>
      <c r="B124" s="54">
        <v>0.50720772147104165</v>
      </c>
      <c r="C124" s="208">
        <v>5.7107872437459871E-2</v>
      </c>
      <c r="D124" s="54">
        <v>0.72973584457317286</v>
      </c>
      <c r="E124" s="208">
        <v>3.0493999852760367E-2</v>
      </c>
      <c r="F124" s="202">
        <f t="shared" si="3"/>
        <v>8.7601872290220234E-2</v>
      </c>
    </row>
    <row r="125" spans="1:6" x14ac:dyDescent="0.45">
      <c r="A125" s="127">
        <v>102</v>
      </c>
      <c r="B125" s="54">
        <v>9.7448891750049227E-2</v>
      </c>
      <c r="C125" s="208">
        <v>0.39416173625490886</v>
      </c>
      <c r="D125" s="54">
        <v>0.90149825398656791</v>
      </c>
      <c r="E125" s="208">
        <v>1.721418549702514E-2</v>
      </c>
      <c r="F125" s="202">
        <f t="shared" si="3"/>
        <v>0.41137592175193399</v>
      </c>
    </row>
    <row r="126" spans="1:6" x14ac:dyDescent="0.45">
      <c r="A126" s="127">
        <v>103</v>
      </c>
      <c r="B126" s="54">
        <v>0.5142424452116493</v>
      </c>
      <c r="C126" s="208">
        <v>5.5970682759205123E-2</v>
      </c>
      <c r="D126" s="54">
        <v>0.8054527866417468</v>
      </c>
      <c r="E126" s="208">
        <v>2.4370819334490385E-2</v>
      </c>
      <c r="F126" s="202">
        <f t="shared" si="3"/>
        <v>8.0341502093695505E-2</v>
      </c>
    </row>
    <row r="127" spans="1:6" x14ac:dyDescent="0.45">
      <c r="A127" s="127">
        <v>104</v>
      </c>
      <c r="B127" s="54">
        <v>4.257785303160444E-2</v>
      </c>
      <c r="C127" s="208">
        <v>0.92881129364360948</v>
      </c>
      <c r="D127" s="54">
        <v>0.27663505204052719</v>
      </c>
      <c r="E127" s="208">
        <v>0.12319916127926166</v>
      </c>
      <c r="F127" s="202">
        <f t="shared" si="3"/>
        <v>1.052010454922871</v>
      </c>
    </row>
    <row r="128" spans="1:6" x14ac:dyDescent="0.45">
      <c r="A128" s="127">
        <v>105</v>
      </c>
      <c r="B128" s="54">
        <v>0.31665459110688099</v>
      </c>
      <c r="C128" s="208">
        <v>0.10614018466077611</v>
      </c>
      <c r="D128" s="54">
        <v>0.26465518696870827</v>
      </c>
      <c r="E128" s="208">
        <v>0.12978186677500594</v>
      </c>
      <c r="F128" s="202">
        <f t="shared" si="3"/>
        <v>0.23592205143578204</v>
      </c>
    </row>
    <row r="129" spans="1:6" x14ac:dyDescent="0.45">
      <c r="A129" s="127">
        <v>106</v>
      </c>
      <c r="B129" s="54">
        <v>4.3428660353349358E-2</v>
      </c>
      <c r="C129" s="208">
        <v>0.9102132956515655</v>
      </c>
      <c r="D129" s="54">
        <v>0.29402841918438327</v>
      </c>
      <c r="E129" s="208">
        <v>0.11458715840225488</v>
      </c>
      <c r="F129" s="202">
        <f t="shared" si="3"/>
        <v>1.0248004540538205</v>
      </c>
    </row>
    <row r="130" spans="1:6" x14ac:dyDescent="0.45">
      <c r="A130" s="127">
        <v>107</v>
      </c>
      <c r="B130" s="54">
        <v>0.27456151813135754</v>
      </c>
      <c r="C130" s="208">
        <v>0.1259066381064298</v>
      </c>
      <c r="D130" s="54">
        <v>0.54434219374196036</v>
      </c>
      <c r="E130" s="208">
        <v>5.0758679316798942E-2</v>
      </c>
      <c r="F130" s="202">
        <f t="shared" si="3"/>
        <v>0.17666531742322875</v>
      </c>
    </row>
    <row r="131" spans="1:6" x14ac:dyDescent="0.45">
      <c r="A131" s="127">
        <v>108</v>
      </c>
      <c r="B131" s="54">
        <v>0.82875686331764642</v>
      </c>
      <c r="C131" s="208">
        <v>2.2901373730100261E-2</v>
      </c>
      <c r="D131" s="54">
        <v>0.94299578859874189</v>
      </c>
      <c r="E131" s="208">
        <v>1.3927449246951383E-2</v>
      </c>
      <c r="F131" s="202">
        <f t="shared" si="3"/>
        <v>3.6828822977051645E-2</v>
      </c>
    </row>
    <row r="132" spans="1:6" x14ac:dyDescent="0.45">
      <c r="A132" s="127">
        <v>109</v>
      </c>
      <c r="B132" s="54">
        <v>0.82408901628619857</v>
      </c>
      <c r="C132" s="208">
        <v>2.3255793471566623E-2</v>
      </c>
      <c r="D132" s="54">
        <v>7.217971880737839E-2</v>
      </c>
      <c r="E132" s="208">
        <v>0.53254761414923524</v>
      </c>
      <c r="F132" s="202">
        <f t="shared" si="3"/>
        <v>0.55580340762080183</v>
      </c>
    </row>
    <row r="133" spans="1:6" x14ac:dyDescent="0.45">
      <c r="A133" s="127">
        <v>110</v>
      </c>
      <c r="B133" s="54">
        <v>8.1195455509184278E-3</v>
      </c>
      <c r="C133" s="208">
        <v>4.9570625581075358</v>
      </c>
      <c r="D133" s="54">
        <v>0.31265931818400106</v>
      </c>
      <c r="E133" s="208">
        <v>0.10641319783876267</v>
      </c>
      <c r="F133" s="202">
        <f t="shared" si="3"/>
        <v>5.0634757559462988</v>
      </c>
    </row>
    <row r="134" spans="1:6" x14ac:dyDescent="0.45">
      <c r="A134" s="127">
        <v>111</v>
      </c>
      <c r="B134" s="54">
        <v>0.27468824382666757</v>
      </c>
      <c r="C134" s="208">
        <v>0.12583814644265376</v>
      </c>
      <c r="D134" s="54">
        <v>9.6877595371567149E-2</v>
      </c>
      <c r="E134" s="208">
        <v>0.39154165181885608</v>
      </c>
      <c r="F134" s="202">
        <f t="shared" si="3"/>
        <v>0.51737979826150982</v>
      </c>
    </row>
    <row r="135" spans="1:6" x14ac:dyDescent="0.45">
      <c r="A135" s="127">
        <v>112</v>
      </c>
      <c r="B135" s="54">
        <v>0.18537311820900804</v>
      </c>
      <c r="C135" s="208">
        <v>0.19711435542764319</v>
      </c>
      <c r="D135" s="54">
        <v>0.92648267152799935</v>
      </c>
      <c r="E135" s="208">
        <v>1.528483217094931E-2</v>
      </c>
      <c r="F135" s="202">
        <f t="shared" si="3"/>
        <v>0.2123991875985925</v>
      </c>
    </row>
    <row r="136" spans="1:6" x14ac:dyDescent="0.45">
      <c r="A136" s="127">
        <v>113</v>
      </c>
      <c r="B136" s="54">
        <v>0.88825403929979374</v>
      </c>
      <c r="C136" s="208">
        <v>1.8440741912947027E-2</v>
      </c>
      <c r="D136" s="54">
        <v>0.80632713208712681</v>
      </c>
      <c r="E136" s="208">
        <v>2.4303947598715805E-2</v>
      </c>
      <c r="F136" s="202">
        <f t="shared" si="3"/>
        <v>4.2744689511662833E-2</v>
      </c>
    </row>
    <row r="137" spans="1:6" x14ac:dyDescent="0.45">
      <c r="A137" s="127">
        <v>114</v>
      </c>
      <c r="B137" s="54">
        <v>0.4392278892694087</v>
      </c>
      <c r="C137" s="208">
        <v>6.9866088328858267E-2</v>
      </c>
      <c r="D137" s="54">
        <v>0.63705934522449748</v>
      </c>
      <c r="E137" s="208">
        <v>3.9364936482583282E-2</v>
      </c>
      <c r="F137" s="202">
        <f t="shared" si="3"/>
        <v>0.10923102481144155</v>
      </c>
    </row>
    <row r="138" spans="1:6" x14ac:dyDescent="0.45">
      <c r="A138" s="127">
        <v>115</v>
      </c>
      <c r="B138" s="54">
        <v>2.8163127606800509E-2</v>
      </c>
      <c r="C138" s="208">
        <v>1.414672216502455</v>
      </c>
      <c r="D138" s="54">
        <v>0.73914281186007402</v>
      </c>
      <c r="E138" s="208">
        <v>2.9690072499189701E-2</v>
      </c>
      <c r="F138" s="202">
        <f t="shared" si="3"/>
        <v>1.4443622890016448</v>
      </c>
    </row>
    <row r="139" spans="1:6" x14ac:dyDescent="0.45">
      <c r="A139" s="127">
        <v>116</v>
      </c>
      <c r="B139" s="54">
        <v>0.48309663127483449</v>
      </c>
      <c r="C139" s="208">
        <v>6.1241746321326715E-2</v>
      </c>
      <c r="D139" s="54">
        <v>0.73824506296195858</v>
      </c>
      <c r="E139" s="208">
        <v>2.9766175183135568E-2</v>
      </c>
      <c r="F139" s="202">
        <f t="shared" si="3"/>
        <v>9.1007921504462283E-2</v>
      </c>
    </row>
    <row r="140" spans="1:6" x14ac:dyDescent="0.45">
      <c r="A140" s="127">
        <v>117</v>
      </c>
      <c r="B140" s="54">
        <v>0.39489023866167161</v>
      </c>
      <c r="C140" s="208">
        <v>8.0449400432829818E-2</v>
      </c>
      <c r="D140" s="54">
        <v>0.18955224661173775</v>
      </c>
      <c r="E140" s="208">
        <v>0.18983343997756125</v>
      </c>
      <c r="F140" s="202">
        <f t="shared" si="3"/>
        <v>0.27028284041039108</v>
      </c>
    </row>
    <row r="141" spans="1:6" x14ac:dyDescent="0.45">
      <c r="A141" s="127">
        <v>118</v>
      </c>
      <c r="B141" s="54">
        <v>0.1002271571228166</v>
      </c>
      <c r="C141" s="208">
        <v>0.38265562619924559</v>
      </c>
      <c r="D141" s="54">
        <v>0.17421950577720213</v>
      </c>
      <c r="E141" s="208">
        <v>0.20841960380239094</v>
      </c>
      <c r="F141" s="202">
        <f t="shared" si="3"/>
        <v>0.59107523000163653</v>
      </c>
    </row>
    <row r="142" spans="1:6" x14ac:dyDescent="0.45">
      <c r="A142" s="127">
        <v>119</v>
      </c>
      <c r="B142" s="54">
        <v>0.6011246169056923</v>
      </c>
      <c r="C142" s="208">
        <v>4.3970311428897763E-2</v>
      </c>
      <c r="D142" s="54">
        <v>0.24030169308172533</v>
      </c>
      <c r="E142" s="208">
        <v>0.14516765335377915</v>
      </c>
      <c r="F142" s="202">
        <f t="shared" si="3"/>
        <v>0.18913796478267692</v>
      </c>
    </row>
    <row r="143" spans="1:6" x14ac:dyDescent="0.45">
      <c r="A143" s="127">
        <v>120</v>
      </c>
      <c r="B143" s="54">
        <v>0.2547076895903726</v>
      </c>
      <c r="C143" s="208">
        <v>0.13747042588072833</v>
      </c>
      <c r="D143" s="54">
        <v>0.37101394879271499</v>
      </c>
      <c r="E143" s="208">
        <v>8.6050507599271922E-2</v>
      </c>
      <c r="F143" s="202">
        <f t="shared" si="3"/>
        <v>0.22352093348000024</v>
      </c>
    </row>
    <row r="144" spans="1:6" x14ac:dyDescent="0.45">
      <c r="A144" s="127">
        <v>121</v>
      </c>
      <c r="B144" s="54">
        <v>0.19912264278930303</v>
      </c>
      <c r="C144" s="208">
        <v>0.18200337945537598</v>
      </c>
      <c r="D144" s="54">
        <v>0.65895427403907114</v>
      </c>
      <c r="E144" s="208">
        <v>3.7087993685499525E-2</v>
      </c>
      <c r="F144" s="202">
        <f t="shared" si="3"/>
        <v>0.21909137314087551</v>
      </c>
    </row>
    <row r="145" spans="1:6" x14ac:dyDescent="0.45">
      <c r="A145" s="127">
        <v>122</v>
      </c>
      <c r="B145" s="54">
        <v>0.66102915477933988</v>
      </c>
      <c r="C145" s="208">
        <v>3.735611860568127E-2</v>
      </c>
      <c r="D145" s="54">
        <v>0.81100735207749086</v>
      </c>
      <c r="E145" s="208">
        <v>2.394709561085261E-2</v>
      </c>
      <c r="F145" s="202">
        <f t="shared" si="3"/>
        <v>6.1303214216533883E-2</v>
      </c>
    </row>
    <row r="146" spans="1:6" x14ac:dyDescent="0.45">
      <c r="A146" s="127">
        <v>123</v>
      </c>
      <c r="B146" s="54">
        <v>0.21509568729122908</v>
      </c>
      <c r="C146" s="208">
        <v>0.16686407138156797</v>
      </c>
      <c r="D146" s="54">
        <v>0.96218235170298183</v>
      </c>
      <c r="E146" s="208">
        <v>1.2182363880600119E-2</v>
      </c>
      <c r="F146" s="202">
        <f t="shared" si="3"/>
        <v>0.1790464352621681</v>
      </c>
    </row>
    <row r="147" spans="1:6" x14ac:dyDescent="0.45">
      <c r="A147" s="127">
        <v>124</v>
      </c>
      <c r="B147" s="54">
        <v>0.46149216182432862</v>
      </c>
      <c r="C147" s="208">
        <v>6.5293120037591232E-2</v>
      </c>
      <c r="D147" s="54">
        <v>0.75646398638662682</v>
      </c>
      <c r="E147" s="208">
        <v>2.8245848183415006E-2</v>
      </c>
      <c r="F147" s="202">
        <f t="shared" si="3"/>
        <v>9.3538968221006241E-2</v>
      </c>
    </row>
    <row r="148" spans="1:6" x14ac:dyDescent="0.45">
      <c r="A148" s="127">
        <v>125</v>
      </c>
      <c r="B148" s="54">
        <v>0.55688444327108022</v>
      </c>
      <c r="C148" s="208">
        <v>4.9652489613445157E-2</v>
      </c>
      <c r="D148" s="54">
        <v>0.88405987721586043</v>
      </c>
      <c r="E148" s="208">
        <v>1.8516422273433978E-2</v>
      </c>
      <c r="F148" s="202">
        <f t="shared" si="3"/>
        <v>6.8168911886879138E-2</v>
      </c>
    </row>
    <row r="149" spans="1:6" x14ac:dyDescent="0.45">
      <c r="A149" s="127">
        <v>126</v>
      </c>
      <c r="B149" s="54">
        <v>0.51125792783186907</v>
      </c>
      <c r="C149" s="208">
        <v>5.6449554999891557E-2</v>
      </c>
      <c r="D149" s="54">
        <v>0.29695853124406879</v>
      </c>
      <c r="E149" s="208">
        <v>0.11323454223298046</v>
      </c>
      <c r="F149" s="202">
        <f t="shared" si="3"/>
        <v>0.16968409723287203</v>
      </c>
    </row>
    <row r="150" spans="1:6" x14ac:dyDescent="0.45">
      <c r="A150" s="127">
        <v>127</v>
      </c>
      <c r="B150" s="54">
        <v>0.52755968066719983</v>
      </c>
      <c r="C150" s="208">
        <v>5.3895737670776517E-2</v>
      </c>
      <c r="D150" s="54">
        <v>0.76214686119264419</v>
      </c>
      <c r="E150" s="208">
        <v>2.7781449118666011E-2</v>
      </c>
      <c r="F150" s="202">
        <f t="shared" si="3"/>
        <v>8.1677186789442524E-2</v>
      </c>
    </row>
    <row r="151" spans="1:6" x14ac:dyDescent="0.45">
      <c r="A151" s="127">
        <v>128</v>
      </c>
      <c r="B151" s="54">
        <v>0.39874677332515007</v>
      </c>
      <c r="C151" s="208">
        <v>7.9438336979756372E-2</v>
      </c>
      <c r="D151" s="54">
        <v>0.57590614201286094</v>
      </c>
      <c r="E151" s="208">
        <v>4.6510804594199609E-2</v>
      </c>
      <c r="F151" s="202">
        <f t="shared" si="3"/>
        <v>0.12594914157395598</v>
      </c>
    </row>
    <row r="152" spans="1:6" x14ac:dyDescent="0.45">
      <c r="A152" s="127">
        <v>129</v>
      </c>
      <c r="B152" s="54">
        <v>5.5655753462406365E-2</v>
      </c>
      <c r="C152" s="208">
        <v>0.70573181149066289</v>
      </c>
      <c r="D152" s="54">
        <v>0.77995973679956354</v>
      </c>
      <c r="E152" s="208">
        <v>2.6353003398407213E-2</v>
      </c>
      <c r="F152" s="202">
        <f t="shared" si="3"/>
        <v>0.73208481488907007</v>
      </c>
    </row>
    <row r="153" spans="1:6" x14ac:dyDescent="0.45">
      <c r="A153" s="127">
        <v>130</v>
      </c>
      <c r="B153" s="54">
        <v>0.10722991002446813</v>
      </c>
      <c r="C153" s="208">
        <v>0.35629679174330076</v>
      </c>
      <c r="D153" s="54">
        <v>0.86305596882316382</v>
      </c>
      <c r="E153" s="208">
        <v>2.0067061925591555E-2</v>
      </c>
      <c r="F153" s="202">
        <f t="shared" si="3"/>
        <v>0.3763638536688923</v>
      </c>
    </row>
    <row r="154" spans="1:6" x14ac:dyDescent="0.45">
      <c r="A154" s="127">
        <v>131</v>
      </c>
      <c r="B154" s="54">
        <v>4.810086243052536E-2</v>
      </c>
      <c r="C154" s="208">
        <v>0.81980739285920934</v>
      </c>
      <c r="D154" s="54">
        <v>0.39809609059482021</v>
      </c>
      <c r="E154" s="208">
        <v>7.8590375333153356E-2</v>
      </c>
      <c r="F154" s="202">
        <f t="shared" ref="F154:F217" si="4">C154+E154</f>
        <v>0.89839776819236272</v>
      </c>
    </row>
    <row r="155" spans="1:6" x14ac:dyDescent="0.45">
      <c r="A155" s="127">
        <v>132</v>
      </c>
      <c r="B155" s="54">
        <v>0.31130626266103978</v>
      </c>
      <c r="C155" s="208">
        <v>0.10835890704049675</v>
      </c>
      <c r="D155" s="54">
        <v>0.55785988704423317</v>
      </c>
      <c r="E155" s="208">
        <v>4.8885675736885487E-2</v>
      </c>
      <c r="F155" s="202">
        <f t="shared" si="4"/>
        <v>0.15724458277738224</v>
      </c>
    </row>
    <row r="156" spans="1:6" x14ac:dyDescent="0.45">
      <c r="A156" s="127">
        <v>133</v>
      </c>
      <c r="B156" s="54">
        <v>0.84937624268522449</v>
      </c>
      <c r="C156" s="208">
        <v>2.1349193352302339E-2</v>
      </c>
      <c r="D156" s="54">
        <v>0.27298393233652296</v>
      </c>
      <c r="E156" s="208">
        <v>0.12514476858832999</v>
      </c>
      <c r="F156" s="202">
        <f t="shared" si="4"/>
        <v>0.14649396194063233</v>
      </c>
    </row>
    <row r="157" spans="1:6" x14ac:dyDescent="0.45">
      <c r="A157" s="127">
        <v>134</v>
      </c>
      <c r="B157" s="54">
        <v>0.18567243044965753</v>
      </c>
      <c r="C157" s="208">
        <v>0.19676167687179258</v>
      </c>
      <c r="D157" s="54">
        <v>0.74128365515142514</v>
      </c>
      <c r="E157" s="208">
        <v>2.9509106291047537E-2</v>
      </c>
      <c r="F157" s="202">
        <f t="shared" si="4"/>
        <v>0.22627078316284011</v>
      </c>
    </row>
    <row r="158" spans="1:6" x14ac:dyDescent="0.45">
      <c r="A158" s="127">
        <v>135</v>
      </c>
      <c r="B158" s="54">
        <v>2.8869520207645549E-2</v>
      </c>
      <c r="C158" s="208">
        <v>1.3795581414865763</v>
      </c>
      <c r="D158" s="54">
        <v>0.66464078149568573</v>
      </c>
      <c r="E158" s="208">
        <v>3.6517212193489725E-2</v>
      </c>
      <c r="F158" s="202">
        <f t="shared" si="4"/>
        <v>1.4160753536800661</v>
      </c>
    </row>
    <row r="159" spans="1:6" x14ac:dyDescent="0.45">
      <c r="A159" s="127">
        <v>136</v>
      </c>
      <c r="B159" s="54">
        <v>0.53959384120037157</v>
      </c>
      <c r="C159" s="208">
        <v>5.2102860855794172E-2</v>
      </c>
      <c r="D159" s="54">
        <v>0.41893109864415701</v>
      </c>
      <c r="E159" s="208">
        <v>7.3490558394453911E-2</v>
      </c>
      <c r="F159" s="202">
        <f t="shared" si="4"/>
        <v>0.12559341925024808</v>
      </c>
    </row>
    <row r="160" spans="1:6" x14ac:dyDescent="0.45">
      <c r="A160" s="127">
        <v>137</v>
      </c>
      <c r="B160" s="54">
        <v>0.2493436581554842</v>
      </c>
      <c r="C160" s="208">
        <v>0.14090778978355306</v>
      </c>
      <c r="D160" s="54">
        <v>0.50724210617869703</v>
      </c>
      <c r="E160" s="208">
        <v>5.6372597573752126E-2</v>
      </c>
      <c r="F160" s="202">
        <f t="shared" si="4"/>
        <v>0.19728038735730519</v>
      </c>
    </row>
    <row r="161" spans="1:6" x14ac:dyDescent="0.45">
      <c r="A161" s="127">
        <v>138</v>
      </c>
      <c r="B161" s="54">
        <v>0.52752925928000582</v>
      </c>
      <c r="C161" s="208">
        <v>5.3900366156832545E-2</v>
      </c>
      <c r="D161" s="54">
        <v>0.3092403941947105</v>
      </c>
      <c r="E161" s="208">
        <v>0.1078403695567403</v>
      </c>
      <c r="F161" s="202">
        <f t="shared" si="4"/>
        <v>0.16174073571357284</v>
      </c>
    </row>
    <row r="162" spans="1:6" x14ac:dyDescent="0.45">
      <c r="A162" s="127">
        <v>139</v>
      </c>
      <c r="B162" s="54">
        <v>0.31354578577514203</v>
      </c>
      <c r="C162" s="208">
        <v>0.10742077461997088</v>
      </c>
      <c r="D162" s="54">
        <v>1.5308754139578107E-2</v>
      </c>
      <c r="E162" s="208">
        <v>2.5861555137547168</v>
      </c>
      <c r="F162" s="202">
        <f t="shared" si="4"/>
        <v>2.6935762883746874</v>
      </c>
    </row>
    <row r="163" spans="1:6" x14ac:dyDescent="0.45">
      <c r="A163" s="127">
        <v>140</v>
      </c>
      <c r="B163" s="54">
        <v>0.56423255014557105</v>
      </c>
      <c r="C163" s="208">
        <v>4.8652928675447883E-2</v>
      </c>
      <c r="D163" s="54">
        <v>0.47457306877572014</v>
      </c>
      <c r="E163" s="208">
        <v>6.1995732664376205E-2</v>
      </c>
      <c r="F163" s="202">
        <f t="shared" si="4"/>
        <v>0.11064866133982409</v>
      </c>
    </row>
    <row r="164" spans="1:6" x14ac:dyDescent="0.45">
      <c r="A164" s="127">
        <v>141</v>
      </c>
      <c r="B164" s="54">
        <v>0.39619967568738024</v>
      </c>
      <c r="C164" s="208">
        <v>8.0103960667555901E-2</v>
      </c>
      <c r="D164" s="54">
        <v>0.73181791707852217</v>
      </c>
      <c r="E164" s="208">
        <v>3.0314809444610364E-2</v>
      </c>
      <c r="F164" s="202">
        <f t="shared" si="4"/>
        <v>0.11041877011216626</v>
      </c>
    </row>
    <row r="165" spans="1:6" x14ac:dyDescent="0.45">
      <c r="A165" s="127">
        <v>142</v>
      </c>
      <c r="B165" s="54">
        <v>0.54056891550417374</v>
      </c>
      <c r="C165" s="208">
        <v>5.1960834379178457E-2</v>
      </c>
      <c r="D165" s="54">
        <v>0.21381262202930518</v>
      </c>
      <c r="E165" s="208">
        <v>0.16585039383279637</v>
      </c>
      <c r="F165" s="202">
        <f t="shared" si="4"/>
        <v>0.21781122821197482</v>
      </c>
    </row>
    <row r="166" spans="1:6" x14ac:dyDescent="0.45">
      <c r="A166" s="127">
        <v>143</v>
      </c>
      <c r="B166" s="54">
        <v>6.115101992891625E-2</v>
      </c>
      <c r="C166" s="208">
        <v>0.64045919703821719</v>
      </c>
      <c r="D166" s="54">
        <v>6.330255942941132E-2</v>
      </c>
      <c r="E166" s="208">
        <v>0.61009282878752047</v>
      </c>
      <c r="F166" s="202">
        <f t="shared" si="4"/>
        <v>1.2505520258257377</v>
      </c>
    </row>
    <row r="167" spans="1:6" x14ac:dyDescent="0.45">
      <c r="A167" s="127">
        <v>144</v>
      </c>
      <c r="B167" s="54">
        <v>0.6390505126572319</v>
      </c>
      <c r="C167" s="208">
        <v>3.9659178641566074E-2</v>
      </c>
      <c r="D167" s="54">
        <v>0.95450036560513862</v>
      </c>
      <c r="E167" s="208">
        <v>1.2911434436686268E-2</v>
      </c>
      <c r="F167" s="202">
        <f t="shared" si="4"/>
        <v>5.2570613078252344E-2</v>
      </c>
    </row>
    <row r="168" spans="1:6" x14ac:dyDescent="0.45">
      <c r="A168" s="127">
        <v>145</v>
      </c>
      <c r="B168" s="54">
        <v>0.6143704273585423</v>
      </c>
      <c r="C168" s="208">
        <v>4.241192074174787E-2</v>
      </c>
      <c r="D168" s="54">
        <v>0.13983466275294465</v>
      </c>
      <c r="E168" s="208">
        <v>0.26486634200068354</v>
      </c>
      <c r="F168" s="202">
        <f t="shared" si="4"/>
        <v>0.30727826274243142</v>
      </c>
    </row>
    <row r="169" spans="1:6" x14ac:dyDescent="0.45">
      <c r="A169" s="127">
        <v>146</v>
      </c>
      <c r="B169" s="54">
        <v>0.39967247456913946</v>
      </c>
      <c r="C169" s="208">
        <v>7.9198470450775244E-2</v>
      </c>
      <c r="D169" s="54">
        <v>0.24661530170096513</v>
      </c>
      <c r="E169" s="208">
        <v>0.14088950558731234</v>
      </c>
      <c r="F169" s="202">
        <f t="shared" si="4"/>
        <v>0.22008797603808758</v>
      </c>
    </row>
    <row r="170" spans="1:6" x14ac:dyDescent="0.45">
      <c r="A170" s="127">
        <v>147</v>
      </c>
      <c r="B170" s="54">
        <v>0.17040570168940306</v>
      </c>
      <c r="C170" s="208">
        <v>0.21632433856622965</v>
      </c>
      <c r="D170" s="54">
        <v>7.5469059652782944E-2</v>
      </c>
      <c r="E170" s="208">
        <v>0.50844425129291515</v>
      </c>
      <c r="F170" s="202">
        <f t="shared" si="4"/>
        <v>0.72476858985914483</v>
      </c>
    </row>
    <row r="171" spans="1:6" x14ac:dyDescent="0.45">
      <c r="A171" s="127">
        <v>148</v>
      </c>
      <c r="B171" s="54">
        <v>0.47711619954808526</v>
      </c>
      <c r="C171" s="208">
        <v>6.2328247231082753E-2</v>
      </c>
      <c r="D171" s="54">
        <v>7.4814157970186979E-2</v>
      </c>
      <c r="E171" s="208">
        <v>0.51307428694083934</v>
      </c>
      <c r="F171" s="202">
        <f t="shared" si="4"/>
        <v>0.57540253417192211</v>
      </c>
    </row>
    <row r="172" spans="1:6" x14ac:dyDescent="0.45">
      <c r="A172" s="127">
        <v>149</v>
      </c>
      <c r="B172" s="54">
        <v>0.21277546931456792</v>
      </c>
      <c r="C172" s="208">
        <v>0.16892278903444222</v>
      </c>
      <c r="D172" s="54">
        <v>0.19488977179208811</v>
      </c>
      <c r="E172" s="208">
        <v>0.18404701509631458</v>
      </c>
      <c r="F172" s="202">
        <f t="shared" si="4"/>
        <v>0.35296980413075679</v>
      </c>
    </row>
    <row r="173" spans="1:6" x14ac:dyDescent="0.45">
      <c r="A173" s="127">
        <v>150</v>
      </c>
      <c r="B173" s="54">
        <v>0.83163125198389498</v>
      </c>
      <c r="C173" s="208">
        <v>2.2683775876855102E-2</v>
      </c>
      <c r="D173" s="54">
        <v>0.87048576199946304</v>
      </c>
      <c r="E173" s="208">
        <v>1.9519415118497443E-2</v>
      </c>
      <c r="F173" s="202">
        <f t="shared" si="4"/>
        <v>4.2203190995352545E-2</v>
      </c>
    </row>
    <row r="174" spans="1:6" x14ac:dyDescent="0.45">
      <c r="A174" s="127">
        <v>151</v>
      </c>
      <c r="B174" s="54">
        <v>4.2021555697764335E-3</v>
      </c>
      <c r="C174" s="208">
        <v>9.5970783111035942</v>
      </c>
      <c r="D174" s="54">
        <v>0.69130824778777911</v>
      </c>
      <c r="E174" s="208">
        <v>3.3942982132118368E-2</v>
      </c>
      <c r="F174" s="202">
        <f t="shared" si="4"/>
        <v>9.6310212932357118</v>
      </c>
    </row>
    <row r="175" spans="1:6" x14ac:dyDescent="0.45">
      <c r="A175" s="127">
        <v>152</v>
      </c>
      <c r="B175" s="54">
        <v>0.57629390596698216</v>
      </c>
      <c r="C175" s="208">
        <v>4.7062618116345753E-2</v>
      </c>
      <c r="D175" s="54">
        <v>0.64392859833585891</v>
      </c>
      <c r="E175" s="208">
        <v>3.8636513071144414E-2</v>
      </c>
      <c r="F175" s="202">
        <f t="shared" si="4"/>
        <v>8.5699131187490174E-2</v>
      </c>
    </row>
    <row r="176" spans="1:6" x14ac:dyDescent="0.45">
      <c r="A176" s="127">
        <v>153</v>
      </c>
      <c r="B176" s="54">
        <v>0.43724155653695873</v>
      </c>
      <c r="C176" s="208">
        <v>7.0295791003999228E-2</v>
      </c>
      <c r="D176" s="54">
        <v>0.5265551624110667</v>
      </c>
      <c r="E176" s="208">
        <v>5.3358205677241997E-2</v>
      </c>
      <c r="F176" s="202">
        <f t="shared" si="4"/>
        <v>0.12365399668124122</v>
      </c>
    </row>
    <row r="177" spans="1:6" x14ac:dyDescent="0.45">
      <c r="A177" s="127">
        <v>154</v>
      </c>
      <c r="B177" s="54">
        <v>0.29777929556152571</v>
      </c>
      <c r="C177" s="208">
        <v>0.11432114975461366</v>
      </c>
      <c r="D177" s="54">
        <v>0.22397404717963665</v>
      </c>
      <c r="E177" s="208">
        <v>0.15734155665321439</v>
      </c>
      <c r="F177" s="202">
        <f t="shared" si="4"/>
        <v>0.27166270640782808</v>
      </c>
    </row>
    <row r="178" spans="1:6" x14ac:dyDescent="0.45">
      <c r="A178" s="127">
        <v>155</v>
      </c>
      <c r="B178" s="54">
        <v>0.53869426687474753</v>
      </c>
      <c r="C178" s="208">
        <v>5.2234311945229567E-2</v>
      </c>
      <c r="D178" s="54">
        <v>0.37630174291515317</v>
      </c>
      <c r="E178" s="208">
        <v>8.451166071978887E-2</v>
      </c>
      <c r="F178" s="202">
        <f t="shared" si="4"/>
        <v>0.13674597266501842</v>
      </c>
    </row>
    <row r="179" spans="1:6" x14ac:dyDescent="0.45">
      <c r="A179" s="127">
        <v>156</v>
      </c>
      <c r="B179" s="54">
        <v>0.6953913817959898</v>
      </c>
      <c r="C179" s="208">
        <v>3.3997182532698712E-2</v>
      </c>
      <c r="D179" s="54">
        <v>4.0861103115597874E-2</v>
      </c>
      <c r="E179" s="208">
        <v>0.95631793321502945</v>
      </c>
      <c r="F179" s="202">
        <f t="shared" si="4"/>
        <v>0.99031511574772813</v>
      </c>
    </row>
    <row r="180" spans="1:6" x14ac:dyDescent="0.45">
      <c r="A180" s="127">
        <v>157</v>
      </c>
      <c r="B180" s="54">
        <v>8.0407708853596271E-2</v>
      </c>
      <c r="C180" s="208">
        <v>0.48211691641760063</v>
      </c>
      <c r="D180" s="54">
        <v>0.5351347082864365</v>
      </c>
      <c r="E180" s="208">
        <v>5.2084326825994939E-2</v>
      </c>
      <c r="F180" s="202">
        <f t="shared" si="4"/>
        <v>0.53420124324359552</v>
      </c>
    </row>
    <row r="181" spans="1:6" x14ac:dyDescent="0.45">
      <c r="A181" s="127">
        <v>158</v>
      </c>
      <c r="B181" s="54">
        <v>0.98980097210666629</v>
      </c>
      <c r="C181" s="208">
        <v>8.8133714104659637E-3</v>
      </c>
      <c r="D181" s="54">
        <v>0.98065824189332196</v>
      </c>
      <c r="E181" s="208">
        <v>1.0112052492262023E-2</v>
      </c>
      <c r="F181" s="202">
        <f t="shared" si="4"/>
        <v>1.8925423902727986E-2</v>
      </c>
    </row>
    <row r="182" spans="1:6" x14ac:dyDescent="0.45">
      <c r="A182" s="127">
        <v>159</v>
      </c>
      <c r="B182" s="54">
        <v>0.43717298300340901</v>
      </c>
      <c r="C182" s="208">
        <v>7.0310692624381513E-2</v>
      </c>
      <c r="D182" s="54">
        <v>0.25688482066030505</v>
      </c>
      <c r="E182" s="208">
        <v>0.13437663433718472</v>
      </c>
      <c r="F182" s="202">
        <f t="shared" si="4"/>
        <v>0.20468732696156622</v>
      </c>
    </row>
    <row r="183" spans="1:6" x14ac:dyDescent="0.45">
      <c r="A183" s="127">
        <v>160</v>
      </c>
      <c r="B183" s="54">
        <v>0.13372395972105033</v>
      </c>
      <c r="C183" s="208">
        <v>0.28152502792515605</v>
      </c>
      <c r="D183" s="54">
        <v>0.85269830103218502</v>
      </c>
      <c r="E183" s="208">
        <v>2.083097437927604E-2</v>
      </c>
      <c r="F183" s="202">
        <f t="shared" si="4"/>
        <v>0.3023560023044321</v>
      </c>
    </row>
    <row r="184" spans="1:6" x14ac:dyDescent="0.45">
      <c r="A184" s="127">
        <v>161</v>
      </c>
      <c r="B184" s="54">
        <v>0.75193782200959558</v>
      </c>
      <c r="C184" s="208">
        <v>2.8989374891797107E-2</v>
      </c>
      <c r="D184" s="54">
        <v>0.22556420280693146</v>
      </c>
      <c r="E184" s="208">
        <v>0.1560789837830705</v>
      </c>
      <c r="F184" s="202">
        <f t="shared" si="4"/>
        <v>0.18506835867486759</v>
      </c>
    </row>
    <row r="185" spans="1:6" x14ac:dyDescent="0.45">
      <c r="A185" s="127">
        <v>162</v>
      </c>
      <c r="B185" s="54">
        <v>0.77455026083105116</v>
      </c>
      <c r="C185" s="208">
        <v>2.7129305183141689E-2</v>
      </c>
      <c r="D185" s="54">
        <v>4.6335080342949975E-2</v>
      </c>
      <c r="E185" s="208">
        <v>0.84094743966146268</v>
      </c>
      <c r="F185" s="202">
        <f t="shared" si="4"/>
        <v>0.8680767448446044</v>
      </c>
    </row>
    <row r="186" spans="1:6" x14ac:dyDescent="0.45">
      <c r="A186" s="127">
        <v>163</v>
      </c>
      <c r="B186" s="54">
        <v>0.89194884131871821</v>
      </c>
      <c r="C186" s="208">
        <v>1.8162091886358318E-2</v>
      </c>
      <c r="D186" s="54">
        <v>7.5806100219546479E-2</v>
      </c>
      <c r="E186" s="208">
        <v>0.50609259911245963</v>
      </c>
      <c r="F186" s="202">
        <f t="shared" si="4"/>
        <v>0.52425469099881794</v>
      </c>
    </row>
    <row r="187" spans="1:6" x14ac:dyDescent="0.45">
      <c r="A187" s="127">
        <v>164</v>
      </c>
      <c r="B187" s="54">
        <v>0.65054450525822305</v>
      </c>
      <c r="C187" s="208">
        <v>3.8438455434508106E-2</v>
      </c>
      <c r="D187" s="54">
        <v>0.51761487163920461</v>
      </c>
      <c r="E187" s="208">
        <v>5.4727446779132001E-2</v>
      </c>
      <c r="F187" s="202">
        <f t="shared" si="4"/>
        <v>9.31659022136401E-2</v>
      </c>
    </row>
    <row r="188" spans="1:6" x14ac:dyDescent="0.45">
      <c r="A188" s="127">
        <v>165</v>
      </c>
      <c r="B188" s="54">
        <v>0.85925364887829137</v>
      </c>
      <c r="C188" s="208">
        <v>2.0610705369048781E-2</v>
      </c>
      <c r="D188" s="54">
        <v>8.8131835287749594E-2</v>
      </c>
      <c r="E188" s="208">
        <v>0.43244150432706757</v>
      </c>
      <c r="F188" s="202">
        <f t="shared" si="4"/>
        <v>0.45305220969611637</v>
      </c>
    </row>
    <row r="189" spans="1:6" x14ac:dyDescent="0.45">
      <c r="A189" s="127">
        <v>166</v>
      </c>
      <c r="B189" s="54">
        <v>0.67905505584237158</v>
      </c>
      <c r="C189" s="208">
        <v>3.5559961650782297E-2</v>
      </c>
      <c r="D189" s="54">
        <v>0.27314779603399142</v>
      </c>
      <c r="E189" s="208">
        <v>0.1250563454384912</v>
      </c>
      <c r="F189" s="202">
        <f t="shared" si="4"/>
        <v>0.16061630708927349</v>
      </c>
    </row>
    <row r="190" spans="1:6" x14ac:dyDescent="0.45">
      <c r="A190" s="127">
        <v>167</v>
      </c>
      <c r="B190" s="54">
        <v>0.96506827875991075</v>
      </c>
      <c r="C190" s="208">
        <v>1.2048017508894854E-2</v>
      </c>
      <c r="D190" s="54">
        <v>0.99445492879801212</v>
      </c>
      <c r="E190" s="208">
        <v>7.6801106603497284E-3</v>
      </c>
      <c r="F190" s="202">
        <f t="shared" si="4"/>
        <v>1.9728128169244581E-2</v>
      </c>
    </row>
    <row r="191" spans="1:6" x14ac:dyDescent="0.45">
      <c r="A191" s="127">
        <v>168</v>
      </c>
      <c r="B191" s="54">
        <v>0.58608034686427102</v>
      </c>
      <c r="C191" s="208">
        <v>4.5815834885508888E-2</v>
      </c>
      <c r="D191" s="54">
        <v>0.98109868742034467</v>
      </c>
      <c r="E191" s="208">
        <v>1.005335778238595E-2</v>
      </c>
      <c r="F191" s="202">
        <f t="shared" si="4"/>
        <v>5.5869192667894835E-2</v>
      </c>
    </row>
    <row r="192" spans="1:6" x14ac:dyDescent="0.45">
      <c r="A192" s="127">
        <v>169</v>
      </c>
      <c r="B192" s="54">
        <v>0.1077474727337322</v>
      </c>
      <c r="C192" s="208">
        <v>0.35448447899645047</v>
      </c>
      <c r="D192" s="54">
        <v>0.69757648192444288</v>
      </c>
      <c r="E192" s="208">
        <v>3.3360727872750059E-2</v>
      </c>
      <c r="F192" s="202">
        <f t="shared" si="4"/>
        <v>0.38784520686920054</v>
      </c>
    </row>
    <row r="193" spans="1:6" x14ac:dyDescent="0.45">
      <c r="A193" s="127">
        <v>170</v>
      </c>
      <c r="B193" s="54">
        <v>0.517631376331527</v>
      </c>
      <c r="C193" s="208">
        <v>5.5433195941757822E-2</v>
      </c>
      <c r="D193" s="54">
        <v>0.87142106962651167</v>
      </c>
      <c r="E193" s="208">
        <v>1.9450444193937374E-2</v>
      </c>
      <c r="F193" s="202">
        <f t="shared" si="4"/>
        <v>7.4883640135695193E-2</v>
      </c>
    </row>
    <row r="194" spans="1:6" x14ac:dyDescent="0.45">
      <c r="A194" s="127">
        <v>171</v>
      </c>
      <c r="B194" s="54">
        <v>0.59835458018147836</v>
      </c>
      <c r="C194" s="208">
        <v>4.4303907520381478E-2</v>
      </c>
      <c r="D194" s="54">
        <v>0.77918564557908687</v>
      </c>
      <c r="E194" s="208">
        <v>2.6414274523477992E-2</v>
      </c>
      <c r="F194" s="202">
        <f t="shared" si="4"/>
        <v>7.0718182043859462E-2</v>
      </c>
    </row>
    <row r="195" spans="1:6" x14ac:dyDescent="0.45">
      <c r="A195" s="127">
        <v>172</v>
      </c>
      <c r="B195" s="54">
        <v>0.16582077496856718</v>
      </c>
      <c r="C195" s="208">
        <v>0.22290031266394894</v>
      </c>
      <c r="D195" s="54">
        <v>0.57788774085727546</v>
      </c>
      <c r="E195" s="208">
        <v>4.6258239584686667E-2</v>
      </c>
      <c r="F195" s="202">
        <f t="shared" si="4"/>
        <v>0.26915855224863561</v>
      </c>
    </row>
    <row r="196" spans="1:6" x14ac:dyDescent="0.45">
      <c r="A196" s="127">
        <v>173</v>
      </c>
      <c r="B196" s="54">
        <v>7.6786642393657067E-2</v>
      </c>
      <c r="C196" s="208">
        <v>0.50583178647496241</v>
      </c>
      <c r="D196" s="54">
        <v>0.97662445992194469</v>
      </c>
      <c r="E196" s="208">
        <v>1.0622017906756133E-2</v>
      </c>
      <c r="F196" s="202">
        <f t="shared" si="4"/>
        <v>0.51645380438171851</v>
      </c>
    </row>
    <row r="197" spans="1:6" x14ac:dyDescent="0.45">
      <c r="A197" s="127">
        <v>174</v>
      </c>
      <c r="B197" s="54">
        <v>0.34943511477483291</v>
      </c>
      <c r="C197" s="208">
        <v>9.4003370085788976E-2</v>
      </c>
      <c r="D197" s="54">
        <v>0.14799598634381073</v>
      </c>
      <c r="E197" s="208">
        <v>0.24910079951851935</v>
      </c>
      <c r="F197" s="202">
        <f t="shared" si="4"/>
        <v>0.34310416960430834</v>
      </c>
    </row>
    <row r="198" spans="1:6" x14ac:dyDescent="0.45">
      <c r="A198" s="127">
        <v>175</v>
      </c>
      <c r="B198" s="54">
        <v>0.59694626774972814</v>
      </c>
      <c r="C198" s="208">
        <v>4.4474564632530494E-2</v>
      </c>
      <c r="D198" s="54">
        <v>0.96372291098436824</v>
      </c>
      <c r="E198" s="208">
        <v>1.202959806421479E-2</v>
      </c>
      <c r="F198" s="202">
        <f t="shared" si="4"/>
        <v>5.6504162696745283E-2</v>
      </c>
    </row>
    <row r="199" spans="1:6" x14ac:dyDescent="0.45">
      <c r="A199" s="127">
        <v>176</v>
      </c>
      <c r="B199" s="54">
        <v>7.5431979142823624E-2</v>
      </c>
      <c r="C199" s="208">
        <v>0.51528854253536893</v>
      </c>
      <c r="D199" s="54">
        <v>0.56121292206776063</v>
      </c>
      <c r="E199" s="208">
        <v>4.843390186737568E-2</v>
      </c>
      <c r="F199" s="202">
        <f t="shared" si="4"/>
        <v>0.56372244440274466</v>
      </c>
    </row>
    <row r="200" spans="1:6" x14ac:dyDescent="0.45">
      <c r="A200" s="127">
        <v>177</v>
      </c>
      <c r="B200" s="54">
        <v>3.923082873484085E-2</v>
      </c>
      <c r="C200" s="208">
        <v>1.0098021326637423</v>
      </c>
      <c r="D200" s="54">
        <v>3.5833911397017082E-2</v>
      </c>
      <c r="E200" s="208">
        <v>1.0933166131798704</v>
      </c>
      <c r="F200" s="202">
        <f t="shared" si="4"/>
        <v>2.1031187458436129</v>
      </c>
    </row>
    <row r="201" spans="1:6" x14ac:dyDescent="0.45">
      <c r="A201" s="127">
        <v>178</v>
      </c>
      <c r="B201" s="54">
        <v>0.77744348985075418</v>
      </c>
      <c r="C201" s="208">
        <v>2.6896100370761525E-2</v>
      </c>
      <c r="D201" s="54">
        <v>0.74719363021873331</v>
      </c>
      <c r="E201" s="208">
        <v>2.9013220233739857E-2</v>
      </c>
      <c r="F201" s="202">
        <f t="shared" si="4"/>
        <v>5.5909320604501378E-2</v>
      </c>
    </row>
    <row r="202" spans="1:6" x14ac:dyDescent="0.45">
      <c r="A202" s="127">
        <v>179</v>
      </c>
      <c r="B202" s="54">
        <v>0.29804938208757425</v>
      </c>
      <c r="C202" s="208">
        <v>0.11419687915713361</v>
      </c>
      <c r="D202" s="54">
        <v>0.86192736850915574</v>
      </c>
      <c r="E202" s="208">
        <v>2.0150245501410036E-2</v>
      </c>
      <c r="F202" s="202">
        <f t="shared" si="4"/>
        <v>0.13434712465854365</v>
      </c>
    </row>
    <row r="203" spans="1:6" x14ac:dyDescent="0.45">
      <c r="A203" s="127">
        <v>180</v>
      </c>
      <c r="B203" s="54">
        <v>0.15920495291773729</v>
      </c>
      <c r="C203" s="208">
        <v>0.23305463872361168</v>
      </c>
      <c r="D203" s="54">
        <v>0.39450241495472216</v>
      </c>
      <c r="E203" s="208">
        <v>7.9522855566375852E-2</v>
      </c>
      <c r="F203" s="202">
        <f t="shared" si="4"/>
        <v>0.31257749428998755</v>
      </c>
    </row>
    <row r="204" spans="1:6" x14ac:dyDescent="0.45">
      <c r="A204" s="127">
        <v>181</v>
      </c>
      <c r="B204" s="54">
        <v>0.99356323215664766</v>
      </c>
      <c r="C204" s="208">
        <v>8.0094252634212004E-3</v>
      </c>
      <c r="D204" s="54">
        <v>0.35632297475966179</v>
      </c>
      <c r="E204" s="208">
        <v>9.0560092721132204E-2</v>
      </c>
      <c r="F204" s="202">
        <f t="shared" si="4"/>
        <v>9.8569517984553406E-2</v>
      </c>
    </row>
    <row r="205" spans="1:6" x14ac:dyDescent="0.45">
      <c r="A205" s="127">
        <v>182</v>
      </c>
      <c r="B205" s="54">
        <v>0.40013160762005162</v>
      </c>
      <c r="C205" s="208">
        <v>7.9079900651621224E-2</v>
      </c>
      <c r="D205" s="54">
        <v>0.3878776955724953</v>
      </c>
      <c r="E205" s="208">
        <v>8.1285874361950242E-2</v>
      </c>
      <c r="F205" s="202">
        <f t="shared" si="4"/>
        <v>0.16036577501357147</v>
      </c>
    </row>
    <row r="206" spans="1:6" x14ac:dyDescent="0.45">
      <c r="A206" s="127">
        <v>183</v>
      </c>
      <c r="B206" s="54">
        <v>0.23257636334571563</v>
      </c>
      <c r="C206" s="208">
        <v>0.15266678794638355</v>
      </c>
      <c r="D206" s="54">
        <v>0.69221177633977926</v>
      </c>
      <c r="E206" s="208">
        <v>3.3858545410057936E-2</v>
      </c>
      <c r="F206" s="202">
        <f t="shared" si="4"/>
        <v>0.1865253333564415</v>
      </c>
    </row>
    <row r="207" spans="1:6" x14ac:dyDescent="0.45">
      <c r="A207" s="127">
        <v>184</v>
      </c>
      <c r="B207" s="54">
        <v>0.48722851910253184</v>
      </c>
      <c r="C207" s="208">
        <v>6.0505877133599228E-2</v>
      </c>
      <c r="D207" s="54">
        <v>5.0024304429678979E-2</v>
      </c>
      <c r="E207" s="208">
        <v>0.77743302355984845</v>
      </c>
      <c r="F207" s="202">
        <f t="shared" si="4"/>
        <v>0.83793890069344767</v>
      </c>
    </row>
    <row r="208" spans="1:6" x14ac:dyDescent="0.45">
      <c r="A208" s="127">
        <v>185</v>
      </c>
      <c r="B208" s="54">
        <v>0.1227185848712794</v>
      </c>
      <c r="C208" s="208">
        <v>0.30867007670153884</v>
      </c>
      <c r="D208" s="54">
        <v>0.55964287891346276</v>
      </c>
      <c r="E208" s="208">
        <v>4.8644826796160057E-2</v>
      </c>
      <c r="F208" s="202">
        <f t="shared" si="4"/>
        <v>0.3573149034976989</v>
      </c>
    </row>
    <row r="209" spans="1:6" x14ac:dyDescent="0.45">
      <c r="A209" s="127">
        <v>186</v>
      </c>
      <c r="B209" s="54">
        <v>0.78240346861851995</v>
      </c>
      <c r="C209" s="208">
        <v>2.6498623494810747E-2</v>
      </c>
      <c r="D209" s="54">
        <v>0.96007634774378692</v>
      </c>
      <c r="E209" s="208">
        <v>1.238734473548664E-2</v>
      </c>
      <c r="F209" s="202">
        <f t="shared" si="4"/>
        <v>3.8885968230297385E-2</v>
      </c>
    </row>
    <row r="210" spans="1:6" x14ac:dyDescent="0.45">
      <c r="A210" s="127">
        <v>187</v>
      </c>
      <c r="B210" s="54">
        <v>0.54109402286579489</v>
      </c>
      <c r="C210" s="208">
        <v>5.1884544853904396E-2</v>
      </c>
      <c r="D210" s="54">
        <v>0.30205580447462044</v>
      </c>
      <c r="E210" s="208">
        <v>0.11094327416880667</v>
      </c>
      <c r="F210" s="202">
        <f t="shared" si="4"/>
        <v>0.16282781902271107</v>
      </c>
    </row>
    <row r="211" spans="1:6" x14ac:dyDescent="0.45">
      <c r="A211" s="127">
        <v>188</v>
      </c>
      <c r="B211" s="54">
        <v>0.83713785577778654</v>
      </c>
      <c r="C211" s="208">
        <v>2.2268155017569482E-2</v>
      </c>
      <c r="D211" s="54">
        <v>1.1242564004268707E-2</v>
      </c>
      <c r="E211" s="208">
        <v>3.5287587314738227</v>
      </c>
      <c r="F211" s="202">
        <f t="shared" si="4"/>
        <v>3.5510268864913921</v>
      </c>
    </row>
    <row r="212" spans="1:6" x14ac:dyDescent="0.45">
      <c r="A212" s="127">
        <v>189</v>
      </c>
      <c r="B212" s="54">
        <v>0.2891616568821016</v>
      </c>
      <c r="C212" s="208">
        <v>0.11840660648848379</v>
      </c>
      <c r="D212" s="54">
        <v>0.87525387418507494</v>
      </c>
      <c r="E212" s="208">
        <v>1.9167656782250176E-2</v>
      </c>
      <c r="F212" s="202">
        <f t="shared" si="4"/>
        <v>0.13757426327073397</v>
      </c>
    </row>
    <row r="213" spans="1:6" x14ac:dyDescent="0.45">
      <c r="A213" s="127">
        <v>190</v>
      </c>
      <c r="B213" s="54">
        <v>0.12900340364711593</v>
      </c>
      <c r="C213" s="208">
        <v>0.29260211219830934</v>
      </c>
      <c r="D213" s="54">
        <v>0.90739683534465287</v>
      </c>
      <c r="E213" s="208">
        <v>1.6767443395256959E-2</v>
      </c>
      <c r="F213" s="202">
        <f t="shared" si="4"/>
        <v>0.30936955559356627</v>
      </c>
    </row>
    <row r="214" spans="1:6" x14ac:dyDescent="0.45">
      <c r="A214" s="127">
        <v>191</v>
      </c>
      <c r="B214" s="54">
        <v>0.33036282846677723</v>
      </c>
      <c r="C214" s="208">
        <v>0.10077667721361036</v>
      </c>
      <c r="D214" s="54">
        <v>0.52067361245463817</v>
      </c>
      <c r="E214" s="208">
        <v>5.4254048666813673E-2</v>
      </c>
      <c r="F214" s="202">
        <f t="shared" si="4"/>
        <v>0.15503072588042405</v>
      </c>
    </row>
    <row r="215" spans="1:6" x14ac:dyDescent="0.45">
      <c r="A215" s="127">
        <v>192</v>
      </c>
      <c r="B215" s="54">
        <v>0.86327112339293233</v>
      </c>
      <c r="C215" s="208">
        <v>2.0310732179456399E-2</v>
      </c>
      <c r="D215" s="54">
        <v>0.44780218592681698</v>
      </c>
      <c r="E215" s="208">
        <v>6.7183736778984371E-2</v>
      </c>
      <c r="F215" s="202">
        <f t="shared" si="4"/>
        <v>8.7494468958440763E-2</v>
      </c>
    </row>
    <row r="216" spans="1:6" x14ac:dyDescent="0.45">
      <c r="A216" s="127">
        <v>193</v>
      </c>
      <c r="B216" s="54">
        <v>0.56356887119719479</v>
      </c>
      <c r="C216" s="208">
        <v>4.8742230818997055E-2</v>
      </c>
      <c r="D216" s="54">
        <v>0.91307924157193499</v>
      </c>
      <c r="E216" s="208">
        <v>1.6332761673789633E-2</v>
      </c>
      <c r="F216" s="202">
        <f t="shared" si="4"/>
        <v>6.5074992492786685E-2</v>
      </c>
    </row>
    <row r="217" spans="1:6" x14ac:dyDescent="0.45">
      <c r="A217" s="127">
        <v>194</v>
      </c>
      <c r="B217" s="54">
        <v>0.5492687168429512</v>
      </c>
      <c r="C217" s="208">
        <v>5.0714269966158375E-2</v>
      </c>
      <c r="D217" s="54">
        <v>0.96199972614910367</v>
      </c>
      <c r="E217" s="208">
        <v>1.2200310506711819E-2</v>
      </c>
      <c r="F217" s="202">
        <f t="shared" si="4"/>
        <v>6.2914580472870199E-2</v>
      </c>
    </row>
    <row r="218" spans="1:6" x14ac:dyDescent="0.45">
      <c r="A218" s="127">
        <v>195</v>
      </c>
      <c r="B218" s="54">
        <v>0.15743567638884914</v>
      </c>
      <c r="C218" s="208">
        <v>0.23591444131781444</v>
      </c>
      <c r="D218" s="54">
        <v>0.98462330946277388</v>
      </c>
      <c r="E218" s="208">
        <v>9.5563885798110749E-3</v>
      </c>
      <c r="F218" s="202">
        <f t="shared" ref="F218:F281" si="5">C218+E218</f>
        <v>0.24547082989762553</v>
      </c>
    </row>
    <row r="219" spans="1:6" x14ac:dyDescent="0.45">
      <c r="A219" s="127">
        <v>196</v>
      </c>
      <c r="B219" s="54">
        <v>0.68210289157270121</v>
      </c>
      <c r="C219" s="208">
        <v>3.5263889476785777E-2</v>
      </c>
      <c r="D219" s="54">
        <v>0.97047164730588698</v>
      </c>
      <c r="E219" s="208">
        <v>1.1326635605447567E-2</v>
      </c>
      <c r="F219" s="202">
        <f t="shared" si="5"/>
        <v>4.6590525082233346E-2</v>
      </c>
    </row>
    <row r="220" spans="1:6" x14ac:dyDescent="0.45">
      <c r="A220" s="127">
        <v>197</v>
      </c>
      <c r="B220" s="54">
        <v>0.28023024906798277</v>
      </c>
      <c r="C220" s="208">
        <v>0.12290282518907689</v>
      </c>
      <c r="D220" s="54">
        <v>0.74091865644666111</v>
      </c>
      <c r="E220" s="208">
        <v>2.9539908818322955E-2</v>
      </c>
      <c r="F220" s="202">
        <f t="shared" si="5"/>
        <v>0.15244273400739983</v>
      </c>
    </row>
    <row r="221" spans="1:6" x14ac:dyDescent="0.45">
      <c r="A221" s="127">
        <v>198</v>
      </c>
      <c r="B221" s="54">
        <v>0.96078108714374311</v>
      </c>
      <c r="C221" s="208">
        <v>1.2478674439559138E-2</v>
      </c>
      <c r="D221" s="54">
        <v>0.56644334943121699</v>
      </c>
      <c r="E221" s="208">
        <v>4.7738930779477565E-2</v>
      </c>
      <c r="F221" s="202">
        <f t="shared" si="5"/>
        <v>6.0217605219036699E-2</v>
      </c>
    </row>
    <row r="222" spans="1:6" x14ac:dyDescent="0.45">
      <c r="A222" s="127">
        <v>199</v>
      </c>
      <c r="B222" s="54">
        <v>0.56080888165765241</v>
      </c>
      <c r="C222" s="208">
        <v>4.9115672098745379E-2</v>
      </c>
      <c r="D222" s="54">
        <v>0.34058114089760883</v>
      </c>
      <c r="E222" s="208">
        <v>9.5814939058591703E-2</v>
      </c>
      <c r="F222" s="202">
        <f t="shared" si="5"/>
        <v>0.14493061115733707</v>
      </c>
    </row>
    <row r="223" spans="1:6" x14ac:dyDescent="0.45">
      <c r="A223" s="127">
        <v>200</v>
      </c>
      <c r="B223" s="54">
        <v>0.47143555415642524</v>
      </c>
      <c r="C223" s="208">
        <v>6.3384546670320396E-2</v>
      </c>
      <c r="D223" s="54">
        <v>0.9897617155785392</v>
      </c>
      <c r="E223" s="208">
        <v>8.7080509081756356E-3</v>
      </c>
      <c r="F223" s="202">
        <f t="shared" si="5"/>
        <v>7.2092597578496037E-2</v>
      </c>
    </row>
    <row r="224" spans="1:6" x14ac:dyDescent="0.45">
      <c r="A224" s="127">
        <v>201</v>
      </c>
      <c r="B224" s="54">
        <v>0.24912699221509371</v>
      </c>
      <c r="C224" s="208">
        <v>0.14104971801495239</v>
      </c>
      <c r="D224" s="54">
        <v>0.45256901671949812</v>
      </c>
      <c r="E224" s="208">
        <v>6.6216996439726783E-2</v>
      </c>
      <c r="F224" s="202">
        <f t="shared" si="5"/>
        <v>0.20726671445467917</v>
      </c>
    </row>
    <row r="225" spans="1:6" x14ac:dyDescent="0.45">
      <c r="A225" s="127">
        <v>202</v>
      </c>
      <c r="B225" s="54">
        <v>0.34886637961249234</v>
      </c>
      <c r="C225" s="208">
        <v>9.4194828707232281E-2</v>
      </c>
      <c r="D225" s="54">
        <v>0.94680155287895207</v>
      </c>
      <c r="E225" s="208">
        <v>1.3599426039020847E-2</v>
      </c>
      <c r="F225" s="202">
        <f t="shared" si="5"/>
        <v>0.10779425474625312</v>
      </c>
    </row>
    <row r="226" spans="1:6" x14ac:dyDescent="0.45">
      <c r="A226" s="127">
        <v>203</v>
      </c>
      <c r="B226" s="54">
        <v>0.98456381697271644</v>
      </c>
      <c r="C226" s="208">
        <v>9.6890410700965959E-3</v>
      </c>
      <c r="D226" s="54">
        <v>0.50274665917549233</v>
      </c>
      <c r="E226" s="208">
        <v>5.7105372525837111E-2</v>
      </c>
      <c r="F226" s="202">
        <f t="shared" si="5"/>
        <v>6.6794413595933702E-2</v>
      </c>
    </row>
    <row r="227" spans="1:6" x14ac:dyDescent="0.45">
      <c r="A227" s="127">
        <v>204</v>
      </c>
      <c r="B227" s="54">
        <v>0.41478666585216362</v>
      </c>
      <c r="C227" s="208">
        <v>7.542923590313784E-2</v>
      </c>
      <c r="D227" s="54">
        <v>0.85155693906376939</v>
      </c>
      <c r="E227" s="208">
        <v>2.0915263451747469E-2</v>
      </c>
      <c r="F227" s="202">
        <f t="shared" si="5"/>
        <v>9.6344499354885316E-2</v>
      </c>
    </row>
    <row r="228" spans="1:6" x14ac:dyDescent="0.45">
      <c r="A228" s="127">
        <v>205</v>
      </c>
      <c r="B228" s="54">
        <v>0.81145699064710719</v>
      </c>
      <c r="C228" s="208">
        <v>2.4222417705869217E-2</v>
      </c>
      <c r="D228" s="54">
        <v>0.58450766325872761</v>
      </c>
      <c r="E228" s="208">
        <v>4.5425702667368437E-2</v>
      </c>
      <c r="F228" s="202">
        <f t="shared" si="5"/>
        <v>6.9648120373237657E-2</v>
      </c>
    </row>
    <row r="229" spans="1:6" x14ac:dyDescent="0.45">
      <c r="A229" s="127">
        <v>206</v>
      </c>
      <c r="B229" s="54">
        <v>0.5957103472734101</v>
      </c>
      <c r="C229" s="208">
        <v>4.4624922618352783E-2</v>
      </c>
      <c r="D229" s="54">
        <v>5.6909253694778505E-2</v>
      </c>
      <c r="E229" s="208">
        <v>0.68092003667753898</v>
      </c>
      <c r="F229" s="202">
        <f t="shared" si="5"/>
        <v>0.7255449592958918</v>
      </c>
    </row>
    <row r="230" spans="1:6" x14ac:dyDescent="0.45">
      <c r="A230" s="127">
        <v>207</v>
      </c>
      <c r="B230" s="54">
        <v>5.1181777317230726E-2</v>
      </c>
      <c r="C230" s="208">
        <v>0.76922137902813548</v>
      </c>
      <c r="D230" s="54">
        <v>0.97444245155197851</v>
      </c>
      <c r="E230" s="208">
        <v>1.0880534851479176E-2</v>
      </c>
      <c r="F230" s="202">
        <f t="shared" si="5"/>
        <v>0.78010191387961469</v>
      </c>
    </row>
    <row r="231" spans="1:6" x14ac:dyDescent="0.45">
      <c r="A231" s="127">
        <v>208</v>
      </c>
      <c r="B231" s="54">
        <v>0.16076317712468724</v>
      </c>
      <c r="C231" s="208">
        <v>0.23058796514635763</v>
      </c>
      <c r="D231" s="54">
        <v>0.87065838054633582</v>
      </c>
      <c r="E231" s="208">
        <v>1.950668683933738E-2</v>
      </c>
      <c r="F231" s="202">
        <f t="shared" si="5"/>
        <v>0.25009465198569503</v>
      </c>
    </row>
    <row r="232" spans="1:6" x14ac:dyDescent="0.45">
      <c r="A232" s="127">
        <v>209</v>
      </c>
      <c r="B232" s="54">
        <v>0.18168708575990877</v>
      </c>
      <c r="C232" s="208">
        <v>0.20155249434791631</v>
      </c>
      <c r="D232" s="54">
        <v>0.87320953645601962</v>
      </c>
      <c r="E232" s="208">
        <v>1.9318523642527594E-2</v>
      </c>
      <c r="F232" s="202">
        <f t="shared" si="5"/>
        <v>0.2208710179904439</v>
      </c>
    </row>
    <row r="233" spans="1:6" x14ac:dyDescent="0.45">
      <c r="A233" s="127">
        <v>210</v>
      </c>
      <c r="B233" s="54">
        <v>3.0860803047565333E-2</v>
      </c>
      <c r="C233" s="208">
        <v>1.2892255126173608</v>
      </c>
      <c r="D233" s="54">
        <v>0.83334711517085736</v>
      </c>
      <c r="E233" s="208">
        <v>2.2265906869911905E-2</v>
      </c>
      <c r="F233" s="202">
        <f t="shared" si="5"/>
        <v>1.3114914194872727</v>
      </c>
    </row>
    <row r="234" spans="1:6" x14ac:dyDescent="0.45">
      <c r="A234" s="127">
        <v>211</v>
      </c>
      <c r="B234" s="54">
        <v>0.198768082170655</v>
      </c>
      <c r="C234" s="208">
        <v>0.18236689968014669</v>
      </c>
      <c r="D234" s="54">
        <v>0.17867400727582627</v>
      </c>
      <c r="E234" s="208">
        <v>0.2026923776903104</v>
      </c>
      <c r="F234" s="202">
        <f t="shared" si="5"/>
        <v>0.38505927737045709</v>
      </c>
    </row>
    <row r="235" spans="1:6" x14ac:dyDescent="0.45">
      <c r="A235" s="127">
        <v>212</v>
      </c>
      <c r="B235" s="54">
        <v>0.26115552105582163</v>
      </c>
      <c r="C235" s="208">
        <v>0.13352389511853099</v>
      </c>
      <c r="D235" s="54">
        <v>0.64522750402151385</v>
      </c>
      <c r="E235" s="208">
        <v>3.8500257184959745E-2</v>
      </c>
      <c r="F235" s="202">
        <f t="shared" si="5"/>
        <v>0.17202415230349075</v>
      </c>
    </row>
    <row r="236" spans="1:6" x14ac:dyDescent="0.45">
      <c r="A236" s="127">
        <v>213</v>
      </c>
      <c r="B236" s="54">
        <v>0.90617077440647509</v>
      </c>
      <c r="C236" s="208">
        <v>1.7078877463233458E-2</v>
      </c>
      <c r="D236" s="54">
        <v>0.43122325252806304</v>
      </c>
      <c r="E236" s="208">
        <v>7.0705837577436453E-2</v>
      </c>
      <c r="F236" s="202">
        <f t="shared" si="5"/>
        <v>8.7784715040669911E-2</v>
      </c>
    </row>
    <row r="237" spans="1:6" x14ac:dyDescent="0.45">
      <c r="A237" s="127">
        <v>214</v>
      </c>
      <c r="B237" s="54">
        <v>0.74985002187357441</v>
      </c>
      <c r="C237" s="208">
        <v>2.9164713864082127E-2</v>
      </c>
      <c r="D237" s="54">
        <v>0.90735982141537297</v>
      </c>
      <c r="E237" s="208">
        <v>1.6770259955763814E-2</v>
      </c>
      <c r="F237" s="202">
        <f t="shared" si="5"/>
        <v>4.5934973819845945E-2</v>
      </c>
    </row>
    <row r="238" spans="1:6" x14ac:dyDescent="0.45">
      <c r="A238" s="127">
        <v>215</v>
      </c>
      <c r="B238" s="54">
        <v>0.46749289800935612</v>
      </c>
      <c r="C238" s="208">
        <v>6.4132043649966664E-2</v>
      </c>
      <c r="D238" s="54">
        <v>0.39955017988060337</v>
      </c>
      <c r="E238" s="208">
        <v>7.8217706283292693E-2</v>
      </c>
      <c r="F238" s="202">
        <f t="shared" si="5"/>
        <v>0.14234974993325936</v>
      </c>
    </row>
    <row r="239" spans="1:6" x14ac:dyDescent="0.45">
      <c r="A239" s="127">
        <v>216</v>
      </c>
      <c r="B239" s="54">
        <v>0.14342071097543785</v>
      </c>
      <c r="C239" s="208">
        <v>0.26105424108990877</v>
      </c>
      <c r="D239" s="54">
        <v>0.88815209292170449</v>
      </c>
      <c r="E239" s="208">
        <v>1.8212686949537659E-2</v>
      </c>
      <c r="F239" s="202">
        <f t="shared" si="5"/>
        <v>0.27926692803944642</v>
      </c>
    </row>
    <row r="240" spans="1:6" x14ac:dyDescent="0.45">
      <c r="A240" s="127">
        <v>217</v>
      </c>
      <c r="B240" s="54">
        <v>0.15597682691695047</v>
      </c>
      <c r="C240" s="208">
        <v>0.23832115024946735</v>
      </c>
      <c r="D240" s="54">
        <v>0.43426000448893609</v>
      </c>
      <c r="E240" s="208">
        <v>7.0041331482564778E-2</v>
      </c>
      <c r="F240" s="202">
        <f t="shared" si="5"/>
        <v>0.30836248173203212</v>
      </c>
    </row>
    <row r="241" spans="1:6" x14ac:dyDescent="0.45">
      <c r="A241" s="127">
        <v>218</v>
      </c>
      <c r="B241" s="54">
        <v>0.91251819667821943</v>
      </c>
      <c r="C241" s="208">
        <v>1.6587851024129713E-2</v>
      </c>
      <c r="D241" s="54">
        <v>0.59471184848248493</v>
      </c>
      <c r="E241" s="208">
        <v>4.4175034508541523E-2</v>
      </c>
      <c r="F241" s="202">
        <f t="shared" si="5"/>
        <v>6.0762885532671236E-2</v>
      </c>
    </row>
    <row r="242" spans="1:6" x14ac:dyDescent="0.45">
      <c r="A242" s="127">
        <v>219</v>
      </c>
      <c r="B242" s="54">
        <v>0.69765366864420553</v>
      </c>
      <c r="C242" s="208">
        <v>3.378531283908285E-2</v>
      </c>
      <c r="D242" s="54">
        <v>0.75946805985061916</v>
      </c>
      <c r="E242" s="208">
        <v>2.7999806158269573E-2</v>
      </c>
      <c r="F242" s="202">
        <f t="shared" si="5"/>
        <v>6.1785118997352423E-2</v>
      </c>
    </row>
    <row r="243" spans="1:6" x14ac:dyDescent="0.45">
      <c r="A243" s="127">
        <v>220</v>
      </c>
      <c r="B243" s="54">
        <v>0.95210235088742767</v>
      </c>
      <c r="C243" s="208">
        <v>1.3299613508813356E-2</v>
      </c>
      <c r="D243" s="54">
        <v>0.345805727545754</v>
      </c>
      <c r="E243" s="208">
        <v>9.4018862596670541E-2</v>
      </c>
      <c r="F243" s="202">
        <f t="shared" si="5"/>
        <v>0.1073184761054839</v>
      </c>
    </row>
    <row r="244" spans="1:6" x14ac:dyDescent="0.45">
      <c r="A244" s="127">
        <v>221</v>
      </c>
      <c r="B244" s="54">
        <v>0.79591617422838468</v>
      </c>
      <c r="C244" s="208">
        <v>2.5429628342770204E-2</v>
      </c>
      <c r="D244" s="54">
        <v>0.1582491845826115</v>
      </c>
      <c r="E244" s="208">
        <v>0.2315940136656901</v>
      </c>
      <c r="F244" s="202">
        <f t="shared" si="5"/>
        <v>0.25702364200846028</v>
      </c>
    </row>
    <row r="245" spans="1:6" x14ac:dyDescent="0.45">
      <c r="A245" s="127">
        <v>222</v>
      </c>
      <c r="B245" s="54">
        <v>0.54779965590409785</v>
      </c>
      <c r="C245" s="208">
        <v>5.0922204895719386E-2</v>
      </c>
      <c r="D245" s="54">
        <v>0.87437185214941104</v>
      </c>
      <c r="E245" s="208">
        <v>1.9232758430795846E-2</v>
      </c>
      <c r="F245" s="202">
        <f t="shared" si="5"/>
        <v>7.0154963326515232E-2</v>
      </c>
    </row>
    <row r="246" spans="1:6" x14ac:dyDescent="0.45">
      <c r="A246" s="127">
        <v>223</v>
      </c>
      <c r="B246" s="54">
        <v>0.26565036801962216</v>
      </c>
      <c r="C246" s="208">
        <v>0.13088507286561252</v>
      </c>
      <c r="D246" s="54">
        <v>0.98706025042200385</v>
      </c>
      <c r="E246" s="208">
        <v>9.1770988557206661E-3</v>
      </c>
      <c r="F246" s="202">
        <f t="shared" si="5"/>
        <v>0.14006217172133317</v>
      </c>
    </row>
    <row r="247" spans="1:6" x14ac:dyDescent="0.45">
      <c r="A247" s="127">
        <v>224</v>
      </c>
      <c r="B247" s="54">
        <v>0.42699720718944489</v>
      </c>
      <c r="C247" s="208">
        <v>7.2573083182669113E-2</v>
      </c>
      <c r="D247" s="54">
        <v>0.97024254093423723</v>
      </c>
      <c r="E247" s="208">
        <v>1.135154334150075E-2</v>
      </c>
      <c r="F247" s="202">
        <f t="shared" si="5"/>
        <v>8.3924626524169862E-2</v>
      </c>
    </row>
    <row r="248" spans="1:6" x14ac:dyDescent="0.45">
      <c r="A248" s="127">
        <v>225</v>
      </c>
      <c r="B248" s="54">
        <v>0.19183411600535238</v>
      </c>
      <c r="C248" s="208">
        <v>0.18974495657627599</v>
      </c>
      <c r="D248" s="54">
        <v>0.18569657588565003</v>
      </c>
      <c r="E248" s="208">
        <v>0.19421944552121093</v>
      </c>
      <c r="F248" s="202">
        <f t="shared" si="5"/>
        <v>0.38396440209748695</v>
      </c>
    </row>
    <row r="249" spans="1:6" x14ac:dyDescent="0.45">
      <c r="A249" s="127">
        <v>226</v>
      </c>
      <c r="B249" s="54">
        <v>0.45406033317499794</v>
      </c>
      <c r="C249" s="208">
        <v>6.6771747818675883E-2</v>
      </c>
      <c r="D249" s="54">
        <v>0.80473107693538659</v>
      </c>
      <c r="E249" s="208">
        <v>2.4426067360568248E-2</v>
      </c>
      <c r="F249" s="202">
        <f t="shared" si="5"/>
        <v>9.1197815179244135E-2</v>
      </c>
    </row>
    <row r="250" spans="1:6" x14ac:dyDescent="0.45">
      <c r="A250" s="127">
        <v>227</v>
      </c>
      <c r="B250" s="54">
        <v>2.6875281443208388E-2</v>
      </c>
      <c r="C250" s="208">
        <v>1.4834397589216237</v>
      </c>
      <c r="D250" s="54">
        <v>0.32952445010482545</v>
      </c>
      <c r="E250" s="208">
        <v>9.9800350477712158E-2</v>
      </c>
      <c r="F250" s="202">
        <f t="shared" si="5"/>
        <v>1.5832401093993358</v>
      </c>
    </row>
    <row r="251" spans="1:6" x14ac:dyDescent="0.45">
      <c r="A251" s="127">
        <v>228</v>
      </c>
      <c r="B251" s="54">
        <v>0.32592213960777872</v>
      </c>
      <c r="C251" s="208">
        <v>0.10246551230095494</v>
      </c>
      <c r="D251" s="54">
        <v>0.51279823688507054</v>
      </c>
      <c r="E251" s="208">
        <v>5.5483618394869059E-2</v>
      </c>
      <c r="F251" s="202">
        <f t="shared" si="5"/>
        <v>0.157949130695824</v>
      </c>
    </row>
    <row r="252" spans="1:6" x14ac:dyDescent="0.45">
      <c r="A252" s="127">
        <v>229</v>
      </c>
      <c r="B252" s="54">
        <v>0.68232322762767894</v>
      </c>
      <c r="C252" s="208">
        <v>3.52425677662625E-2</v>
      </c>
      <c r="D252" s="54">
        <v>0.7973036594817855</v>
      </c>
      <c r="E252" s="208">
        <v>2.4997389648139426E-2</v>
      </c>
      <c r="F252" s="202">
        <f t="shared" si="5"/>
        <v>6.0239957414401926E-2</v>
      </c>
    </row>
    <row r="253" spans="1:6" x14ac:dyDescent="0.45">
      <c r="A253" s="127">
        <v>230</v>
      </c>
      <c r="B253" s="54">
        <v>2.0234930295920495E-2</v>
      </c>
      <c r="C253" s="208">
        <v>1.9769335817090772</v>
      </c>
      <c r="D253" s="54">
        <v>0.45148120891607546</v>
      </c>
      <c r="E253" s="208">
        <v>6.6435885330788938E-2</v>
      </c>
      <c r="F253" s="202">
        <f t="shared" si="5"/>
        <v>2.0433694670398661</v>
      </c>
    </row>
    <row r="254" spans="1:6" x14ac:dyDescent="0.45">
      <c r="A254" s="127">
        <v>231</v>
      </c>
      <c r="B254" s="54">
        <v>0.71246764469813106</v>
      </c>
      <c r="C254" s="208">
        <v>3.2423573975840093E-2</v>
      </c>
      <c r="D254" s="54">
        <v>0.90794254472667257</v>
      </c>
      <c r="E254" s="208">
        <v>1.6725896888392666E-2</v>
      </c>
      <c r="F254" s="202">
        <f t="shared" si="5"/>
        <v>4.9149470864232755E-2</v>
      </c>
    </row>
    <row r="255" spans="1:6" x14ac:dyDescent="0.45">
      <c r="A255" s="127">
        <v>232</v>
      </c>
      <c r="B255" s="54">
        <v>0.87937313848425303</v>
      </c>
      <c r="C255" s="208">
        <v>1.9107503147897355E-2</v>
      </c>
      <c r="D255" s="54">
        <v>0.38071959239022735</v>
      </c>
      <c r="E255" s="208">
        <v>8.3257995687580993E-2</v>
      </c>
      <c r="F255" s="202">
        <f t="shared" si="5"/>
        <v>0.10236549883547835</v>
      </c>
    </row>
    <row r="256" spans="1:6" x14ac:dyDescent="0.45">
      <c r="A256" s="127">
        <v>233</v>
      </c>
      <c r="B256" s="54">
        <v>0.24496867574056702</v>
      </c>
      <c r="C256" s="208">
        <v>0.14382190982462145</v>
      </c>
      <c r="D256" s="54">
        <v>0.66972233439375584</v>
      </c>
      <c r="E256" s="208">
        <v>3.6013914078435121E-2</v>
      </c>
      <c r="F256" s="202">
        <f t="shared" si="5"/>
        <v>0.17983582390305658</v>
      </c>
    </row>
    <row r="257" spans="1:6" x14ac:dyDescent="0.45">
      <c r="A257" s="127">
        <v>234</v>
      </c>
      <c r="B257" s="54">
        <v>0.84956498801882252</v>
      </c>
      <c r="C257" s="208">
        <v>2.1335061304229606E-2</v>
      </c>
      <c r="D257" s="54">
        <v>0.82443733224563676</v>
      </c>
      <c r="E257" s="208">
        <v>2.2932478423176493E-2</v>
      </c>
      <c r="F257" s="202">
        <f t="shared" si="5"/>
        <v>4.4267539727406102E-2</v>
      </c>
    </row>
    <row r="258" spans="1:6" x14ac:dyDescent="0.45">
      <c r="A258" s="127">
        <v>235</v>
      </c>
      <c r="B258" s="54">
        <v>0.51014887819443644</v>
      </c>
      <c r="C258" s="208">
        <v>5.6628843293948829E-2</v>
      </c>
      <c r="D258" s="54">
        <v>0.18464057611789408</v>
      </c>
      <c r="E258" s="208">
        <v>0.19545252185514214</v>
      </c>
      <c r="F258" s="202">
        <f t="shared" si="5"/>
        <v>0.25208136514909096</v>
      </c>
    </row>
    <row r="259" spans="1:6" x14ac:dyDescent="0.45">
      <c r="A259" s="127">
        <v>236</v>
      </c>
      <c r="B259" s="54">
        <v>9.3887475571427736E-2</v>
      </c>
      <c r="C259" s="208">
        <v>0.40990624904970524</v>
      </c>
      <c r="D259" s="54">
        <v>0.85352943926310576</v>
      </c>
      <c r="E259" s="208">
        <v>2.0769613511901E-2</v>
      </c>
      <c r="F259" s="202">
        <f t="shared" si="5"/>
        <v>0.43067586256160623</v>
      </c>
    </row>
    <row r="260" spans="1:6" x14ac:dyDescent="0.45">
      <c r="A260" s="127">
        <v>237</v>
      </c>
      <c r="B260" s="54">
        <v>0.69477485019238316</v>
      </c>
      <c r="C260" s="208">
        <v>3.4055108588940085E-2</v>
      </c>
      <c r="D260" s="54">
        <v>0.94362192448259374</v>
      </c>
      <c r="E260" s="208">
        <v>1.38739571546254E-2</v>
      </c>
      <c r="F260" s="202">
        <f t="shared" si="5"/>
        <v>4.7929065743565487E-2</v>
      </c>
    </row>
    <row r="261" spans="1:6" x14ac:dyDescent="0.45">
      <c r="A261" s="127">
        <v>238</v>
      </c>
      <c r="B261" s="54">
        <v>0.17017290045708611</v>
      </c>
      <c r="C261" s="208">
        <v>0.21664972306305166</v>
      </c>
      <c r="D261" s="54">
        <v>0.29438101219518265</v>
      </c>
      <c r="E261" s="208">
        <v>0.11442298453171876</v>
      </c>
      <c r="F261" s="202">
        <f t="shared" si="5"/>
        <v>0.33107270759477042</v>
      </c>
    </row>
    <row r="262" spans="1:6" x14ac:dyDescent="0.45">
      <c r="A262" s="127">
        <v>239</v>
      </c>
      <c r="B262" s="54">
        <v>0.31422774221796146</v>
      </c>
      <c r="C262" s="208">
        <v>0.10713772256533514</v>
      </c>
      <c r="D262" s="54">
        <v>0.9252557662217078</v>
      </c>
      <c r="E262" s="208">
        <v>1.538236843710231E-2</v>
      </c>
      <c r="F262" s="202">
        <f t="shared" si="5"/>
        <v>0.12252009100243745</v>
      </c>
    </row>
    <row r="263" spans="1:6" x14ac:dyDescent="0.45">
      <c r="A263" s="127">
        <v>240</v>
      </c>
      <c r="B263" s="54">
        <v>0.99453240716659563</v>
      </c>
      <c r="C263" s="208">
        <v>7.758501179722703E-3</v>
      </c>
      <c r="D263" s="54">
        <v>0.75015661753681617</v>
      </c>
      <c r="E263" s="208">
        <v>2.8766591571171563E-2</v>
      </c>
      <c r="F263" s="202">
        <f t="shared" si="5"/>
        <v>3.6525092750894265E-2</v>
      </c>
    </row>
    <row r="264" spans="1:6" x14ac:dyDescent="0.45">
      <c r="A264" s="127">
        <v>241</v>
      </c>
      <c r="B264" s="54">
        <v>0.46409384109246332</v>
      </c>
      <c r="C264" s="208">
        <v>6.4786202130200921E-2</v>
      </c>
      <c r="D264" s="54">
        <v>0.58512889230803322</v>
      </c>
      <c r="E264" s="208">
        <v>4.5348445722294808E-2</v>
      </c>
      <c r="F264" s="202">
        <f t="shared" si="5"/>
        <v>0.11013464785249573</v>
      </c>
    </row>
    <row r="265" spans="1:6" x14ac:dyDescent="0.45">
      <c r="A265" s="127">
        <v>242</v>
      </c>
      <c r="B265" s="54">
        <v>0.30144296194027764</v>
      </c>
      <c r="C265" s="208">
        <v>0.11265418532039348</v>
      </c>
      <c r="D265" s="54">
        <v>0.23465519698328241</v>
      </c>
      <c r="E265" s="208">
        <v>0.14918732459183529</v>
      </c>
      <c r="F265" s="202">
        <f t="shared" si="5"/>
        <v>0.26184150991222876</v>
      </c>
    </row>
    <row r="266" spans="1:6" x14ac:dyDescent="0.45">
      <c r="A266" s="127">
        <v>243</v>
      </c>
      <c r="B266" s="54">
        <v>0.12241051957901317</v>
      </c>
      <c r="C266" s="208">
        <v>0.30950003750648353</v>
      </c>
      <c r="D266" s="54">
        <v>0.78506792154792859</v>
      </c>
      <c r="E266" s="208">
        <v>2.595038948954051E-2</v>
      </c>
      <c r="F266" s="202">
        <f t="shared" si="5"/>
        <v>0.33545042699602401</v>
      </c>
    </row>
    <row r="267" spans="1:6" x14ac:dyDescent="0.45">
      <c r="A267" s="127">
        <v>244</v>
      </c>
      <c r="B267" s="54">
        <v>1.699997807991549E-2</v>
      </c>
      <c r="C267" s="208">
        <v>2.3569967064311035</v>
      </c>
      <c r="D267" s="54">
        <v>4.2634206361315652E-2</v>
      </c>
      <c r="E267" s="208">
        <v>0.91570431530990692</v>
      </c>
      <c r="F267" s="202">
        <f t="shared" si="5"/>
        <v>3.2727010217410104</v>
      </c>
    </row>
    <row r="268" spans="1:6" x14ac:dyDescent="0.45">
      <c r="A268" s="127">
        <v>245</v>
      </c>
      <c r="B268" s="54">
        <v>0.56911655609081235</v>
      </c>
      <c r="C268" s="208">
        <v>4.8001591362858052E-2</v>
      </c>
      <c r="D268" s="54">
        <v>0.76643904614666591</v>
      </c>
      <c r="E268" s="208">
        <v>2.7433580611069992E-2</v>
      </c>
      <c r="F268" s="202">
        <f t="shared" si="5"/>
        <v>7.5435171973928045E-2</v>
      </c>
    </row>
    <row r="269" spans="1:6" x14ac:dyDescent="0.45">
      <c r="A269" s="127">
        <v>246</v>
      </c>
      <c r="B269" s="54">
        <v>0.1143820848880398</v>
      </c>
      <c r="C269" s="208">
        <v>0.33270352888086963</v>
      </c>
      <c r="D269" s="54">
        <v>0.5819111851026344</v>
      </c>
      <c r="E269" s="208">
        <v>4.5750208704554519E-2</v>
      </c>
      <c r="F269" s="202">
        <f t="shared" si="5"/>
        <v>0.37845373758542417</v>
      </c>
    </row>
    <row r="270" spans="1:6" x14ac:dyDescent="0.45">
      <c r="A270" s="127">
        <v>247</v>
      </c>
      <c r="B270" s="54">
        <v>0.59624950878178606</v>
      </c>
      <c r="C270" s="208">
        <v>4.4559261811882883E-2</v>
      </c>
      <c r="D270" s="54">
        <v>0.32667433499101062</v>
      </c>
      <c r="E270" s="208">
        <v>0.10087067349658539</v>
      </c>
      <c r="F270" s="202">
        <f t="shared" si="5"/>
        <v>0.14542993530846826</v>
      </c>
    </row>
    <row r="271" spans="1:6" x14ac:dyDescent="0.45">
      <c r="A271" s="127">
        <v>248</v>
      </c>
      <c r="B271" s="54">
        <v>0.26061361435295782</v>
      </c>
      <c r="C271" s="208">
        <v>0.13384812894096179</v>
      </c>
      <c r="D271" s="54">
        <v>0.79765402878935476</v>
      </c>
      <c r="E271" s="208">
        <v>2.4970323001956809E-2</v>
      </c>
      <c r="F271" s="202">
        <f t="shared" si="5"/>
        <v>0.1588184519429186</v>
      </c>
    </row>
    <row r="272" spans="1:6" x14ac:dyDescent="0.45">
      <c r="A272" s="127">
        <v>249</v>
      </c>
      <c r="B272" s="54">
        <v>0.2462789710581873</v>
      </c>
      <c r="C272" s="208">
        <v>0.14293836226162732</v>
      </c>
      <c r="D272" s="54">
        <v>0.24510808844455367</v>
      </c>
      <c r="E272" s="208">
        <v>0.14189092724877866</v>
      </c>
      <c r="F272" s="202">
        <f t="shared" si="5"/>
        <v>0.28482928951040598</v>
      </c>
    </row>
    <row r="273" spans="1:6" x14ac:dyDescent="0.45">
      <c r="A273" s="127">
        <v>250</v>
      </c>
      <c r="B273" s="54">
        <v>0.7830115126141155</v>
      </c>
      <c r="C273" s="208">
        <v>2.6450092879824728E-2</v>
      </c>
      <c r="D273" s="54">
        <v>0.85942740258903338</v>
      </c>
      <c r="E273" s="208">
        <v>2.0334534137089234E-2</v>
      </c>
      <c r="F273" s="202">
        <f t="shared" si="5"/>
        <v>4.6784627016913966E-2</v>
      </c>
    </row>
    <row r="274" spans="1:6" x14ac:dyDescent="0.45">
      <c r="A274" s="127">
        <v>251</v>
      </c>
      <c r="B274" s="54">
        <v>6.315077809904579E-2</v>
      </c>
      <c r="C274" s="208">
        <v>0.61952437425938767</v>
      </c>
      <c r="D274" s="54">
        <v>0.8407310806486008</v>
      </c>
      <c r="E274" s="208">
        <v>2.1716652292777167E-2</v>
      </c>
      <c r="F274" s="202">
        <f t="shared" si="5"/>
        <v>0.64124102655216486</v>
      </c>
    </row>
    <row r="275" spans="1:6" x14ac:dyDescent="0.45">
      <c r="A275" s="127">
        <v>252</v>
      </c>
      <c r="B275" s="54">
        <v>0.83326995493415268</v>
      </c>
      <c r="C275" s="208">
        <v>2.2559927980907252E-2</v>
      </c>
      <c r="D275" s="54">
        <v>0.65493034471206635</v>
      </c>
      <c r="E275" s="208">
        <v>3.749685517833027E-2</v>
      </c>
      <c r="F275" s="202">
        <f t="shared" si="5"/>
        <v>6.0056783159237521E-2</v>
      </c>
    </row>
    <row r="276" spans="1:6" x14ac:dyDescent="0.45">
      <c r="A276" s="127">
        <v>253</v>
      </c>
      <c r="B276" s="54">
        <v>1.1529783444616082E-2</v>
      </c>
      <c r="C276" s="208">
        <v>3.4848840339988572</v>
      </c>
      <c r="D276" s="54">
        <v>0.67986272587723728</v>
      </c>
      <c r="E276" s="208">
        <v>3.5027920822985024E-2</v>
      </c>
      <c r="F276" s="202">
        <f t="shared" si="5"/>
        <v>3.519911954821842</v>
      </c>
    </row>
    <row r="277" spans="1:6" x14ac:dyDescent="0.45">
      <c r="A277" s="127">
        <v>254</v>
      </c>
      <c r="B277" s="54">
        <v>0.15958256549557281</v>
      </c>
      <c r="C277" s="208">
        <v>0.23245246679451628</v>
      </c>
      <c r="D277" s="54">
        <v>0.40484718333893532</v>
      </c>
      <c r="E277" s="208">
        <v>7.6882136425712053E-2</v>
      </c>
      <c r="F277" s="202">
        <f t="shared" si="5"/>
        <v>0.30933460322022832</v>
      </c>
    </row>
    <row r="278" spans="1:6" x14ac:dyDescent="0.45">
      <c r="A278" s="127">
        <v>255</v>
      </c>
      <c r="B278" s="54">
        <v>0.69001492909524065</v>
      </c>
      <c r="C278" s="208">
        <v>3.4505048514343155E-2</v>
      </c>
      <c r="D278" s="54">
        <v>0.934734763284223</v>
      </c>
      <c r="E278" s="208">
        <v>1.4618053314125174E-2</v>
      </c>
      <c r="F278" s="202">
        <f t="shared" si="5"/>
        <v>4.9123101828468331E-2</v>
      </c>
    </row>
    <row r="279" spans="1:6" x14ac:dyDescent="0.45">
      <c r="A279" s="127">
        <v>256</v>
      </c>
      <c r="B279" s="54">
        <v>0.35808120821541212</v>
      </c>
      <c r="C279" s="208">
        <v>9.1166212781009212E-2</v>
      </c>
      <c r="D279" s="54">
        <v>0.51795610768621736</v>
      </c>
      <c r="E279" s="208">
        <v>5.4674375015436004E-2</v>
      </c>
      <c r="F279" s="202">
        <f t="shared" si="5"/>
        <v>0.14584058779644521</v>
      </c>
    </row>
    <row r="280" spans="1:6" x14ac:dyDescent="0.45">
      <c r="A280" s="127">
        <v>257</v>
      </c>
      <c r="B280" s="54">
        <v>0.13156737328043999</v>
      </c>
      <c r="C280" s="208">
        <v>0.28648715001107783</v>
      </c>
      <c r="D280" s="54">
        <v>0.48884490475161935</v>
      </c>
      <c r="E280" s="208">
        <v>5.9451717623240148E-2</v>
      </c>
      <c r="F280" s="202">
        <f t="shared" si="5"/>
        <v>0.34593886763431797</v>
      </c>
    </row>
    <row r="281" spans="1:6" x14ac:dyDescent="0.45">
      <c r="A281" s="127">
        <v>258</v>
      </c>
      <c r="B281" s="54">
        <v>0.27523085776807032</v>
      </c>
      <c r="C281" s="208">
        <v>0.12554558490107287</v>
      </c>
      <c r="D281" s="54">
        <v>0.98437549395067769</v>
      </c>
      <c r="E281" s="208">
        <v>9.5931255270851508E-3</v>
      </c>
      <c r="F281" s="202">
        <f t="shared" si="5"/>
        <v>0.13513871042815803</v>
      </c>
    </row>
    <row r="282" spans="1:6" x14ac:dyDescent="0.45">
      <c r="A282" s="127">
        <v>259</v>
      </c>
      <c r="B282" s="54">
        <v>0.73544704173057718</v>
      </c>
      <c r="C282" s="208">
        <v>3.0392545004335813E-2</v>
      </c>
      <c r="D282" s="54">
        <v>5.4722099169477567E-2</v>
      </c>
      <c r="E282" s="208">
        <v>0.70894811364844867</v>
      </c>
      <c r="F282" s="202">
        <f t="shared" ref="F282:F345" si="6">C282+E282</f>
        <v>0.73934065865278453</v>
      </c>
    </row>
    <row r="283" spans="1:6" x14ac:dyDescent="0.45">
      <c r="A283" s="127">
        <v>260</v>
      </c>
      <c r="B283" s="54">
        <v>0.95347897598739384</v>
      </c>
      <c r="C283" s="208">
        <v>1.3173191313062976E-2</v>
      </c>
      <c r="D283" s="54">
        <v>0.3273985066093148</v>
      </c>
      <c r="E283" s="208">
        <v>0.10059698299995788</v>
      </c>
      <c r="F283" s="202">
        <f t="shared" si="6"/>
        <v>0.11377017431302086</v>
      </c>
    </row>
    <row r="284" spans="1:6" x14ac:dyDescent="0.45">
      <c r="A284" s="127">
        <v>261</v>
      </c>
      <c r="B284" s="54">
        <v>0.88895425900950809</v>
      </c>
      <c r="C284" s="208">
        <v>1.8388000181653156E-2</v>
      </c>
      <c r="D284" s="54">
        <v>8.7838639376296435E-2</v>
      </c>
      <c r="E284" s="208">
        <v>0.43395362550499939</v>
      </c>
      <c r="F284" s="202">
        <f t="shared" si="6"/>
        <v>0.45234162568665254</v>
      </c>
    </row>
    <row r="285" spans="1:6" x14ac:dyDescent="0.45">
      <c r="A285" s="127">
        <v>262</v>
      </c>
      <c r="B285" s="54">
        <v>0.31614551793864087</v>
      </c>
      <c r="C285" s="208">
        <v>0.10634818443976018</v>
      </c>
      <c r="D285" s="54">
        <v>0.40382251216525111</v>
      </c>
      <c r="E285" s="208">
        <v>7.7137839060878552E-2</v>
      </c>
      <c r="F285" s="202">
        <f t="shared" si="6"/>
        <v>0.18348602350063875</v>
      </c>
    </row>
    <row r="286" spans="1:6" x14ac:dyDescent="0.45">
      <c r="A286" s="127">
        <v>263</v>
      </c>
      <c r="B286" s="54">
        <v>0.14841315428298385</v>
      </c>
      <c r="C286" s="208">
        <v>0.25155576273973984</v>
      </c>
      <c r="D286" s="54">
        <v>0.87921064512756275</v>
      </c>
      <c r="E286" s="208">
        <v>1.8875363752133476E-2</v>
      </c>
      <c r="F286" s="202">
        <f t="shared" si="6"/>
        <v>0.27043112649187334</v>
      </c>
    </row>
    <row r="287" spans="1:6" x14ac:dyDescent="0.45">
      <c r="A287" s="127">
        <v>264</v>
      </c>
      <c r="B287" s="54">
        <v>5.2248959146245944E-2</v>
      </c>
      <c r="C287" s="208">
        <v>0.75308995515045929</v>
      </c>
      <c r="D287" s="54">
        <v>0.93199559811035582</v>
      </c>
      <c r="E287" s="208">
        <v>1.4841620932604774E-2</v>
      </c>
      <c r="F287" s="202">
        <f t="shared" si="6"/>
        <v>0.76793157608306406</v>
      </c>
    </row>
    <row r="288" spans="1:6" x14ac:dyDescent="0.45">
      <c r="A288" s="127">
        <v>265</v>
      </c>
      <c r="B288" s="54">
        <v>0.1578570426726893</v>
      </c>
      <c r="C288" s="208">
        <v>0.23522755825486177</v>
      </c>
      <c r="D288" s="54">
        <v>0.45459619580770361</v>
      </c>
      <c r="E288" s="208">
        <v>6.5811766999947549E-2</v>
      </c>
      <c r="F288" s="202">
        <f t="shared" si="6"/>
        <v>0.30103932525480931</v>
      </c>
    </row>
    <row r="289" spans="1:6" x14ac:dyDescent="0.45">
      <c r="A289" s="127">
        <v>266</v>
      </c>
      <c r="B289" s="54">
        <v>0.13687056281052257</v>
      </c>
      <c r="C289" s="208">
        <v>0.2745649756293117</v>
      </c>
      <c r="D289" s="54">
        <v>0.74429553286225036</v>
      </c>
      <c r="E289" s="208">
        <v>2.9255721529837065E-2</v>
      </c>
      <c r="F289" s="202">
        <f t="shared" si="6"/>
        <v>0.30382069715914878</v>
      </c>
    </row>
    <row r="290" spans="1:6" x14ac:dyDescent="0.45">
      <c r="A290" s="127">
        <v>267</v>
      </c>
      <c r="B290" s="54">
        <v>0.59692094601390022</v>
      </c>
      <c r="C290" s="208">
        <v>4.4477639632165375E-2</v>
      </c>
      <c r="D290" s="54">
        <v>8.1444153292387855E-2</v>
      </c>
      <c r="E290" s="208">
        <v>0.46963839725059514</v>
      </c>
      <c r="F290" s="202">
        <f t="shared" si="6"/>
        <v>0.51411603688276053</v>
      </c>
    </row>
    <row r="291" spans="1:6" x14ac:dyDescent="0.45">
      <c r="A291" s="127">
        <v>268</v>
      </c>
      <c r="B291" s="54">
        <v>0.66792878680466916</v>
      </c>
      <c r="C291" s="208">
        <v>3.6659264711631299E-2</v>
      </c>
      <c r="D291" s="54">
        <v>0.65000645884418107</v>
      </c>
      <c r="E291" s="208">
        <v>3.8002904020487713E-2</v>
      </c>
      <c r="F291" s="202">
        <f t="shared" si="6"/>
        <v>7.4662168732119005E-2</v>
      </c>
    </row>
    <row r="292" spans="1:6" x14ac:dyDescent="0.45">
      <c r="A292" s="127">
        <v>269</v>
      </c>
      <c r="B292" s="54">
        <v>0.83787362556836242</v>
      </c>
      <c r="C292" s="208">
        <v>2.2212735123374443E-2</v>
      </c>
      <c r="D292" s="54">
        <v>0.45255570021361846</v>
      </c>
      <c r="E292" s="208">
        <v>6.6219669889185595E-2</v>
      </c>
      <c r="F292" s="202">
        <f t="shared" si="6"/>
        <v>8.8432405012560042E-2</v>
      </c>
    </row>
    <row r="293" spans="1:6" x14ac:dyDescent="0.45">
      <c r="A293" s="127">
        <v>270</v>
      </c>
      <c r="B293" s="54">
        <v>0.16664421739419222</v>
      </c>
      <c r="C293" s="208">
        <v>0.2216927070018313</v>
      </c>
      <c r="D293" s="54">
        <v>0.16552735716788347</v>
      </c>
      <c r="E293" s="208">
        <v>0.22047978990176575</v>
      </c>
      <c r="F293" s="202">
        <f t="shared" si="6"/>
        <v>0.44217249690359706</v>
      </c>
    </row>
    <row r="294" spans="1:6" x14ac:dyDescent="0.45">
      <c r="A294" s="127">
        <v>271</v>
      </c>
      <c r="B294" s="54">
        <v>0.57087693554255858</v>
      </c>
      <c r="C294" s="208">
        <v>4.7769309925660461E-2</v>
      </c>
      <c r="D294" s="54">
        <v>0.81082856414642324</v>
      </c>
      <c r="E294" s="208">
        <v>2.3960694394230451E-2</v>
      </c>
      <c r="F294" s="202">
        <f t="shared" si="6"/>
        <v>7.1730004319890905E-2</v>
      </c>
    </row>
    <row r="295" spans="1:6" x14ac:dyDescent="0.45">
      <c r="A295" s="127">
        <v>272</v>
      </c>
      <c r="B295" s="54">
        <v>0.94536536888749734</v>
      </c>
      <c r="C295" s="208">
        <v>1.3901676415407599E-2</v>
      </c>
      <c r="D295" s="54">
        <v>0.38364051709334057</v>
      </c>
      <c r="E295" s="208">
        <v>8.2444589971261584E-2</v>
      </c>
      <c r="F295" s="202">
        <f t="shared" si="6"/>
        <v>9.6346266386669183E-2</v>
      </c>
    </row>
    <row r="296" spans="1:6" x14ac:dyDescent="0.45">
      <c r="A296" s="127">
        <v>273</v>
      </c>
      <c r="B296" s="54">
        <v>0.60960296841322337</v>
      </c>
      <c r="C296" s="208">
        <v>4.2965950280515475E-2</v>
      </c>
      <c r="D296" s="54">
        <v>0.62701756848631418</v>
      </c>
      <c r="E296" s="208">
        <v>4.0454290629478265E-2</v>
      </c>
      <c r="F296" s="202">
        <f t="shared" si="6"/>
        <v>8.342024090999374E-2</v>
      </c>
    </row>
    <row r="297" spans="1:6" x14ac:dyDescent="0.45">
      <c r="A297" s="127">
        <v>274</v>
      </c>
      <c r="B297" s="54">
        <v>0.67228192921362651</v>
      </c>
      <c r="C297" s="208">
        <v>3.6225645471734055E-2</v>
      </c>
      <c r="D297" s="54">
        <v>0.15014450439848526</v>
      </c>
      <c r="E297" s="208">
        <v>0.24523479287618319</v>
      </c>
      <c r="F297" s="202">
        <f t="shared" si="6"/>
        <v>0.28146043834791723</v>
      </c>
    </row>
    <row r="298" spans="1:6" x14ac:dyDescent="0.45">
      <c r="A298" s="127">
        <v>275</v>
      </c>
      <c r="B298" s="54">
        <v>0.37769713562384888</v>
      </c>
      <c r="C298" s="208">
        <v>8.5201283880233597E-2</v>
      </c>
      <c r="D298" s="54">
        <v>9.1414499449009812E-2</v>
      </c>
      <c r="E298" s="208">
        <v>0.4161733318781517</v>
      </c>
      <c r="F298" s="202">
        <f t="shared" si="6"/>
        <v>0.50137461575838527</v>
      </c>
    </row>
    <row r="299" spans="1:6" x14ac:dyDescent="0.45">
      <c r="A299" s="127">
        <v>276</v>
      </c>
      <c r="B299" s="54">
        <v>7.3288463821165384E-2</v>
      </c>
      <c r="C299" s="208">
        <v>0.53096604055332386</v>
      </c>
      <c r="D299" s="54">
        <v>0.75190002320378924</v>
      </c>
      <c r="E299" s="208">
        <v>2.8622080955328307E-2</v>
      </c>
      <c r="F299" s="202">
        <f t="shared" si="6"/>
        <v>0.55958812150865211</v>
      </c>
    </row>
    <row r="300" spans="1:6" x14ac:dyDescent="0.45">
      <c r="A300" s="127">
        <v>277</v>
      </c>
      <c r="B300" s="54">
        <v>0.740105144472193</v>
      </c>
      <c r="C300" s="208">
        <v>2.9991868807292734E-2</v>
      </c>
      <c r="D300" s="54">
        <v>0.15506005507087939</v>
      </c>
      <c r="E300" s="208">
        <v>0.23679183217241642</v>
      </c>
      <c r="F300" s="202">
        <f t="shared" si="6"/>
        <v>0.26678370097970916</v>
      </c>
    </row>
    <row r="301" spans="1:6" x14ac:dyDescent="0.45">
      <c r="A301" s="127">
        <v>278</v>
      </c>
      <c r="B301" s="54">
        <v>0.79793783904495563</v>
      </c>
      <c r="C301" s="208">
        <v>2.5271320197956883E-2</v>
      </c>
      <c r="D301" s="54">
        <v>0.36766968884379869</v>
      </c>
      <c r="E301" s="208">
        <v>8.7046072295364721E-2</v>
      </c>
      <c r="F301" s="202">
        <f t="shared" si="6"/>
        <v>0.11231739249332161</v>
      </c>
    </row>
    <row r="302" spans="1:6" x14ac:dyDescent="0.45">
      <c r="A302" s="127">
        <v>279</v>
      </c>
      <c r="B302" s="54">
        <v>0.37415629028393393</v>
      </c>
      <c r="C302" s="208">
        <v>8.6232775682107535E-2</v>
      </c>
      <c r="D302" s="54">
        <v>0.60924478894418221</v>
      </c>
      <c r="E302" s="208">
        <v>4.2458333269957932E-2</v>
      </c>
      <c r="F302" s="202">
        <f t="shared" si="6"/>
        <v>0.12869110895206548</v>
      </c>
    </row>
    <row r="303" spans="1:6" x14ac:dyDescent="0.45">
      <c r="A303" s="127">
        <v>280</v>
      </c>
      <c r="B303" s="54">
        <v>0.20352471359665825</v>
      </c>
      <c r="C303" s="208">
        <v>0.17759506658327051</v>
      </c>
      <c r="D303" s="54">
        <v>0.40495135423214368</v>
      </c>
      <c r="E303" s="208">
        <v>7.6856211341227332E-2</v>
      </c>
      <c r="F303" s="202">
        <f t="shared" si="6"/>
        <v>0.25445127792449784</v>
      </c>
    </row>
    <row r="304" spans="1:6" x14ac:dyDescent="0.45">
      <c r="A304" s="127">
        <v>281</v>
      </c>
      <c r="B304" s="54">
        <v>0.93471923789675182</v>
      </c>
      <c r="C304" s="208">
        <v>1.4808548925060882E-2</v>
      </c>
      <c r="D304" s="54">
        <v>0.19499133412154857</v>
      </c>
      <c r="E304" s="208">
        <v>0.18393996934084353</v>
      </c>
      <c r="F304" s="202">
        <f t="shared" si="6"/>
        <v>0.19874851826590442</v>
      </c>
    </row>
    <row r="305" spans="1:6" x14ac:dyDescent="0.45">
      <c r="A305" s="127">
        <v>282</v>
      </c>
      <c r="B305" s="54">
        <v>0.72938608184022835</v>
      </c>
      <c r="C305" s="208">
        <v>3.0919255031107137E-2</v>
      </c>
      <c r="D305" s="54">
        <v>0.35625615844788239</v>
      </c>
      <c r="E305" s="208">
        <v>9.0581434364744168E-2</v>
      </c>
      <c r="F305" s="202">
        <f t="shared" si="6"/>
        <v>0.12150068939585131</v>
      </c>
    </row>
    <row r="306" spans="1:6" x14ac:dyDescent="0.45">
      <c r="A306" s="127">
        <v>283</v>
      </c>
      <c r="B306" s="54">
        <v>0.25440199928875928</v>
      </c>
      <c r="C306" s="208">
        <v>0.137662454298073</v>
      </c>
      <c r="D306" s="54">
        <v>0.27232880735005094</v>
      </c>
      <c r="E306" s="208">
        <v>0.12549933577396052</v>
      </c>
      <c r="F306" s="202">
        <f t="shared" si="6"/>
        <v>0.26316179007203355</v>
      </c>
    </row>
    <row r="307" spans="1:6" x14ac:dyDescent="0.45">
      <c r="A307" s="127">
        <v>284</v>
      </c>
      <c r="B307" s="54">
        <v>0.99219302217059469</v>
      </c>
      <c r="C307" s="208">
        <v>8.3279568651866767E-3</v>
      </c>
      <c r="D307" s="54">
        <v>0.63363493773507185</v>
      </c>
      <c r="E307" s="208">
        <v>3.9733091548192455E-2</v>
      </c>
      <c r="F307" s="202">
        <f t="shared" si="6"/>
        <v>4.8061048413379132E-2</v>
      </c>
    </row>
    <row r="308" spans="1:6" x14ac:dyDescent="0.45">
      <c r="A308" s="127">
        <v>285</v>
      </c>
      <c r="B308" s="54">
        <v>0.64834026680016055</v>
      </c>
      <c r="C308" s="208">
        <v>3.8669721719247395E-2</v>
      </c>
      <c r="D308" s="54">
        <v>0.4122875896467828</v>
      </c>
      <c r="E308" s="208">
        <v>7.5062414842664557E-2</v>
      </c>
      <c r="F308" s="202">
        <f t="shared" si="6"/>
        <v>0.11373213656191195</v>
      </c>
    </row>
    <row r="309" spans="1:6" x14ac:dyDescent="0.45">
      <c r="A309" s="127">
        <v>286</v>
      </c>
      <c r="B309" s="54">
        <v>0.68083063004473365</v>
      </c>
      <c r="C309" s="208">
        <v>3.5387220867593286E-2</v>
      </c>
      <c r="D309" s="54">
        <v>0.20669373401161417</v>
      </c>
      <c r="E309" s="208">
        <v>0.17230703408659567</v>
      </c>
      <c r="F309" s="202">
        <f t="shared" si="6"/>
        <v>0.20769425495418897</v>
      </c>
    </row>
    <row r="310" spans="1:6" x14ac:dyDescent="0.45">
      <c r="A310" s="127">
        <v>287</v>
      </c>
      <c r="B310" s="54">
        <v>0.29114097715504617</v>
      </c>
      <c r="C310" s="208">
        <v>0.11744710956289081</v>
      </c>
      <c r="D310" s="54">
        <v>0.12101336027238319</v>
      </c>
      <c r="E310" s="208">
        <v>0.30931357203399257</v>
      </c>
      <c r="F310" s="202">
        <f t="shared" si="6"/>
        <v>0.42676068159688341</v>
      </c>
    </row>
    <row r="311" spans="1:6" x14ac:dyDescent="0.45">
      <c r="A311" s="127">
        <v>288</v>
      </c>
      <c r="B311" s="54">
        <v>0.35732200243328061</v>
      </c>
      <c r="C311" s="208">
        <v>9.1409951688864677E-2</v>
      </c>
      <c r="D311" s="54">
        <v>0.65219655983964431</v>
      </c>
      <c r="E311" s="208">
        <v>3.7777027595086637E-2</v>
      </c>
      <c r="F311" s="202">
        <f t="shared" si="6"/>
        <v>0.12918697928395131</v>
      </c>
    </row>
    <row r="312" spans="1:6" x14ac:dyDescent="0.45">
      <c r="A312" s="127">
        <v>289</v>
      </c>
      <c r="B312" s="54">
        <v>0.76509092855794114</v>
      </c>
      <c r="C312" s="208">
        <v>2.7899070431264994E-2</v>
      </c>
      <c r="D312" s="54">
        <v>0.14693637083946498</v>
      </c>
      <c r="E312" s="208">
        <v>0.25104898451105018</v>
      </c>
      <c r="F312" s="202">
        <f t="shared" si="6"/>
        <v>0.27894805494231517</v>
      </c>
    </row>
    <row r="313" spans="1:6" x14ac:dyDescent="0.45">
      <c r="A313" s="127">
        <v>290</v>
      </c>
      <c r="B313" s="54">
        <v>1.0536942227148072E-2</v>
      </c>
      <c r="C313" s="208">
        <v>3.8151575489354848</v>
      </c>
      <c r="D313" s="54">
        <v>0.74170474679682707</v>
      </c>
      <c r="E313" s="208">
        <v>2.9473595898557338E-2</v>
      </c>
      <c r="F313" s="202">
        <f t="shared" si="6"/>
        <v>3.8446311448340422</v>
      </c>
    </row>
    <row r="314" spans="1:6" x14ac:dyDescent="0.45">
      <c r="A314" s="127">
        <v>291</v>
      </c>
      <c r="B314" s="54">
        <v>0.93700644782788967</v>
      </c>
      <c r="C314" s="208">
        <v>1.4617518189617897E-2</v>
      </c>
      <c r="D314" s="54">
        <v>0.93377427292598514</v>
      </c>
      <c r="E314" s="208">
        <v>1.4696722511075349E-2</v>
      </c>
      <c r="F314" s="202">
        <f t="shared" si="6"/>
        <v>2.9314240700693245E-2</v>
      </c>
    </row>
    <row r="315" spans="1:6" x14ac:dyDescent="0.45">
      <c r="A315" s="127">
        <v>292</v>
      </c>
      <c r="B315" s="54">
        <v>0.65330742612111814</v>
      </c>
      <c r="C315" s="208">
        <v>3.8150424489958833E-2</v>
      </c>
      <c r="D315" s="54">
        <v>0.82887369543403688</v>
      </c>
      <c r="E315" s="208">
        <v>2.2600002569563342E-2</v>
      </c>
      <c r="F315" s="202">
        <f t="shared" si="6"/>
        <v>6.0750427059522175E-2</v>
      </c>
    </row>
    <row r="316" spans="1:6" x14ac:dyDescent="0.45">
      <c r="A316" s="127">
        <v>293</v>
      </c>
      <c r="B316" s="54">
        <v>0.14771106140085044</v>
      </c>
      <c r="C316" s="208">
        <v>0.25285283299755751</v>
      </c>
      <c r="D316" s="54">
        <v>0.39342244966660711</v>
      </c>
      <c r="E316" s="208">
        <v>7.9806320590531443E-2</v>
      </c>
      <c r="F316" s="202">
        <f t="shared" si="6"/>
        <v>0.33265915358808895</v>
      </c>
    </row>
    <row r="317" spans="1:6" x14ac:dyDescent="0.45">
      <c r="A317" s="127">
        <v>294</v>
      </c>
      <c r="B317" s="54">
        <v>0.77846640712583914</v>
      </c>
      <c r="C317" s="208">
        <v>2.6813890478929344E-2</v>
      </c>
      <c r="D317" s="54">
        <v>0.35133103622762707</v>
      </c>
      <c r="E317" s="208">
        <v>9.2176457268632037E-2</v>
      </c>
      <c r="F317" s="202">
        <f t="shared" si="6"/>
        <v>0.11899034774756138</v>
      </c>
    </row>
    <row r="318" spans="1:6" x14ac:dyDescent="0.45">
      <c r="A318" s="127">
        <v>295</v>
      </c>
      <c r="B318" s="54">
        <v>0.1827703270286879</v>
      </c>
      <c r="C318" s="208">
        <v>0.20022972272624703</v>
      </c>
      <c r="D318" s="54">
        <v>0.21391120749022297</v>
      </c>
      <c r="E318" s="208">
        <v>0.16576398053700031</v>
      </c>
      <c r="F318" s="202">
        <f t="shared" si="6"/>
        <v>0.36599370326324732</v>
      </c>
    </row>
    <row r="319" spans="1:6" x14ac:dyDescent="0.45">
      <c r="A319" s="127">
        <v>296</v>
      </c>
      <c r="B319" s="54">
        <v>0.82592584046155471</v>
      </c>
      <c r="C319" s="208">
        <v>2.3116165105127304E-2</v>
      </c>
      <c r="D319" s="54">
        <v>0.8525606818786261</v>
      </c>
      <c r="E319" s="208">
        <v>2.0841135910647457E-2</v>
      </c>
      <c r="F319" s="202">
        <f t="shared" si="6"/>
        <v>4.3957301015774761E-2</v>
      </c>
    </row>
    <row r="320" spans="1:6" x14ac:dyDescent="0.45">
      <c r="A320" s="127">
        <v>297</v>
      </c>
      <c r="B320" s="54">
        <v>0.84544900498161668</v>
      </c>
      <c r="C320" s="208">
        <v>2.164348364749524E-2</v>
      </c>
      <c r="D320" s="54">
        <v>0.39082288949521216</v>
      </c>
      <c r="E320" s="208">
        <v>8.0494893716033272E-2</v>
      </c>
      <c r="F320" s="202">
        <f t="shared" si="6"/>
        <v>0.10213837736352852</v>
      </c>
    </row>
    <row r="321" spans="1:6" x14ac:dyDescent="0.45">
      <c r="A321" s="127">
        <v>298</v>
      </c>
      <c r="B321" s="54">
        <v>0.76100905052954271</v>
      </c>
      <c r="C321" s="208">
        <v>2.8234857612976449E-2</v>
      </c>
      <c r="D321" s="54">
        <v>0.39563373697301374</v>
      </c>
      <c r="E321" s="208">
        <v>7.9227525420273309E-2</v>
      </c>
      <c r="F321" s="202">
        <f t="shared" si="6"/>
        <v>0.10746238303324976</v>
      </c>
    </row>
    <row r="322" spans="1:6" x14ac:dyDescent="0.45">
      <c r="A322" s="127">
        <v>299</v>
      </c>
      <c r="B322" s="54">
        <v>0.7721431015395227</v>
      </c>
      <c r="C322" s="208">
        <v>2.732411297324008E-2</v>
      </c>
      <c r="D322" s="54">
        <v>5.5834452840871407E-2</v>
      </c>
      <c r="E322" s="208">
        <v>0.69441913677282086</v>
      </c>
      <c r="F322" s="202">
        <f t="shared" si="6"/>
        <v>0.72174324974606097</v>
      </c>
    </row>
    <row r="323" spans="1:6" x14ac:dyDescent="0.45">
      <c r="A323" s="127">
        <v>300</v>
      </c>
      <c r="B323" s="54">
        <v>0.17782797140661355</v>
      </c>
      <c r="C323" s="208">
        <v>0.20639543568805174</v>
      </c>
      <c r="D323" s="54">
        <v>0.66495617663143658</v>
      </c>
      <c r="E323" s="208">
        <v>3.6485790450125594E-2</v>
      </c>
      <c r="F323" s="202">
        <f t="shared" si="6"/>
        <v>0.24288122613817734</v>
      </c>
    </row>
    <row r="324" spans="1:6" x14ac:dyDescent="0.45">
      <c r="A324" s="127">
        <v>301</v>
      </c>
      <c r="B324" s="54">
        <v>0.42168762727505971</v>
      </c>
      <c r="C324" s="208">
        <v>7.3795385220131793E-2</v>
      </c>
      <c r="D324" s="54">
        <v>0.9525815497992306</v>
      </c>
      <c r="E324" s="208">
        <v>1.308637009062916E-2</v>
      </c>
      <c r="F324" s="202">
        <f t="shared" si="6"/>
        <v>8.688175531076095E-2</v>
      </c>
    </row>
    <row r="325" spans="1:6" x14ac:dyDescent="0.45">
      <c r="A325" s="127">
        <v>302</v>
      </c>
      <c r="B325" s="54">
        <v>0.40861997812148099</v>
      </c>
      <c r="C325" s="208">
        <v>7.6934437871807065E-2</v>
      </c>
      <c r="D325" s="54">
        <v>0.59992297123755878</v>
      </c>
      <c r="E325" s="208">
        <v>4.3550998875363303E-2</v>
      </c>
      <c r="F325" s="202">
        <f t="shared" si="6"/>
        <v>0.12048543674717037</v>
      </c>
    </row>
    <row r="326" spans="1:6" x14ac:dyDescent="0.45">
      <c r="A326" s="127">
        <v>303</v>
      </c>
      <c r="B326" s="54">
        <v>0.82533937016100956</v>
      </c>
      <c r="C326" s="208">
        <v>2.3160722911290219E-2</v>
      </c>
      <c r="D326" s="54">
        <v>0.43700300083874855</v>
      </c>
      <c r="E326" s="208">
        <v>6.9448758210240324E-2</v>
      </c>
      <c r="F326" s="202">
        <f t="shared" si="6"/>
        <v>9.2609481121530543E-2</v>
      </c>
    </row>
    <row r="327" spans="1:6" x14ac:dyDescent="0.45">
      <c r="A327" s="127">
        <v>304</v>
      </c>
      <c r="B327" s="54">
        <v>0.14199643767918124</v>
      </c>
      <c r="C327" s="208">
        <v>0.2638862012054935</v>
      </c>
      <c r="D327" s="54">
        <v>4.8768374433331485E-2</v>
      </c>
      <c r="E327" s="208">
        <v>0.79797674383481765</v>
      </c>
      <c r="F327" s="202">
        <f t="shared" si="6"/>
        <v>1.0618629450403112</v>
      </c>
    </row>
    <row r="328" spans="1:6" x14ac:dyDescent="0.45">
      <c r="A328" s="127">
        <v>305</v>
      </c>
      <c r="B328" s="54">
        <v>4.8752351680672157E-2</v>
      </c>
      <c r="C328" s="208">
        <v>0.80857756127883862</v>
      </c>
      <c r="D328" s="54">
        <v>0.28943608642721674</v>
      </c>
      <c r="E328" s="208">
        <v>0.1167615260489946</v>
      </c>
      <c r="F328" s="202">
        <f t="shared" si="6"/>
        <v>0.92533908732783321</v>
      </c>
    </row>
    <row r="329" spans="1:6" x14ac:dyDescent="0.45">
      <c r="A329" s="127">
        <v>306</v>
      </c>
      <c r="B329" s="54">
        <v>0.37907569332766333</v>
      </c>
      <c r="C329" s="208">
        <v>8.4804781448618777E-2</v>
      </c>
      <c r="D329" s="54">
        <v>0.73674159249914561</v>
      </c>
      <c r="E329" s="208">
        <v>2.9893913564546692E-2</v>
      </c>
      <c r="F329" s="202">
        <f t="shared" si="6"/>
        <v>0.11469869501316547</v>
      </c>
    </row>
    <row r="330" spans="1:6" x14ac:dyDescent="0.45">
      <c r="A330" s="127">
        <v>307</v>
      </c>
      <c r="B330" s="54">
        <v>0.93200675723460569</v>
      </c>
      <c r="C330" s="208">
        <v>1.5032801977175055E-2</v>
      </c>
      <c r="D330" s="54">
        <v>0.35327359302674577</v>
      </c>
      <c r="E330" s="208">
        <v>9.1542145649683951E-2</v>
      </c>
      <c r="F330" s="202">
        <f t="shared" si="6"/>
        <v>0.10657494762685901</v>
      </c>
    </row>
    <row r="331" spans="1:6" x14ac:dyDescent="0.45">
      <c r="A331" s="127">
        <v>308</v>
      </c>
      <c r="B331" s="54">
        <v>0.14678043423624709</v>
      </c>
      <c r="C331" s="208">
        <v>0.25459118534467418</v>
      </c>
      <c r="D331" s="54">
        <v>0.27547811318196458</v>
      </c>
      <c r="E331" s="208">
        <v>0.12381014511537237</v>
      </c>
      <c r="F331" s="202">
        <f t="shared" si="6"/>
        <v>0.37840133046004654</v>
      </c>
    </row>
    <row r="332" spans="1:6" x14ac:dyDescent="0.45">
      <c r="A332" s="127">
        <v>309</v>
      </c>
      <c r="B332" s="54">
        <v>0.47313871453413836</v>
      </c>
      <c r="C332" s="208">
        <v>6.3065314287727492E-2</v>
      </c>
      <c r="D332" s="54">
        <v>0.29999929585686091</v>
      </c>
      <c r="E332" s="208">
        <v>0.11185844125123356</v>
      </c>
      <c r="F332" s="202">
        <f t="shared" si="6"/>
        <v>0.17492375553896106</v>
      </c>
    </row>
    <row r="333" spans="1:6" x14ac:dyDescent="0.45">
      <c r="A333" s="127">
        <v>310</v>
      </c>
      <c r="B333" s="54">
        <v>0.62842143401671735</v>
      </c>
      <c r="C333" s="208">
        <v>4.0821811442040661E-2</v>
      </c>
      <c r="D333" s="54">
        <v>0.72682219769111878</v>
      </c>
      <c r="E333" s="208">
        <v>3.0745988293281717E-2</v>
      </c>
      <c r="F333" s="202">
        <f t="shared" si="6"/>
        <v>7.1567799735322374E-2</v>
      </c>
    </row>
    <row r="334" spans="1:6" x14ac:dyDescent="0.45">
      <c r="A334" s="127">
        <v>311</v>
      </c>
      <c r="B334" s="54">
        <v>0.45970082553589242</v>
      </c>
      <c r="C334" s="208">
        <v>6.5645336625865733E-2</v>
      </c>
      <c r="D334" s="54">
        <v>0.14613027183794713</v>
      </c>
      <c r="E334" s="208">
        <v>0.25254993871683373</v>
      </c>
      <c r="F334" s="202">
        <f t="shared" si="6"/>
        <v>0.31819527534269948</v>
      </c>
    </row>
    <row r="335" spans="1:6" x14ac:dyDescent="0.45">
      <c r="A335" s="127">
        <v>312</v>
      </c>
      <c r="B335" s="54">
        <v>0.82730929471099857</v>
      </c>
      <c r="C335" s="208">
        <v>2.3011140587731092E-2</v>
      </c>
      <c r="D335" s="54">
        <v>0.63731704673580636</v>
      </c>
      <c r="E335" s="208">
        <v>3.9337368163236526E-2</v>
      </c>
      <c r="F335" s="202">
        <f t="shared" si="6"/>
        <v>6.2348508750967618E-2</v>
      </c>
    </row>
    <row r="336" spans="1:6" x14ac:dyDescent="0.45">
      <c r="A336" s="127">
        <v>313</v>
      </c>
      <c r="B336" s="54">
        <v>0.54060200278896986</v>
      </c>
      <c r="C336" s="208">
        <v>5.1956023292751605E-2</v>
      </c>
      <c r="D336" s="54">
        <v>0.84213808720531913</v>
      </c>
      <c r="E336" s="208">
        <v>2.1612265983900047E-2</v>
      </c>
      <c r="F336" s="202">
        <f t="shared" si="6"/>
        <v>7.3568289276651655E-2</v>
      </c>
    </row>
    <row r="337" spans="1:6" x14ac:dyDescent="0.45">
      <c r="A337" s="127">
        <v>314</v>
      </c>
      <c r="B337" s="54">
        <v>0.43688606752535808</v>
      </c>
      <c r="C337" s="208">
        <v>7.0373090688504281E-2</v>
      </c>
      <c r="D337" s="54">
        <v>0.79142025735322907</v>
      </c>
      <c r="E337" s="208">
        <v>2.5453699808660517E-2</v>
      </c>
      <c r="F337" s="202">
        <f t="shared" si="6"/>
        <v>9.5826790497164804E-2</v>
      </c>
    </row>
    <row r="338" spans="1:6" x14ac:dyDescent="0.45">
      <c r="A338" s="127">
        <v>315</v>
      </c>
      <c r="B338" s="54">
        <v>0.14661786974516711</v>
      </c>
      <c r="C338" s="208">
        <v>0.25489710439650343</v>
      </c>
      <c r="D338" s="54">
        <v>0.33688872125915037</v>
      </c>
      <c r="E338" s="208">
        <v>9.711728456932979E-2</v>
      </c>
      <c r="F338" s="202">
        <f t="shared" si="6"/>
        <v>0.3520143889658332</v>
      </c>
    </row>
    <row r="339" spans="1:6" x14ac:dyDescent="0.45">
      <c r="A339" s="127">
        <v>316</v>
      </c>
      <c r="B339" s="54">
        <v>5.1795429550925975E-3</v>
      </c>
      <c r="C339" s="208">
        <v>7.7822764807703102</v>
      </c>
      <c r="D339" s="54">
        <v>0.26109913470545199</v>
      </c>
      <c r="E339" s="208">
        <v>0.13185099012625243</v>
      </c>
      <c r="F339" s="202">
        <f t="shared" si="6"/>
        <v>7.9141274708965623</v>
      </c>
    </row>
    <row r="340" spans="1:6" x14ac:dyDescent="0.45">
      <c r="A340" s="127">
        <v>317</v>
      </c>
      <c r="B340" s="54">
        <v>0.6149872207124909</v>
      </c>
      <c r="C340" s="208">
        <v>4.2340793072565684E-2</v>
      </c>
      <c r="D340" s="54">
        <v>0.75339924689690219</v>
      </c>
      <c r="E340" s="208">
        <v>2.8498163311312472E-2</v>
      </c>
      <c r="F340" s="202">
        <f t="shared" si="6"/>
        <v>7.083895638387816E-2</v>
      </c>
    </row>
    <row r="341" spans="1:6" x14ac:dyDescent="0.45">
      <c r="A341" s="127">
        <v>318</v>
      </c>
      <c r="B341" s="54">
        <v>0.53868077113778301</v>
      </c>
      <c r="C341" s="208">
        <v>5.2236287114524632E-2</v>
      </c>
      <c r="D341" s="54">
        <v>0.75501684632857169</v>
      </c>
      <c r="E341" s="208">
        <v>2.8364822927831424E-2</v>
      </c>
      <c r="F341" s="202">
        <f t="shared" si="6"/>
        <v>8.0601110042356053E-2</v>
      </c>
    </row>
    <row r="342" spans="1:6" x14ac:dyDescent="0.45">
      <c r="A342" s="127">
        <v>319</v>
      </c>
      <c r="B342" s="54">
        <v>0.93507348328350215</v>
      </c>
      <c r="C342" s="208">
        <v>1.4779082006840286E-2</v>
      </c>
      <c r="D342" s="54">
        <v>0.64232373407254395</v>
      </c>
      <c r="E342" s="208">
        <v>3.8805508710157276E-2</v>
      </c>
      <c r="F342" s="202">
        <f t="shared" si="6"/>
        <v>5.358459071699756E-2</v>
      </c>
    </row>
    <row r="343" spans="1:6" x14ac:dyDescent="0.45">
      <c r="A343" s="127">
        <v>320</v>
      </c>
      <c r="B343" s="54">
        <v>0.202615735472785</v>
      </c>
      <c r="C343" s="208">
        <v>0.17848971472503181</v>
      </c>
      <c r="D343" s="54">
        <v>0.38621445489772466</v>
      </c>
      <c r="E343" s="208">
        <v>8.1737756514068435E-2</v>
      </c>
      <c r="F343" s="202">
        <f t="shared" si="6"/>
        <v>0.26022747123910023</v>
      </c>
    </row>
    <row r="344" spans="1:6" x14ac:dyDescent="0.45">
      <c r="A344" s="127">
        <v>321</v>
      </c>
      <c r="B344" s="54">
        <v>0.84245503508834418</v>
      </c>
      <c r="C344" s="208">
        <v>2.1868191045542926E-2</v>
      </c>
      <c r="D344" s="54">
        <v>0.94954910487218058</v>
      </c>
      <c r="E344" s="208">
        <v>1.3357973303525473E-2</v>
      </c>
      <c r="F344" s="202">
        <f t="shared" si="6"/>
        <v>3.5226164349068396E-2</v>
      </c>
    </row>
    <row r="345" spans="1:6" x14ac:dyDescent="0.45">
      <c r="A345" s="127">
        <v>322</v>
      </c>
      <c r="B345" s="54">
        <v>5.6317320320192765E-2</v>
      </c>
      <c r="C345" s="208">
        <v>0.69719949270414538</v>
      </c>
      <c r="D345" s="54">
        <v>3.1436962277685554E-3</v>
      </c>
      <c r="E345" s="208">
        <v>12.671149798359355</v>
      </c>
      <c r="F345" s="202">
        <f t="shared" si="6"/>
        <v>13.368349291063501</v>
      </c>
    </row>
    <row r="346" spans="1:6" x14ac:dyDescent="0.45">
      <c r="A346" s="127">
        <v>323</v>
      </c>
      <c r="B346" s="54">
        <v>0.82875267642857575</v>
      </c>
      <c r="C346" s="208">
        <v>2.2901691035018157E-2</v>
      </c>
      <c r="D346" s="54">
        <v>0.43293531238018157</v>
      </c>
      <c r="E346" s="208">
        <v>7.0330097164001973E-2</v>
      </c>
      <c r="F346" s="202">
        <f t="shared" ref="F346:F409" si="7">C346+E346</f>
        <v>9.323178819902013E-2</v>
      </c>
    </row>
    <row r="347" spans="1:6" x14ac:dyDescent="0.45">
      <c r="A347" s="127">
        <v>324</v>
      </c>
      <c r="B347" s="54">
        <v>0.20418570608030373</v>
      </c>
      <c r="C347" s="208">
        <v>0.17694947270260367</v>
      </c>
      <c r="D347" s="54">
        <v>6.9062025087367918E-2</v>
      </c>
      <c r="E347" s="208">
        <v>0.55751155331882385</v>
      </c>
      <c r="F347" s="202">
        <f t="shared" si="7"/>
        <v>0.73446102602142749</v>
      </c>
    </row>
    <row r="348" spans="1:6" x14ac:dyDescent="0.45">
      <c r="A348" s="127">
        <v>325</v>
      </c>
      <c r="B348" s="54">
        <v>3.9669220909201663E-2</v>
      </c>
      <c r="C348" s="208">
        <v>0.99841628103733582</v>
      </c>
      <c r="D348" s="54">
        <v>0.76733589883382225</v>
      </c>
      <c r="E348" s="208">
        <v>2.7361198123873484E-2</v>
      </c>
      <c r="F348" s="202">
        <f t="shared" si="7"/>
        <v>1.0257774791612093</v>
      </c>
    </row>
    <row r="349" spans="1:6" x14ac:dyDescent="0.45">
      <c r="A349" s="127">
        <v>326</v>
      </c>
      <c r="B349" s="54">
        <v>9.1900768914614961E-2</v>
      </c>
      <c r="C349" s="208">
        <v>0.41921896039805845</v>
      </c>
      <c r="D349" s="54">
        <v>0.78104724992825292</v>
      </c>
      <c r="E349" s="208">
        <v>2.626704092300871E-2</v>
      </c>
      <c r="F349" s="202">
        <f t="shared" si="7"/>
        <v>0.44548600132106714</v>
      </c>
    </row>
    <row r="350" spans="1:6" x14ac:dyDescent="0.45">
      <c r="A350" s="127">
        <v>327</v>
      </c>
      <c r="B350" s="54">
        <v>0.26460617394515695</v>
      </c>
      <c r="C350" s="208">
        <v>0.13149017393844314</v>
      </c>
      <c r="D350" s="54">
        <v>0.96696911932495</v>
      </c>
      <c r="E350" s="208">
        <v>1.1698925591211412E-2</v>
      </c>
      <c r="F350" s="202">
        <f t="shared" si="7"/>
        <v>0.14318909952965456</v>
      </c>
    </row>
    <row r="351" spans="1:6" x14ac:dyDescent="0.45">
      <c r="A351" s="127">
        <v>328</v>
      </c>
      <c r="B351" s="54">
        <v>0.92957830868580094</v>
      </c>
      <c r="C351" s="208">
        <v>1.5231631850806374E-2</v>
      </c>
      <c r="D351" s="54">
        <v>0.41830223561819735</v>
      </c>
      <c r="E351" s="208">
        <v>7.3637276141331018E-2</v>
      </c>
      <c r="F351" s="202">
        <f t="shared" si="7"/>
        <v>8.8868907992137397E-2</v>
      </c>
    </row>
    <row r="352" spans="1:6" x14ac:dyDescent="0.45">
      <c r="A352" s="127">
        <v>329</v>
      </c>
      <c r="B352" s="54">
        <v>0.31015392156829813</v>
      </c>
      <c r="C352" s="208">
        <v>0.10884682517569465</v>
      </c>
      <c r="D352" s="54">
        <v>0.3627654995945917</v>
      </c>
      <c r="E352" s="208">
        <v>8.8538473426280073E-2</v>
      </c>
      <c r="F352" s="202">
        <f t="shared" si="7"/>
        <v>0.19738529860197473</v>
      </c>
    </row>
    <row r="353" spans="1:6" x14ac:dyDescent="0.45">
      <c r="A353" s="127">
        <v>330</v>
      </c>
      <c r="B353" s="54">
        <v>1.516778282287301E-2</v>
      </c>
      <c r="C353" s="208">
        <v>2.6441646969457455</v>
      </c>
      <c r="D353" s="54">
        <v>0.92554287012192882</v>
      </c>
      <c r="E353" s="208">
        <v>1.5359577657833424E-2</v>
      </c>
      <c r="F353" s="202">
        <f t="shared" si="7"/>
        <v>2.6595242746035788</v>
      </c>
    </row>
    <row r="354" spans="1:6" x14ac:dyDescent="0.45">
      <c r="A354" s="127">
        <v>331</v>
      </c>
      <c r="B354" s="54">
        <v>0.53334643715161412</v>
      </c>
      <c r="C354" s="208">
        <v>5.3024241821955427E-2</v>
      </c>
      <c r="D354" s="54">
        <v>0.45991862673896211</v>
      </c>
      <c r="E354" s="208">
        <v>6.4764114018523444E-2</v>
      </c>
      <c r="F354" s="202">
        <f t="shared" si="7"/>
        <v>0.11778835584047886</v>
      </c>
    </row>
    <row r="355" spans="1:6" x14ac:dyDescent="0.45">
      <c r="A355" s="127">
        <v>332</v>
      </c>
      <c r="B355" s="54">
        <v>0.27779483273485406</v>
      </c>
      <c r="C355" s="208">
        <v>0.1241784672319456</v>
      </c>
      <c r="D355" s="54">
        <v>0.965849853476203</v>
      </c>
      <c r="E355" s="208">
        <v>1.1814370080095086E-2</v>
      </c>
      <c r="F355" s="202">
        <f t="shared" si="7"/>
        <v>0.13599283731204068</v>
      </c>
    </row>
    <row r="356" spans="1:6" x14ac:dyDescent="0.45">
      <c r="A356" s="127">
        <v>333</v>
      </c>
      <c r="B356" s="54">
        <v>0.87970264613298577</v>
      </c>
      <c r="C356" s="208">
        <v>1.9082823632017458E-2</v>
      </c>
      <c r="D356" s="54">
        <v>0.31989372152029238</v>
      </c>
      <c r="E356" s="208">
        <v>0.10349247463123144</v>
      </c>
      <c r="F356" s="202">
        <f t="shared" si="7"/>
        <v>0.12257529826324889</v>
      </c>
    </row>
    <row r="357" spans="1:6" x14ac:dyDescent="0.45">
      <c r="A357" s="127">
        <v>334</v>
      </c>
      <c r="B357" s="54">
        <v>0.75448931587210444</v>
      </c>
      <c r="C357" s="208">
        <v>2.8775962040445031E-2</v>
      </c>
      <c r="D357" s="54">
        <v>0.66394126045174062</v>
      </c>
      <c r="E357" s="208">
        <v>3.6586990777143683E-2</v>
      </c>
      <c r="F357" s="202">
        <f t="shared" si="7"/>
        <v>6.5362952817588721E-2</v>
      </c>
    </row>
    <row r="358" spans="1:6" x14ac:dyDescent="0.45">
      <c r="A358" s="127">
        <v>335</v>
      </c>
      <c r="B358" s="54">
        <v>0.60598495139431463</v>
      </c>
      <c r="C358" s="208">
        <v>4.3391512795973183E-2</v>
      </c>
      <c r="D358" s="54">
        <v>0.71822839294963803</v>
      </c>
      <c r="E358" s="208">
        <v>3.149782883331697E-2</v>
      </c>
      <c r="F358" s="202">
        <f t="shared" si="7"/>
        <v>7.4889341629290146E-2</v>
      </c>
    </row>
    <row r="359" spans="1:6" x14ac:dyDescent="0.45">
      <c r="A359" s="127">
        <v>336</v>
      </c>
      <c r="B359" s="54">
        <v>0.36266014745555031</v>
      </c>
      <c r="C359" s="208">
        <v>8.9717362435708867E-2</v>
      </c>
      <c r="D359" s="54">
        <v>1.0094275619527582E-2</v>
      </c>
      <c r="E359" s="208">
        <v>3.9324550005820704</v>
      </c>
      <c r="F359" s="202">
        <f t="shared" si="7"/>
        <v>4.0221723630177797</v>
      </c>
    </row>
    <row r="360" spans="1:6" x14ac:dyDescent="0.45">
      <c r="A360" s="127">
        <v>337</v>
      </c>
      <c r="B360" s="54">
        <v>4.5922169672408364E-2</v>
      </c>
      <c r="C360" s="208">
        <v>0.8596758885805551</v>
      </c>
      <c r="D360" s="54">
        <v>0.95874519368555056</v>
      </c>
      <c r="E360" s="208">
        <v>1.2514788337833597E-2</v>
      </c>
      <c r="F360" s="202">
        <f t="shared" si="7"/>
        <v>0.8721906769183887</v>
      </c>
    </row>
    <row r="361" spans="1:6" x14ac:dyDescent="0.45">
      <c r="A361" s="127">
        <v>338</v>
      </c>
      <c r="B361" s="54">
        <v>0.49275277954080798</v>
      </c>
      <c r="C361" s="208">
        <v>5.9540307424651912E-2</v>
      </c>
      <c r="D361" s="54">
        <v>0.31756643155407627</v>
      </c>
      <c r="E361" s="208">
        <v>0.10441775787693407</v>
      </c>
      <c r="F361" s="202">
        <f t="shared" si="7"/>
        <v>0.16395806530158596</v>
      </c>
    </row>
    <row r="362" spans="1:6" x14ac:dyDescent="0.45">
      <c r="A362" s="127">
        <v>339</v>
      </c>
      <c r="B362" s="54">
        <v>2.994815351395852E-2</v>
      </c>
      <c r="C362" s="208">
        <v>1.3291359521485375</v>
      </c>
      <c r="D362" s="54">
        <v>0.35096310550401633</v>
      </c>
      <c r="E362" s="208">
        <v>9.2297374729072901E-2</v>
      </c>
      <c r="F362" s="202">
        <f t="shared" si="7"/>
        <v>1.4214333268776105</v>
      </c>
    </row>
    <row r="363" spans="1:6" x14ac:dyDescent="0.45">
      <c r="A363" s="127">
        <v>340</v>
      </c>
      <c r="B363" s="54">
        <v>0.84516699968210929</v>
      </c>
      <c r="C363" s="208">
        <v>2.1664635228468215E-2</v>
      </c>
      <c r="D363" s="54">
        <v>0.35702811501001352</v>
      </c>
      <c r="E363" s="208">
        <v>9.0335342616424535E-2</v>
      </c>
      <c r="F363" s="202">
        <f t="shared" si="7"/>
        <v>0.11199997784489275</v>
      </c>
    </row>
    <row r="364" spans="1:6" x14ac:dyDescent="0.45">
      <c r="A364" s="127">
        <v>341</v>
      </c>
      <c r="B364" s="54">
        <v>0.47918996348579934</v>
      </c>
      <c r="C364" s="208">
        <v>6.1948575944313668E-2</v>
      </c>
      <c r="D364" s="54">
        <v>0.28776794788245108</v>
      </c>
      <c r="E364" s="208">
        <v>0.11756833307253328</v>
      </c>
      <c r="F364" s="202">
        <f t="shared" si="7"/>
        <v>0.17951690901684694</v>
      </c>
    </row>
    <row r="365" spans="1:6" x14ac:dyDescent="0.45">
      <c r="A365" s="127">
        <v>342</v>
      </c>
      <c r="B365" s="54">
        <v>0.63106111658709196</v>
      </c>
      <c r="C365" s="208">
        <v>4.0529940253998205E-2</v>
      </c>
      <c r="D365" s="54">
        <v>0.13089173728313508</v>
      </c>
      <c r="E365" s="208">
        <v>0.28439432203885573</v>
      </c>
      <c r="F365" s="202">
        <f t="shared" si="7"/>
        <v>0.32492426229285393</v>
      </c>
    </row>
    <row r="366" spans="1:6" x14ac:dyDescent="0.45">
      <c r="A366" s="127">
        <v>343</v>
      </c>
      <c r="B366" s="54">
        <v>0.84605992611932546</v>
      </c>
      <c r="C366" s="208">
        <v>2.1597671361905466E-2</v>
      </c>
      <c r="D366" s="54">
        <v>0.132100765405051</v>
      </c>
      <c r="E366" s="208">
        <v>0.28159998884225362</v>
      </c>
      <c r="F366" s="202">
        <f t="shared" si="7"/>
        <v>0.30319766020415911</v>
      </c>
    </row>
    <row r="367" spans="1:6" x14ac:dyDescent="0.45">
      <c r="A367" s="127">
        <v>344</v>
      </c>
      <c r="B367" s="54">
        <v>0.73569680789018566</v>
      </c>
      <c r="C367" s="208">
        <v>3.0370971208724219E-2</v>
      </c>
      <c r="D367" s="54">
        <v>0.97735441052353378</v>
      </c>
      <c r="E367" s="208">
        <v>1.0533051974777413E-2</v>
      </c>
      <c r="F367" s="202">
        <f t="shared" si="7"/>
        <v>4.0904023183501628E-2</v>
      </c>
    </row>
    <row r="368" spans="1:6" x14ac:dyDescent="0.45">
      <c r="A368" s="127">
        <v>345</v>
      </c>
      <c r="B368" s="54">
        <v>0.77778117471398223</v>
      </c>
      <c r="C368" s="208">
        <v>2.6868947503583141E-2</v>
      </c>
      <c r="D368" s="54">
        <v>0.62774255357335362</v>
      </c>
      <c r="E368" s="208">
        <v>4.0374638714919524E-2</v>
      </c>
      <c r="F368" s="202">
        <f t="shared" si="7"/>
        <v>6.7243586218502668E-2</v>
      </c>
    </row>
    <row r="369" spans="1:6" x14ac:dyDescent="0.45">
      <c r="A369" s="127">
        <v>346</v>
      </c>
      <c r="B369" s="54">
        <v>0.43602999805357312</v>
      </c>
      <c r="C369" s="208">
        <v>7.0559737751096113E-2</v>
      </c>
      <c r="D369" s="54">
        <v>0.28671858249919735</v>
      </c>
      <c r="E369" s="208">
        <v>0.11808062124882097</v>
      </c>
      <c r="F369" s="202">
        <f t="shared" si="7"/>
        <v>0.1886403589999171</v>
      </c>
    </row>
    <row r="370" spans="1:6" x14ac:dyDescent="0.45">
      <c r="A370" s="127">
        <v>347</v>
      </c>
      <c r="B370" s="54">
        <v>0.77139492746371674</v>
      </c>
      <c r="C370" s="208">
        <v>2.7384808819565818E-2</v>
      </c>
      <c r="D370" s="54">
        <v>0.69329181012191177</v>
      </c>
      <c r="E370" s="208">
        <v>3.3757840361793051E-2</v>
      </c>
      <c r="F370" s="202">
        <f t="shared" si="7"/>
        <v>6.1142649181358866E-2</v>
      </c>
    </row>
    <row r="371" spans="1:6" x14ac:dyDescent="0.45">
      <c r="A371" s="127">
        <v>348</v>
      </c>
      <c r="B371" s="54">
        <v>0.22006960266438069</v>
      </c>
      <c r="C371" s="208">
        <v>0.1625962188586417</v>
      </c>
      <c r="D371" s="54">
        <v>0.73647275688966485</v>
      </c>
      <c r="E371" s="208">
        <v>2.9916792749984038E-2</v>
      </c>
      <c r="F371" s="202">
        <f t="shared" si="7"/>
        <v>0.19251301160862574</v>
      </c>
    </row>
    <row r="372" spans="1:6" x14ac:dyDescent="0.45">
      <c r="A372" s="127">
        <v>349</v>
      </c>
      <c r="B372" s="54">
        <v>0.7213175322721247</v>
      </c>
      <c r="C372" s="208">
        <v>3.1630232964960474E-2</v>
      </c>
      <c r="D372" s="54">
        <v>0.32792702178493549</v>
      </c>
      <c r="E372" s="208">
        <v>0.10039798892309225</v>
      </c>
      <c r="F372" s="202">
        <f t="shared" si="7"/>
        <v>0.13202822188805272</v>
      </c>
    </row>
    <row r="373" spans="1:6" x14ac:dyDescent="0.45">
      <c r="A373" s="127">
        <v>350</v>
      </c>
      <c r="B373" s="54">
        <v>0.78035156037859332</v>
      </c>
      <c r="C373" s="208">
        <v>2.666270839613951E-2</v>
      </c>
      <c r="D373" s="54">
        <v>0.33124054128777936</v>
      </c>
      <c r="E373" s="208">
        <v>9.9164635351058183E-2</v>
      </c>
      <c r="F373" s="202">
        <f t="shared" si="7"/>
        <v>0.1258273437471977</v>
      </c>
    </row>
    <row r="374" spans="1:6" x14ac:dyDescent="0.45">
      <c r="A374" s="127">
        <v>351</v>
      </c>
      <c r="B374" s="54">
        <v>0.84047102530031392</v>
      </c>
      <c r="C374" s="208">
        <v>2.201728854692285E-2</v>
      </c>
      <c r="D374" s="54">
        <v>0.30506766811857056</v>
      </c>
      <c r="E374" s="208">
        <v>0.10962494582506417</v>
      </c>
      <c r="F374" s="202">
        <f t="shared" si="7"/>
        <v>0.13164223437198702</v>
      </c>
    </row>
    <row r="375" spans="1:6" x14ac:dyDescent="0.45">
      <c r="A375" s="127">
        <v>352</v>
      </c>
      <c r="B375" s="54">
        <v>0.44746000530063723</v>
      </c>
      <c r="C375" s="208">
        <v>6.812437698086285E-2</v>
      </c>
      <c r="D375" s="54">
        <v>0.85154249769921031</v>
      </c>
      <c r="E375" s="208">
        <v>2.0916330136023998E-2</v>
      </c>
      <c r="F375" s="202">
        <f t="shared" si="7"/>
        <v>8.9040707116886844E-2</v>
      </c>
    </row>
    <row r="376" spans="1:6" x14ac:dyDescent="0.45">
      <c r="A376" s="127">
        <v>353</v>
      </c>
      <c r="B376" s="54">
        <v>0.17695233113693598</v>
      </c>
      <c r="C376" s="208">
        <v>0.20752360478817025</v>
      </c>
      <c r="D376" s="54">
        <v>0.73978415838272038</v>
      </c>
      <c r="E376" s="208">
        <v>2.9635783492482717E-2</v>
      </c>
      <c r="F376" s="202">
        <f t="shared" si="7"/>
        <v>0.23715938828065297</v>
      </c>
    </row>
    <row r="377" spans="1:6" x14ac:dyDescent="0.45">
      <c r="A377" s="127">
        <v>354</v>
      </c>
      <c r="B377" s="54">
        <v>0.54928889573770501</v>
      </c>
      <c r="C377" s="208">
        <v>5.071142091597023E-2</v>
      </c>
      <c r="D377" s="54">
        <v>0.69522213511028241</v>
      </c>
      <c r="E377" s="208">
        <v>3.3578461763464164E-2</v>
      </c>
      <c r="F377" s="202">
        <f t="shared" si="7"/>
        <v>8.4289882679434394E-2</v>
      </c>
    </row>
    <row r="378" spans="1:6" x14ac:dyDescent="0.45">
      <c r="A378" s="127">
        <v>355</v>
      </c>
      <c r="B378" s="54">
        <v>0.21660617497567491</v>
      </c>
      <c r="C378" s="208">
        <v>0.16554739626236875</v>
      </c>
      <c r="D378" s="54">
        <v>0.97386553792348829</v>
      </c>
      <c r="E378" s="208">
        <v>1.0947176792673046E-2</v>
      </c>
      <c r="F378" s="202">
        <f t="shared" si="7"/>
        <v>0.17649457305504179</v>
      </c>
    </row>
    <row r="379" spans="1:6" x14ac:dyDescent="0.45">
      <c r="A379" s="127">
        <v>356</v>
      </c>
      <c r="B379" s="54">
        <v>0.58866670261486076</v>
      </c>
      <c r="C379" s="208">
        <v>4.5492566389742188E-2</v>
      </c>
      <c r="D379" s="54">
        <v>0.48907763251306469</v>
      </c>
      <c r="E379" s="208">
        <v>5.941140060171278E-2</v>
      </c>
      <c r="F379" s="202">
        <f t="shared" si="7"/>
        <v>0.10490396699145496</v>
      </c>
    </row>
    <row r="380" spans="1:6" x14ac:dyDescent="0.45">
      <c r="A380" s="127">
        <v>357</v>
      </c>
      <c r="B380" s="54">
        <v>0.28688595868799716</v>
      </c>
      <c r="C380" s="208">
        <v>0.11952594756028809</v>
      </c>
      <c r="D380" s="54">
        <v>0.68262924815148351</v>
      </c>
      <c r="E380" s="208">
        <v>3.4763026267343095E-2</v>
      </c>
      <c r="F380" s="202">
        <f t="shared" si="7"/>
        <v>0.15428897382763118</v>
      </c>
    </row>
    <row r="381" spans="1:6" x14ac:dyDescent="0.45">
      <c r="A381" s="127">
        <v>358</v>
      </c>
      <c r="B381" s="54">
        <v>1.3934170391222023E-2</v>
      </c>
      <c r="C381" s="208">
        <v>2.8800541557079247</v>
      </c>
      <c r="D381" s="54">
        <v>0.77700329051206685</v>
      </c>
      <c r="E381" s="208">
        <v>2.6587389655127372E-2</v>
      </c>
      <c r="F381" s="202">
        <f t="shared" si="7"/>
        <v>2.9066415453630521</v>
      </c>
    </row>
    <row r="382" spans="1:6" x14ac:dyDescent="0.45">
      <c r="A382" s="127">
        <v>359</v>
      </c>
      <c r="B382" s="54">
        <v>0.80303034389952777</v>
      </c>
      <c r="C382" s="208">
        <v>2.4874283402808523E-2</v>
      </c>
      <c r="D382" s="54">
        <v>0.57635692818504503</v>
      </c>
      <c r="E382" s="208">
        <v>4.6453211690155843E-2</v>
      </c>
      <c r="F382" s="202">
        <f t="shared" si="7"/>
        <v>7.1327495092964363E-2</v>
      </c>
    </row>
    <row r="383" spans="1:6" x14ac:dyDescent="0.45">
      <c r="A383" s="127">
        <v>360</v>
      </c>
      <c r="B383" s="54">
        <v>0.39633735615347943</v>
      </c>
      <c r="C383" s="208">
        <v>8.0067768468978714E-2</v>
      </c>
      <c r="D383" s="54">
        <v>0.29918207804277575</v>
      </c>
      <c r="E383" s="208">
        <v>0.11222555983212536</v>
      </c>
      <c r="F383" s="202">
        <f t="shared" si="7"/>
        <v>0.19229332830110407</v>
      </c>
    </row>
    <row r="384" spans="1:6" x14ac:dyDescent="0.45">
      <c r="A384" s="127">
        <v>361</v>
      </c>
      <c r="B384" s="54">
        <v>0.42503289918326981</v>
      </c>
      <c r="C384" s="208">
        <v>7.302184160234558E-2</v>
      </c>
      <c r="D384" s="54">
        <v>0.79589452059641796</v>
      </c>
      <c r="E384" s="208">
        <v>2.5106368206563364E-2</v>
      </c>
      <c r="F384" s="202">
        <f t="shared" si="7"/>
        <v>9.8128209808908948E-2</v>
      </c>
    </row>
    <row r="385" spans="1:6" x14ac:dyDescent="0.45">
      <c r="A385" s="127">
        <v>362</v>
      </c>
      <c r="B385" s="54">
        <v>2.5227924693360437E-2</v>
      </c>
      <c r="C385" s="208">
        <v>1.5816379660967432</v>
      </c>
      <c r="D385" s="54">
        <v>0.17359500723369126</v>
      </c>
      <c r="E385" s="208">
        <v>0.20924594254439244</v>
      </c>
      <c r="F385" s="202">
        <f t="shared" si="7"/>
        <v>1.7908839086411357</v>
      </c>
    </row>
    <row r="386" spans="1:6" x14ac:dyDescent="0.45">
      <c r="A386" s="127">
        <v>363</v>
      </c>
      <c r="B386" s="54">
        <v>0.57412867677884238</v>
      </c>
      <c r="C386" s="208">
        <v>4.734364272366122E-2</v>
      </c>
      <c r="D386" s="54">
        <v>0.36260441601540327</v>
      </c>
      <c r="E386" s="208">
        <v>8.85881629334722E-2</v>
      </c>
      <c r="F386" s="202">
        <f t="shared" si="7"/>
        <v>0.13593180565713342</v>
      </c>
    </row>
    <row r="387" spans="1:6" x14ac:dyDescent="0.45">
      <c r="A387" s="127">
        <v>364</v>
      </c>
      <c r="B387" s="54">
        <v>0.15048275744239259</v>
      </c>
      <c r="C387" s="208">
        <v>0.24780256696630998</v>
      </c>
      <c r="D387" s="54">
        <v>0.70633856152360985</v>
      </c>
      <c r="E387" s="208">
        <v>3.2560260635683444E-2</v>
      </c>
      <c r="F387" s="202">
        <f t="shared" si="7"/>
        <v>0.28036282760199344</v>
      </c>
    </row>
    <row r="388" spans="1:6" x14ac:dyDescent="0.45">
      <c r="A388" s="127">
        <v>365</v>
      </c>
      <c r="B388" s="54">
        <v>0.42647675310251221</v>
      </c>
      <c r="C388" s="208">
        <v>7.2691595379073146E-2</v>
      </c>
      <c r="D388" s="54">
        <v>0.83300558727759322</v>
      </c>
      <c r="E388" s="208">
        <v>2.2291375514398137E-2</v>
      </c>
      <c r="F388" s="202">
        <f t="shared" si="7"/>
        <v>9.4982970893471283E-2</v>
      </c>
    </row>
    <row r="389" spans="1:6" x14ac:dyDescent="0.45">
      <c r="A389" s="127">
        <v>366</v>
      </c>
      <c r="B389" s="54">
        <v>0.96647153281776055</v>
      </c>
      <c r="C389" s="208">
        <v>1.1902532330257643E-2</v>
      </c>
      <c r="D389" s="54">
        <v>0.49066012890973154</v>
      </c>
      <c r="E389" s="208">
        <v>5.9138214175159305E-2</v>
      </c>
      <c r="F389" s="202">
        <f t="shared" si="7"/>
        <v>7.1040746505416946E-2</v>
      </c>
    </row>
    <row r="390" spans="1:6" x14ac:dyDescent="0.45">
      <c r="A390" s="127">
        <v>367</v>
      </c>
      <c r="B390" s="54">
        <v>0.98773897855568893</v>
      </c>
      <c r="C390" s="208">
        <v>9.1820851891307436E-3</v>
      </c>
      <c r="D390" s="54">
        <v>0.15968290784633266</v>
      </c>
      <c r="E390" s="208">
        <v>0.22932472378445651</v>
      </c>
      <c r="F390" s="202">
        <f t="shared" si="7"/>
        <v>0.23850680897358725</v>
      </c>
    </row>
    <row r="391" spans="1:6" x14ac:dyDescent="0.45">
      <c r="A391" s="127">
        <v>368</v>
      </c>
      <c r="B391" s="54">
        <v>7.2466024880774804E-2</v>
      </c>
      <c r="C391" s="208">
        <v>0.53722736299678908</v>
      </c>
      <c r="D391" s="54">
        <v>0.28435869511360734</v>
      </c>
      <c r="E391" s="208">
        <v>0.11924634729792327</v>
      </c>
      <c r="F391" s="202">
        <f t="shared" si="7"/>
        <v>0.65647371029471235</v>
      </c>
    </row>
    <row r="392" spans="1:6" x14ac:dyDescent="0.45">
      <c r="A392" s="127">
        <v>369</v>
      </c>
      <c r="B392" s="54">
        <v>0.87603406168465692</v>
      </c>
      <c r="C392" s="208">
        <v>1.9357402706009001E-2</v>
      </c>
      <c r="D392" s="54">
        <v>0.41130362489502703</v>
      </c>
      <c r="E392" s="208">
        <v>7.5299402266345516E-2</v>
      </c>
      <c r="F392" s="202">
        <f t="shared" si="7"/>
        <v>9.4656804972354514E-2</v>
      </c>
    </row>
    <row r="393" spans="1:6" x14ac:dyDescent="0.45">
      <c r="A393" s="127">
        <v>370</v>
      </c>
      <c r="B393" s="54">
        <v>0.40402797887964514</v>
      </c>
      <c r="C393" s="208">
        <v>7.8084213870516089E-2</v>
      </c>
      <c r="D393" s="54">
        <v>7.6803983368989637E-2</v>
      </c>
      <c r="E393" s="208">
        <v>0.49925096386522094</v>
      </c>
      <c r="F393" s="202">
        <f t="shared" si="7"/>
        <v>0.57733517773573706</v>
      </c>
    </row>
    <row r="394" spans="1:6" x14ac:dyDescent="0.45">
      <c r="A394" s="127">
        <v>371</v>
      </c>
      <c r="B394" s="54">
        <v>0.42639156220246521</v>
      </c>
      <c r="C394" s="208">
        <v>7.271102074086612E-2</v>
      </c>
      <c r="D394" s="54">
        <v>0.90475977830136667</v>
      </c>
      <c r="E394" s="208">
        <v>1.696767432912951E-2</v>
      </c>
      <c r="F394" s="202">
        <f t="shared" si="7"/>
        <v>8.9678695069995623E-2</v>
      </c>
    </row>
    <row r="395" spans="1:6" x14ac:dyDescent="0.45">
      <c r="A395" s="127">
        <v>372</v>
      </c>
      <c r="B395" s="54">
        <v>0.98431060068947496</v>
      </c>
      <c r="C395" s="208">
        <v>9.7269854562329165E-3</v>
      </c>
      <c r="D395" s="54">
        <v>0.42378433209083877</v>
      </c>
      <c r="E395" s="208">
        <v>7.2372439008612552E-2</v>
      </c>
      <c r="F395" s="202">
        <f t="shared" si="7"/>
        <v>8.2099424464845472E-2</v>
      </c>
    </row>
    <row r="396" spans="1:6" x14ac:dyDescent="0.45">
      <c r="A396" s="127">
        <v>373</v>
      </c>
      <c r="B396" s="54">
        <v>0.10631419151902066</v>
      </c>
      <c r="C396" s="208">
        <v>0.35954647791434213</v>
      </c>
      <c r="D396" s="54">
        <v>0.7164004977167846</v>
      </c>
      <c r="E396" s="208">
        <v>3.1659448056426821E-2</v>
      </c>
      <c r="F396" s="202">
        <f t="shared" si="7"/>
        <v>0.39120592597076898</v>
      </c>
    </row>
    <row r="397" spans="1:6" x14ac:dyDescent="0.45">
      <c r="A397" s="127">
        <v>374</v>
      </c>
      <c r="B397" s="54">
        <v>0.94221198121949989</v>
      </c>
      <c r="C397" s="208">
        <v>1.4175292374901081E-2</v>
      </c>
      <c r="D397" s="54">
        <v>0.14616820289378052</v>
      </c>
      <c r="E397" s="208">
        <v>0.25247894085850203</v>
      </c>
      <c r="F397" s="202">
        <f t="shared" si="7"/>
        <v>0.26665423323340309</v>
      </c>
    </row>
    <row r="398" spans="1:6" x14ac:dyDescent="0.45">
      <c r="A398" s="127">
        <v>375</v>
      </c>
      <c r="B398" s="54">
        <v>0.76786293320048249</v>
      </c>
      <c r="C398" s="208">
        <v>2.767230384584814E-2</v>
      </c>
      <c r="D398" s="54">
        <v>0.9609736792781145</v>
      </c>
      <c r="E398" s="208">
        <v>1.2300526406246992E-2</v>
      </c>
      <c r="F398" s="202">
        <f t="shared" si="7"/>
        <v>3.997283025209513E-2</v>
      </c>
    </row>
    <row r="399" spans="1:6" x14ac:dyDescent="0.45">
      <c r="A399" s="127">
        <v>376</v>
      </c>
      <c r="B399" s="54">
        <v>0.40273295768502515</v>
      </c>
      <c r="C399" s="208">
        <v>7.8413070064876647E-2</v>
      </c>
      <c r="D399" s="54">
        <v>0.45279693718688896</v>
      </c>
      <c r="E399" s="208">
        <v>6.6171262024312463E-2</v>
      </c>
      <c r="F399" s="202">
        <f t="shared" si="7"/>
        <v>0.14458433208918911</v>
      </c>
    </row>
    <row r="400" spans="1:6" x14ac:dyDescent="0.45">
      <c r="A400" s="127">
        <v>377</v>
      </c>
      <c r="B400" s="54">
        <v>0.18198115199531439</v>
      </c>
      <c r="C400" s="208">
        <v>0.20119185167491227</v>
      </c>
      <c r="D400" s="54">
        <v>0.60208889064105886</v>
      </c>
      <c r="E400" s="208">
        <v>4.3294451755594002E-2</v>
      </c>
      <c r="F400" s="202">
        <f t="shared" si="7"/>
        <v>0.24448630343050626</v>
      </c>
    </row>
    <row r="401" spans="1:6" x14ac:dyDescent="0.45">
      <c r="A401" s="127">
        <v>378</v>
      </c>
      <c r="B401" s="54">
        <v>0.90542973032470553</v>
      </c>
      <c r="C401" s="208">
        <v>1.713584614458415E-2</v>
      </c>
      <c r="D401" s="54">
        <v>0.45977049942981485</v>
      </c>
      <c r="E401" s="208">
        <v>6.4792956888559905E-2</v>
      </c>
      <c r="F401" s="202">
        <f t="shared" si="7"/>
        <v>8.1928803033144051E-2</v>
      </c>
    </row>
    <row r="402" spans="1:6" x14ac:dyDescent="0.45">
      <c r="A402" s="127">
        <v>379</v>
      </c>
      <c r="B402" s="54">
        <v>0.29919434698657743</v>
      </c>
      <c r="C402" s="208">
        <v>0.11367252521677602</v>
      </c>
      <c r="D402" s="54">
        <v>0.60519966675417658</v>
      </c>
      <c r="E402" s="208">
        <v>4.2928834190230497E-2</v>
      </c>
      <c r="F402" s="202">
        <f t="shared" si="7"/>
        <v>0.15660135940700654</v>
      </c>
    </row>
    <row r="403" spans="1:6" x14ac:dyDescent="0.45">
      <c r="A403" s="127">
        <v>380</v>
      </c>
      <c r="B403" s="54">
        <v>0.12588532894212956</v>
      </c>
      <c r="C403" s="208">
        <v>0.30037366695390583</v>
      </c>
      <c r="D403" s="54">
        <v>0.95852159132928838</v>
      </c>
      <c r="E403" s="208">
        <v>1.2536043841420531E-2</v>
      </c>
      <c r="F403" s="202">
        <f t="shared" si="7"/>
        <v>0.31290971079532637</v>
      </c>
    </row>
    <row r="404" spans="1:6" x14ac:dyDescent="0.45">
      <c r="A404" s="127">
        <v>381</v>
      </c>
      <c r="B404" s="54">
        <v>7.2914542540981508E-2</v>
      </c>
      <c r="C404" s="208">
        <v>0.53379524415410418</v>
      </c>
      <c r="D404" s="54">
        <v>0.31623598359465688</v>
      </c>
      <c r="E404" s="208">
        <v>0.10495274401944003</v>
      </c>
      <c r="F404" s="202">
        <f t="shared" si="7"/>
        <v>0.63874798817354417</v>
      </c>
    </row>
    <row r="405" spans="1:6" x14ac:dyDescent="0.45">
      <c r="A405" s="127">
        <v>382</v>
      </c>
      <c r="B405" s="54">
        <v>0.172196253160663</v>
      </c>
      <c r="C405" s="208">
        <v>0.2138510112640912</v>
      </c>
      <c r="D405" s="54">
        <v>0.78941263884546398</v>
      </c>
      <c r="E405" s="208">
        <v>2.561021312215318E-2</v>
      </c>
      <c r="F405" s="202">
        <f t="shared" si="7"/>
        <v>0.23946122438624437</v>
      </c>
    </row>
    <row r="406" spans="1:6" x14ac:dyDescent="0.45">
      <c r="A406" s="127">
        <v>383</v>
      </c>
      <c r="B406" s="54">
        <v>3.839703270851369E-3</v>
      </c>
      <c r="C406" s="208">
        <v>10.504913281572179</v>
      </c>
      <c r="D406" s="54">
        <v>0.94710778495559822</v>
      </c>
      <c r="E406" s="208">
        <v>1.357271738717737E-2</v>
      </c>
      <c r="F406" s="202">
        <f t="shared" si="7"/>
        <v>10.518485998959356</v>
      </c>
    </row>
    <row r="407" spans="1:6" x14ac:dyDescent="0.45">
      <c r="A407" s="127">
        <v>384</v>
      </c>
      <c r="B407" s="54">
        <v>0.93464313489139927</v>
      </c>
      <c r="C407" s="208">
        <v>1.4814873753865794E-2</v>
      </c>
      <c r="D407" s="54">
        <v>0.42179788367964743</v>
      </c>
      <c r="E407" s="208">
        <v>7.2827082193920367E-2</v>
      </c>
      <c r="F407" s="202">
        <f t="shared" si="7"/>
        <v>8.7641955947786163E-2</v>
      </c>
    </row>
    <row r="408" spans="1:6" x14ac:dyDescent="0.45">
      <c r="A408" s="127">
        <v>385</v>
      </c>
      <c r="B408" s="54">
        <v>0.85622441581063835</v>
      </c>
      <c r="C408" s="208">
        <v>2.083699572484278E-2</v>
      </c>
      <c r="D408" s="54">
        <v>0.18971249733548878</v>
      </c>
      <c r="E408" s="208">
        <v>0.1896549907097147</v>
      </c>
      <c r="F408" s="202">
        <f t="shared" si="7"/>
        <v>0.21049198643455747</v>
      </c>
    </row>
    <row r="409" spans="1:6" x14ac:dyDescent="0.45">
      <c r="A409" s="127">
        <v>386</v>
      </c>
      <c r="B409" s="54">
        <v>0.70656089838748537</v>
      </c>
      <c r="C409" s="208">
        <v>3.2961321890070949E-2</v>
      </c>
      <c r="D409" s="54">
        <v>0.73009102280970617</v>
      </c>
      <c r="E409" s="208">
        <v>3.0463380516317171E-2</v>
      </c>
      <c r="F409" s="202">
        <f t="shared" si="7"/>
        <v>6.3424702406388117E-2</v>
      </c>
    </row>
    <row r="410" spans="1:6" x14ac:dyDescent="0.45">
      <c r="A410" s="127">
        <v>387</v>
      </c>
      <c r="B410" s="54">
        <v>0.36616717499857432</v>
      </c>
      <c r="C410" s="208">
        <v>8.863167224969129E-2</v>
      </c>
      <c r="D410" s="54">
        <v>0.92886219357020561</v>
      </c>
      <c r="E410" s="208">
        <v>1.5094563993934834E-2</v>
      </c>
      <c r="F410" s="202">
        <f t="shared" ref="F410:F473" si="8">C410+E410</f>
        <v>0.10372623624362612</v>
      </c>
    </row>
    <row r="411" spans="1:6" x14ac:dyDescent="0.45">
      <c r="A411" s="127">
        <v>388</v>
      </c>
      <c r="B411" s="54">
        <v>9.2348708978630567E-2</v>
      </c>
      <c r="C411" s="208">
        <v>0.41708427825362138</v>
      </c>
      <c r="D411" s="54">
        <v>0.33457687094857624</v>
      </c>
      <c r="E411" s="208">
        <v>9.7947068791070263E-2</v>
      </c>
      <c r="F411" s="202">
        <f t="shared" si="8"/>
        <v>0.51503134704469167</v>
      </c>
    </row>
    <row r="412" spans="1:6" x14ac:dyDescent="0.45">
      <c r="A412" s="127">
        <v>389</v>
      </c>
      <c r="B412" s="54">
        <v>0.5004342870106252</v>
      </c>
      <c r="C412" s="208">
        <v>5.8231193021182986E-2</v>
      </c>
      <c r="D412" s="54">
        <v>0.56688425333799031</v>
      </c>
      <c r="E412" s="208">
        <v>4.76808816327784E-2</v>
      </c>
      <c r="F412" s="202">
        <f t="shared" si="8"/>
        <v>0.10591207465396138</v>
      </c>
    </row>
    <row r="413" spans="1:6" x14ac:dyDescent="0.45">
      <c r="A413" s="127">
        <v>390</v>
      </c>
      <c r="B413" s="54">
        <v>0.54526464795730056</v>
      </c>
      <c r="C413" s="208">
        <v>5.1283442600311188E-2</v>
      </c>
      <c r="D413" s="54">
        <v>0.57637459415971903</v>
      </c>
      <c r="E413" s="208">
        <v>4.6450956325264317E-2</v>
      </c>
      <c r="F413" s="202">
        <f t="shared" si="8"/>
        <v>9.7734398925575505E-2</v>
      </c>
    </row>
    <row r="414" spans="1:6" x14ac:dyDescent="0.45">
      <c r="A414" s="127">
        <v>391</v>
      </c>
      <c r="B414" s="54">
        <v>0.15165044458778487</v>
      </c>
      <c r="C414" s="208">
        <v>0.24573007995633966</v>
      </c>
      <c r="D414" s="54">
        <v>0.58128985539482592</v>
      </c>
      <c r="E414" s="208">
        <v>4.5828248705150169E-2</v>
      </c>
      <c r="F414" s="202">
        <f t="shared" si="8"/>
        <v>0.29155832866148984</v>
      </c>
    </row>
    <row r="415" spans="1:6" x14ac:dyDescent="0.45">
      <c r="A415" s="127">
        <v>392</v>
      </c>
      <c r="B415" s="54">
        <v>0.98953485824679699</v>
      </c>
      <c r="C415" s="208">
        <v>8.8631575935533904E-3</v>
      </c>
      <c r="D415" s="54">
        <v>0.31888883307919158</v>
      </c>
      <c r="E415" s="208">
        <v>0.10389036582380268</v>
      </c>
      <c r="F415" s="202">
        <f t="shared" si="8"/>
        <v>0.11275352341735606</v>
      </c>
    </row>
    <row r="416" spans="1:6" x14ac:dyDescent="0.45">
      <c r="A416" s="127">
        <v>393</v>
      </c>
      <c r="B416" s="54">
        <v>0.26294101027248995</v>
      </c>
      <c r="C416" s="208">
        <v>0.13246497236917396</v>
      </c>
      <c r="D416" s="54">
        <v>0.88162423764112863</v>
      </c>
      <c r="E416" s="208">
        <v>1.8696824425617327E-2</v>
      </c>
      <c r="F416" s="202">
        <f t="shared" si="8"/>
        <v>0.15116179679479128</v>
      </c>
    </row>
    <row r="417" spans="1:6" x14ac:dyDescent="0.45">
      <c r="A417" s="127">
        <v>394</v>
      </c>
      <c r="B417" s="54">
        <v>0.22920531539860856</v>
      </c>
      <c r="C417" s="208">
        <v>0.15523713986262749</v>
      </c>
      <c r="D417" s="54">
        <v>0.75080857051545424</v>
      </c>
      <c r="E417" s="208">
        <v>2.8712499334491451E-2</v>
      </c>
      <c r="F417" s="202">
        <f t="shared" si="8"/>
        <v>0.18394963919711893</v>
      </c>
    </row>
    <row r="418" spans="1:6" x14ac:dyDescent="0.45">
      <c r="A418" s="127">
        <v>395</v>
      </c>
      <c r="B418" s="54">
        <v>0.51774538560732075</v>
      </c>
      <c r="C418" s="208">
        <v>5.5415228499504414E-2</v>
      </c>
      <c r="D418" s="54">
        <v>0.13074099776592463</v>
      </c>
      <c r="E418" s="208">
        <v>0.28474633163321783</v>
      </c>
      <c r="F418" s="202">
        <f t="shared" si="8"/>
        <v>0.34016156013272225</v>
      </c>
    </row>
    <row r="419" spans="1:6" x14ac:dyDescent="0.45">
      <c r="A419" s="127">
        <v>396</v>
      </c>
      <c r="B419" s="54">
        <v>0.66210311427941404</v>
      </c>
      <c r="C419" s="208">
        <v>3.7246863772825031E-2</v>
      </c>
      <c r="D419" s="54">
        <v>0.68411660698246923</v>
      </c>
      <c r="E419" s="208">
        <v>3.4621319834342745E-2</v>
      </c>
      <c r="F419" s="202">
        <f t="shared" si="8"/>
        <v>7.1868183607167777E-2</v>
      </c>
    </row>
    <row r="420" spans="1:6" x14ac:dyDescent="0.45">
      <c r="A420" s="127">
        <v>397</v>
      </c>
      <c r="B420" s="54">
        <v>0.29390936314436344</v>
      </c>
      <c r="C420" s="208">
        <v>0.11612652951854349</v>
      </c>
      <c r="D420" s="54">
        <v>0.45046362510361093</v>
      </c>
      <c r="E420" s="208">
        <v>6.6641561465240168E-2</v>
      </c>
      <c r="F420" s="202">
        <f t="shared" si="8"/>
        <v>0.18276809098378366</v>
      </c>
    </row>
    <row r="421" spans="1:6" x14ac:dyDescent="0.45">
      <c r="A421" s="127">
        <v>398</v>
      </c>
      <c r="B421" s="54">
        <v>0.53259164736428888</v>
      </c>
      <c r="C421" s="208">
        <v>5.3136916416217997E-2</v>
      </c>
      <c r="D421" s="54">
        <v>0.47884548301747631</v>
      </c>
      <c r="E421" s="208">
        <v>6.1219054660134331E-2</v>
      </c>
      <c r="F421" s="202">
        <f t="shared" si="8"/>
        <v>0.11435597107635233</v>
      </c>
    </row>
    <row r="422" spans="1:6" x14ac:dyDescent="0.45">
      <c r="A422" s="127">
        <v>399</v>
      </c>
      <c r="B422" s="54">
        <v>0.3447018769944773</v>
      </c>
      <c r="C422" s="208">
        <v>9.5615647389768646E-2</v>
      </c>
      <c r="D422" s="54">
        <v>0.21226060494385224</v>
      </c>
      <c r="E422" s="208">
        <v>0.16722130745962405</v>
      </c>
      <c r="F422" s="202">
        <f t="shared" si="8"/>
        <v>0.26283695484939268</v>
      </c>
    </row>
    <row r="423" spans="1:6" x14ac:dyDescent="0.45">
      <c r="A423" s="127">
        <v>400</v>
      </c>
      <c r="B423" s="54">
        <v>0.4233578658583681</v>
      </c>
      <c r="C423" s="208">
        <v>7.3407690893003003E-2</v>
      </c>
      <c r="D423" s="54">
        <v>0.44556873524418428</v>
      </c>
      <c r="E423" s="208">
        <v>6.764352210100924E-2</v>
      </c>
      <c r="F423" s="202">
        <f t="shared" si="8"/>
        <v>0.14105121299401224</v>
      </c>
    </row>
    <row r="424" spans="1:6" x14ac:dyDescent="0.45">
      <c r="A424" s="127">
        <v>401</v>
      </c>
      <c r="B424" s="54">
        <v>0.80527932430026306</v>
      </c>
      <c r="C424" s="208">
        <v>2.4699703338587682E-2</v>
      </c>
      <c r="D424" s="54">
        <v>0.94973956027062789</v>
      </c>
      <c r="E424" s="208">
        <v>1.3341079134312085E-2</v>
      </c>
      <c r="F424" s="202">
        <f t="shared" si="8"/>
        <v>3.804078247289977E-2</v>
      </c>
    </row>
    <row r="425" spans="1:6" x14ac:dyDescent="0.45">
      <c r="A425" s="127">
        <v>402</v>
      </c>
      <c r="B425" s="54">
        <v>0.26434472253481145</v>
      </c>
      <c r="C425" s="208">
        <v>0.13164242409111618</v>
      </c>
      <c r="D425" s="54">
        <v>0.22862144112913418</v>
      </c>
      <c r="E425" s="208">
        <v>0.15370059764296573</v>
      </c>
      <c r="F425" s="202">
        <f t="shared" si="8"/>
        <v>0.28534302173408188</v>
      </c>
    </row>
    <row r="426" spans="1:6" x14ac:dyDescent="0.45">
      <c r="A426" s="127">
        <v>403</v>
      </c>
      <c r="B426" s="54">
        <v>0.72793449458752502</v>
      </c>
      <c r="C426" s="208">
        <v>3.1046325548246385E-2</v>
      </c>
      <c r="D426" s="54">
        <v>0.73214197143559223</v>
      </c>
      <c r="E426" s="208">
        <v>3.028698532864426E-2</v>
      </c>
      <c r="F426" s="202">
        <f t="shared" si="8"/>
        <v>6.1333310876890645E-2</v>
      </c>
    </row>
    <row r="427" spans="1:6" x14ac:dyDescent="0.45">
      <c r="A427" s="127">
        <v>404</v>
      </c>
      <c r="B427" s="54">
        <v>0.16520080497862899</v>
      </c>
      <c r="C427" s="208">
        <v>0.22381743930464812</v>
      </c>
      <c r="D427" s="54">
        <v>0.92589842040885029</v>
      </c>
      <c r="E427" s="208">
        <v>1.5331325437997924E-2</v>
      </c>
      <c r="F427" s="202">
        <f t="shared" si="8"/>
        <v>0.23914876474264604</v>
      </c>
    </row>
    <row r="428" spans="1:6" x14ac:dyDescent="0.45">
      <c r="A428" s="127">
        <v>405</v>
      </c>
      <c r="B428" s="54">
        <v>0.82670113833729586</v>
      </c>
      <c r="C428" s="208">
        <v>2.3057294012428883E-2</v>
      </c>
      <c r="D428" s="54">
        <v>0.40688593631702541</v>
      </c>
      <c r="E428" s="208">
        <v>7.6377092141221015E-2</v>
      </c>
      <c r="F428" s="202">
        <f t="shared" si="8"/>
        <v>9.9434386153649898E-2</v>
      </c>
    </row>
    <row r="429" spans="1:6" x14ac:dyDescent="0.45">
      <c r="A429" s="127">
        <v>406</v>
      </c>
      <c r="B429" s="54">
        <v>0.20535095172560902</v>
      </c>
      <c r="C429" s="208">
        <v>0.17582144500696975</v>
      </c>
      <c r="D429" s="54">
        <v>0.4983677541937056</v>
      </c>
      <c r="E429" s="208">
        <v>5.7831112303214353E-2</v>
      </c>
      <c r="F429" s="202">
        <f t="shared" si="8"/>
        <v>0.23365255731018411</v>
      </c>
    </row>
    <row r="430" spans="1:6" x14ac:dyDescent="0.45">
      <c r="A430" s="127">
        <v>407</v>
      </c>
      <c r="B430" s="54">
        <v>0.74736121738249017</v>
      </c>
      <c r="C430" s="208">
        <v>2.9374580257757875E-2</v>
      </c>
      <c r="D430" s="54">
        <v>0.44364791722777741</v>
      </c>
      <c r="E430" s="208">
        <v>6.8042504421256339E-2</v>
      </c>
      <c r="F430" s="202">
        <f t="shared" si="8"/>
        <v>9.7417084679014221E-2</v>
      </c>
    </row>
    <row r="431" spans="1:6" x14ac:dyDescent="0.45">
      <c r="A431" s="127">
        <v>408</v>
      </c>
      <c r="B431" s="54">
        <v>2.1381209527696621E-3</v>
      </c>
      <c r="C431" s="208">
        <v>18.881143053659091</v>
      </c>
      <c r="D431" s="54">
        <v>0.173835726803242</v>
      </c>
      <c r="E431" s="208">
        <v>0.20892672068836365</v>
      </c>
      <c r="F431" s="202">
        <f t="shared" si="8"/>
        <v>19.090069774347455</v>
      </c>
    </row>
    <row r="432" spans="1:6" x14ac:dyDescent="0.45">
      <c r="A432" s="127">
        <v>409</v>
      </c>
      <c r="B432" s="54">
        <v>0.7654382433288005</v>
      </c>
      <c r="C432" s="208">
        <v>2.7870602523189614E-2</v>
      </c>
      <c r="D432" s="54">
        <v>0.39619275280254396</v>
      </c>
      <c r="E432" s="208">
        <v>7.9082200691541246E-2</v>
      </c>
      <c r="F432" s="202">
        <f t="shared" si="8"/>
        <v>0.10695280321473086</v>
      </c>
    </row>
    <row r="433" spans="1:6" x14ac:dyDescent="0.45">
      <c r="A433" s="127">
        <v>410</v>
      </c>
      <c r="B433" s="54">
        <v>0.52432093788714507</v>
      </c>
      <c r="C433" s="208">
        <v>5.439130626315658E-2</v>
      </c>
      <c r="D433" s="54">
        <v>0.54529653296216274</v>
      </c>
      <c r="E433" s="208">
        <v>5.0623645438263226E-2</v>
      </c>
      <c r="F433" s="202">
        <f t="shared" si="8"/>
        <v>0.10501495170141981</v>
      </c>
    </row>
    <row r="434" spans="1:6" x14ac:dyDescent="0.45">
      <c r="A434" s="127">
        <v>411</v>
      </c>
      <c r="B434" s="54">
        <v>0.40895563652230915</v>
      </c>
      <c r="C434" s="208">
        <v>7.6851376073287625E-2</v>
      </c>
      <c r="D434" s="54">
        <v>0.99799386108598387</v>
      </c>
      <c r="E434" s="208">
        <v>6.4230399019221795E-3</v>
      </c>
      <c r="F434" s="202">
        <f t="shared" si="8"/>
        <v>8.3274415975209806E-2</v>
      </c>
    </row>
    <row r="435" spans="1:6" x14ac:dyDescent="0.45">
      <c r="A435" s="127">
        <v>412</v>
      </c>
      <c r="B435" s="54">
        <v>0.45259954576372319</v>
      </c>
      <c r="C435" s="208">
        <v>6.7067851544367896E-2</v>
      </c>
      <c r="D435" s="54">
        <v>0.68931448775060922</v>
      </c>
      <c r="E435" s="208">
        <v>3.4129918685841108E-2</v>
      </c>
      <c r="F435" s="202">
        <f t="shared" si="8"/>
        <v>0.10119777023020901</v>
      </c>
    </row>
    <row r="436" spans="1:6" x14ac:dyDescent="0.45">
      <c r="A436" s="127">
        <v>413</v>
      </c>
      <c r="B436" s="54">
        <v>0.35942542059301474</v>
      </c>
      <c r="C436" s="208">
        <v>9.0737134397665731E-2</v>
      </c>
      <c r="D436" s="54">
        <v>0.98206913671294693</v>
      </c>
      <c r="E436" s="208">
        <v>9.9215843007392952E-3</v>
      </c>
      <c r="F436" s="202">
        <f t="shared" si="8"/>
        <v>0.10065871869840502</v>
      </c>
    </row>
    <row r="437" spans="1:6" x14ac:dyDescent="0.45">
      <c r="A437" s="127">
        <v>414</v>
      </c>
      <c r="B437" s="54">
        <v>0.3389661798093071</v>
      </c>
      <c r="C437" s="208">
        <v>9.7628603625330254E-2</v>
      </c>
      <c r="D437" s="54">
        <v>0.69379792099107007</v>
      </c>
      <c r="E437" s="208">
        <v>3.3710733781041564E-2</v>
      </c>
      <c r="F437" s="202">
        <f t="shared" si="8"/>
        <v>0.13133933740637183</v>
      </c>
    </row>
    <row r="438" spans="1:6" x14ac:dyDescent="0.45">
      <c r="A438" s="127">
        <v>415</v>
      </c>
      <c r="B438" s="54">
        <v>0.27692744792641433</v>
      </c>
      <c r="C438" s="208">
        <v>0.12463815463588475</v>
      </c>
      <c r="D438" s="54">
        <v>0.7719938674857354</v>
      </c>
      <c r="E438" s="208">
        <v>2.698691570246841E-2</v>
      </c>
      <c r="F438" s="202">
        <f t="shared" si="8"/>
        <v>0.15162507033835315</v>
      </c>
    </row>
    <row r="439" spans="1:6" x14ac:dyDescent="0.45">
      <c r="A439" s="127">
        <v>416</v>
      </c>
      <c r="B439" s="54">
        <v>0.6870809303847204</v>
      </c>
      <c r="C439" s="208">
        <v>3.4784830136779209E-2</v>
      </c>
      <c r="D439" s="54">
        <v>2.2105194454327681E-2</v>
      </c>
      <c r="E439" s="208">
        <v>1.7848466630084756</v>
      </c>
      <c r="F439" s="202">
        <f t="shared" si="8"/>
        <v>1.8196314931452549</v>
      </c>
    </row>
    <row r="440" spans="1:6" x14ac:dyDescent="0.45">
      <c r="A440" s="127">
        <v>417</v>
      </c>
      <c r="B440" s="54">
        <v>0.89403311528845031</v>
      </c>
      <c r="C440" s="208">
        <v>1.80044870610695E-2</v>
      </c>
      <c r="D440" s="54">
        <v>4.0336337408302669E-2</v>
      </c>
      <c r="E440" s="208">
        <v>0.96902253926673687</v>
      </c>
      <c r="F440" s="202">
        <f t="shared" si="8"/>
        <v>0.98702702632780637</v>
      </c>
    </row>
    <row r="441" spans="1:6" x14ac:dyDescent="0.45">
      <c r="A441" s="127">
        <v>418</v>
      </c>
      <c r="B441" s="54">
        <v>0.96674884585706267</v>
      </c>
      <c r="C441" s="208">
        <v>1.1873488673910294E-2</v>
      </c>
      <c r="D441" s="54">
        <v>0.97878208461631144</v>
      </c>
      <c r="E441" s="208">
        <v>1.035502959317549E-2</v>
      </c>
      <c r="F441" s="202">
        <f t="shared" si="8"/>
        <v>2.2228518267085783E-2</v>
      </c>
    </row>
    <row r="442" spans="1:6" x14ac:dyDescent="0.45">
      <c r="A442" s="127">
        <v>419</v>
      </c>
      <c r="B442" s="54">
        <v>0.9871480904580201</v>
      </c>
      <c r="C442" s="208">
        <v>9.2813384244358078E-3</v>
      </c>
      <c r="D442" s="54">
        <v>0.86534205531918262</v>
      </c>
      <c r="E442" s="208">
        <v>1.9898575228189452E-2</v>
      </c>
      <c r="F442" s="202">
        <f t="shared" si="8"/>
        <v>2.9179913652625261E-2</v>
      </c>
    </row>
    <row r="443" spans="1:6" x14ac:dyDescent="0.45">
      <c r="A443" s="127">
        <v>420</v>
      </c>
      <c r="B443" s="54">
        <v>0.94261888959265139</v>
      </c>
      <c r="C443" s="208">
        <v>1.4140244955057528E-2</v>
      </c>
      <c r="D443" s="54">
        <v>0.27012415697725556</v>
      </c>
      <c r="E443" s="208">
        <v>0.12670504523857826</v>
      </c>
      <c r="F443" s="202">
        <f t="shared" si="8"/>
        <v>0.14084529019363579</v>
      </c>
    </row>
    <row r="444" spans="1:6" x14ac:dyDescent="0.45">
      <c r="A444" s="127">
        <v>421</v>
      </c>
      <c r="B444" s="54">
        <v>0.23315840590378523</v>
      </c>
      <c r="C444" s="208">
        <v>0.15223046785551669</v>
      </c>
      <c r="D444" s="54">
        <v>0.74978558869566114</v>
      </c>
      <c r="E444" s="208">
        <v>2.8797403518303618E-2</v>
      </c>
      <c r="F444" s="202">
        <f t="shared" si="8"/>
        <v>0.18102787137382031</v>
      </c>
    </row>
    <row r="445" spans="1:6" x14ac:dyDescent="0.45">
      <c r="A445" s="127">
        <v>422</v>
      </c>
      <c r="B445" s="54">
        <v>0.86076094323828267</v>
      </c>
      <c r="C445" s="208">
        <v>2.0498146669778585E-2</v>
      </c>
      <c r="D445" s="54">
        <v>0.9021508261269684</v>
      </c>
      <c r="E445" s="208">
        <v>1.7164957037855484E-2</v>
      </c>
      <c r="F445" s="202">
        <f t="shared" si="8"/>
        <v>3.7663103707634066E-2</v>
      </c>
    </row>
    <row r="446" spans="1:6" x14ac:dyDescent="0.45">
      <c r="A446" s="127">
        <v>423</v>
      </c>
      <c r="B446" s="54">
        <v>0.25391352226393105</v>
      </c>
      <c r="C446" s="208">
        <v>0.13797025734264512</v>
      </c>
      <c r="D446" s="54">
        <v>9.3258828792500581E-2</v>
      </c>
      <c r="E446" s="208">
        <v>0.40753533174608264</v>
      </c>
      <c r="F446" s="202">
        <f t="shared" si="8"/>
        <v>0.5455055890887277</v>
      </c>
    </row>
    <row r="447" spans="1:6" x14ac:dyDescent="0.45">
      <c r="A447" s="127">
        <v>424</v>
      </c>
      <c r="B447" s="54">
        <v>0.84163841305021514</v>
      </c>
      <c r="C447" s="208">
        <v>2.1929540479944238E-2</v>
      </c>
      <c r="D447" s="54">
        <v>0.50480489024517383</v>
      </c>
      <c r="E447" s="208">
        <v>5.6768349258388619E-2</v>
      </c>
      <c r="F447" s="202">
        <f t="shared" si="8"/>
        <v>7.869788973833286E-2</v>
      </c>
    </row>
    <row r="448" spans="1:6" x14ac:dyDescent="0.45">
      <c r="A448" s="127">
        <v>425</v>
      </c>
      <c r="B448" s="54">
        <v>2.4353857287146563E-2</v>
      </c>
      <c r="C448" s="208">
        <v>1.6391347689587334</v>
      </c>
      <c r="D448" s="54">
        <v>0.83899633530480322</v>
      </c>
      <c r="E448" s="208">
        <v>2.1845466650886394E-2</v>
      </c>
      <c r="F448" s="202">
        <f t="shared" si="8"/>
        <v>1.6609802356096199</v>
      </c>
    </row>
    <row r="449" spans="1:6" x14ac:dyDescent="0.45">
      <c r="A449" s="127">
        <v>426</v>
      </c>
      <c r="B449" s="54">
        <v>0.37421636617986842</v>
      </c>
      <c r="C449" s="208">
        <v>8.6215115883833016E-2</v>
      </c>
      <c r="D449" s="54">
        <v>0.27329331707591598</v>
      </c>
      <c r="E449" s="208">
        <v>0.12497790825211261</v>
      </c>
      <c r="F449" s="202">
        <f t="shared" si="8"/>
        <v>0.21119302413594562</v>
      </c>
    </row>
    <row r="450" spans="1:6" x14ac:dyDescent="0.45">
      <c r="A450" s="127">
        <v>427</v>
      </c>
      <c r="B450" s="54">
        <v>6.3022085553117835E-2</v>
      </c>
      <c r="C450" s="208">
        <v>0.62083163086512072</v>
      </c>
      <c r="D450" s="54">
        <v>0.63119891454752253</v>
      </c>
      <c r="E450" s="208">
        <v>3.9997069645578323E-2</v>
      </c>
      <c r="F450" s="202">
        <f t="shared" si="8"/>
        <v>0.66082870051069909</v>
      </c>
    </row>
    <row r="451" spans="1:6" x14ac:dyDescent="0.45">
      <c r="A451" s="127">
        <v>428</v>
      </c>
      <c r="B451" s="54">
        <v>0.37736007548390937</v>
      </c>
      <c r="C451" s="208">
        <v>8.5298659694408904E-2</v>
      </c>
      <c r="D451" s="54">
        <v>0.39133263085053271</v>
      </c>
      <c r="E451" s="208">
        <v>8.0359171263422957E-2</v>
      </c>
      <c r="F451" s="202">
        <f t="shared" si="8"/>
        <v>0.16565783095783188</v>
      </c>
    </row>
    <row r="452" spans="1:6" x14ac:dyDescent="0.45">
      <c r="A452" s="127">
        <v>429</v>
      </c>
      <c r="B452" s="54">
        <v>0.47960595764241443</v>
      </c>
      <c r="C452" s="208">
        <v>6.1872790262180129E-2</v>
      </c>
      <c r="D452" s="54">
        <v>0.72262673866691807</v>
      </c>
      <c r="E452" s="208">
        <v>3.1111404849381869E-2</v>
      </c>
      <c r="F452" s="202">
        <f t="shared" si="8"/>
        <v>9.2984195111562001E-2</v>
      </c>
    </row>
    <row r="453" spans="1:6" x14ac:dyDescent="0.45">
      <c r="A453" s="127">
        <v>430</v>
      </c>
      <c r="B453" s="54">
        <v>0.9453401303243093</v>
      </c>
      <c r="C453" s="208">
        <v>1.3903885307083029E-2</v>
      </c>
      <c r="D453" s="54">
        <v>0.17993516615344207</v>
      </c>
      <c r="E453" s="208">
        <v>0.20112221303556982</v>
      </c>
      <c r="F453" s="202">
        <f t="shared" si="8"/>
        <v>0.21502609834265285</v>
      </c>
    </row>
    <row r="454" spans="1:6" x14ac:dyDescent="0.45">
      <c r="A454" s="127">
        <v>431</v>
      </c>
      <c r="B454" s="54">
        <v>0.63644411579042859</v>
      </c>
      <c r="C454" s="208">
        <v>3.9941192397480813E-2</v>
      </c>
      <c r="D454" s="54">
        <v>0.21401836501717375</v>
      </c>
      <c r="E454" s="208">
        <v>0.16567014335537378</v>
      </c>
      <c r="F454" s="202">
        <f t="shared" si="8"/>
        <v>0.20561133575285459</v>
      </c>
    </row>
    <row r="455" spans="1:6" x14ac:dyDescent="0.45">
      <c r="A455" s="127">
        <v>432</v>
      </c>
      <c r="B455" s="54">
        <v>0.69554222358488937</v>
      </c>
      <c r="C455" s="208">
        <v>3.3983022419781204E-2</v>
      </c>
      <c r="D455" s="54">
        <v>0.92728630248504096</v>
      </c>
      <c r="E455" s="208">
        <v>1.5220739585808163E-2</v>
      </c>
      <c r="F455" s="202">
        <f t="shared" si="8"/>
        <v>4.9203762005589367E-2</v>
      </c>
    </row>
    <row r="456" spans="1:6" x14ac:dyDescent="0.45">
      <c r="A456" s="127">
        <v>433</v>
      </c>
      <c r="B456" s="54">
        <v>0.80901443243080162</v>
      </c>
      <c r="C456" s="208">
        <v>2.44107434427175E-2</v>
      </c>
      <c r="D456" s="54">
        <v>0.22970366406989062</v>
      </c>
      <c r="E456" s="208">
        <v>0.15287375597440206</v>
      </c>
      <c r="F456" s="202">
        <f t="shared" si="8"/>
        <v>0.17728449941711955</v>
      </c>
    </row>
    <row r="457" spans="1:6" x14ac:dyDescent="0.45">
      <c r="A457" s="127">
        <v>434</v>
      </c>
      <c r="B457" s="54">
        <v>0.48472409967634078</v>
      </c>
      <c r="C457" s="208">
        <v>6.0950482028587001E-2</v>
      </c>
      <c r="D457" s="54">
        <v>0.79122394840713584</v>
      </c>
      <c r="E457" s="208">
        <v>2.5468985535579934E-2</v>
      </c>
      <c r="F457" s="202">
        <f t="shared" si="8"/>
        <v>8.6419467564166935E-2</v>
      </c>
    </row>
    <row r="458" spans="1:6" x14ac:dyDescent="0.45">
      <c r="A458" s="127">
        <v>435</v>
      </c>
      <c r="B458" s="54">
        <v>8.4873372950475479E-2</v>
      </c>
      <c r="C458" s="208">
        <v>0.45565561440483221</v>
      </c>
      <c r="D458" s="54">
        <v>4.7598982974180748E-2</v>
      </c>
      <c r="E458" s="208">
        <v>0.81807934929149206</v>
      </c>
      <c r="F458" s="202">
        <f t="shared" si="8"/>
        <v>1.2737349636963242</v>
      </c>
    </row>
    <row r="459" spans="1:6" x14ac:dyDescent="0.45">
      <c r="A459" s="127">
        <v>436</v>
      </c>
      <c r="B459" s="54">
        <v>1.0796265870773425E-2</v>
      </c>
      <c r="C459" s="208">
        <v>3.723031306065649</v>
      </c>
      <c r="D459" s="54">
        <v>0.43295147619632934</v>
      </c>
      <c r="E459" s="208">
        <v>7.0326563396592809E-2</v>
      </c>
      <c r="F459" s="202">
        <f t="shared" si="8"/>
        <v>3.7933578694622416</v>
      </c>
    </row>
    <row r="460" spans="1:6" x14ac:dyDescent="0.45">
      <c r="A460" s="127">
        <v>437</v>
      </c>
      <c r="B460" s="54">
        <v>0.69222933665550834</v>
      </c>
      <c r="C460" s="208">
        <v>3.4295124367400016E-2</v>
      </c>
      <c r="D460" s="54">
        <v>6.7746367488412007E-2</v>
      </c>
      <c r="E460" s="208">
        <v>0.56873533921087327</v>
      </c>
      <c r="F460" s="202">
        <f t="shared" si="8"/>
        <v>0.60303046357827328</v>
      </c>
    </row>
    <row r="461" spans="1:6" x14ac:dyDescent="0.45">
      <c r="A461" s="127">
        <v>438</v>
      </c>
      <c r="B461" s="54">
        <v>0.94857500821119867</v>
      </c>
      <c r="C461" s="208">
        <v>1.3618063465592554E-2</v>
      </c>
      <c r="D461" s="54">
        <v>0.51294081506011602</v>
      </c>
      <c r="E461" s="208">
        <v>5.5461043775811299E-2</v>
      </c>
      <c r="F461" s="202">
        <f t="shared" si="8"/>
        <v>6.9079107241403856E-2</v>
      </c>
    </row>
    <row r="462" spans="1:6" x14ac:dyDescent="0.45">
      <c r="A462" s="127">
        <v>439</v>
      </c>
      <c r="B462" s="54">
        <v>2.0804971473749045E-2</v>
      </c>
      <c r="C462" s="208">
        <v>1.9222095356953108</v>
      </c>
      <c r="D462" s="54">
        <v>0.49403139594016199</v>
      </c>
      <c r="E462" s="208">
        <v>5.8561754570337382E-2</v>
      </c>
      <c r="F462" s="202">
        <f t="shared" si="8"/>
        <v>1.9807712902656482</v>
      </c>
    </row>
    <row r="463" spans="1:6" x14ac:dyDescent="0.45">
      <c r="A463" s="127">
        <v>440</v>
      </c>
      <c r="B463" s="54">
        <v>0.44340624671794115</v>
      </c>
      <c r="C463" s="208">
        <v>6.897428195090255E-2</v>
      </c>
      <c r="D463" s="54">
        <v>0.70360947244926708</v>
      </c>
      <c r="E463" s="208">
        <v>3.2807938512772972E-2</v>
      </c>
      <c r="F463" s="202">
        <f t="shared" si="8"/>
        <v>0.10178222046367552</v>
      </c>
    </row>
    <row r="464" spans="1:6" x14ac:dyDescent="0.45">
      <c r="A464" s="127">
        <v>441</v>
      </c>
      <c r="B464" s="54">
        <v>0.59956186523662269</v>
      </c>
      <c r="C464" s="208">
        <v>4.4158177690643258E-2</v>
      </c>
      <c r="D464" s="54">
        <v>8.3265222856173882E-2</v>
      </c>
      <c r="E464" s="208">
        <v>0.45891801208367133</v>
      </c>
      <c r="F464" s="202">
        <f t="shared" si="8"/>
        <v>0.50307618977431456</v>
      </c>
    </row>
    <row r="465" spans="1:6" x14ac:dyDescent="0.45">
      <c r="A465" s="127">
        <v>442</v>
      </c>
      <c r="B465" s="54">
        <v>0.87046091782783919</v>
      </c>
      <c r="C465" s="208">
        <v>1.9773915328727243E-2</v>
      </c>
      <c r="D465" s="54">
        <v>0.10630702221359689</v>
      </c>
      <c r="E465" s="208">
        <v>0.35497757841323263</v>
      </c>
      <c r="F465" s="202">
        <f t="shared" si="8"/>
        <v>0.37475149374195987</v>
      </c>
    </row>
    <row r="466" spans="1:6" x14ac:dyDescent="0.45">
      <c r="A466" s="127">
        <v>443</v>
      </c>
      <c r="B466" s="54">
        <v>0.76780993525532182</v>
      </c>
      <c r="C466" s="208">
        <v>2.7676629962635479E-2</v>
      </c>
      <c r="D466" s="54">
        <v>0.46474247943374125</v>
      </c>
      <c r="E466" s="208">
        <v>6.3834439494217993E-2</v>
      </c>
      <c r="F466" s="202">
        <f t="shared" si="8"/>
        <v>9.1511069456853472E-2</v>
      </c>
    </row>
    <row r="467" spans="1:6" x14ac:dyDescent="0.45">
      <c r="A467" s="127">
        <v>444</v>
      </c>
      <c r="B467" s="54">
        <v>0.94100558651561317</v>
      </c>
      <c r="C467" s="208">
        <v>1.4278772032371125E-2</v>
      </c>
      <c r="D467" s="54">
        <v>0.54833107497543332</v>
      </c>
      <c r="E467" s="208">
        <v>5.0197153846159193E-2</v>
      </c>
      <c r="F467" s="202">
        <f t="shared" si="8"/>
        <v>6.4475925878530321E-2</v>
      </c>
    </row>
    <row r="468" spans="1:6" x14ac:dyDescent="0.45">
      <c r="A468" s="127">
        <v>445</v>
      </c>
      <c r="B468" s="54">
        <v>0.69948853579971781</v>
      </c>
      <c r="C468" s="208">
        <v>3.3614253321740929E-2</v>
      </c>
      <c r="D468" s="54">
        <v>0.78908569474060086</v>
      </c>
      <c r="E468" s="208">
        <v>2.5635741500874734E-2</v>
      </c>
      <c r="F468" s="202">
        <f t="shared" si="8"/>
        <v>5.9249994822615663E-2</v>
      </c>
    </row>
    <row r="469" spans="1:6" x14ac:dyDescent="0.45">
      <c r="A469" s="127">
        <v>446</v>
      </c>
      <c r="B469" s="54">
        <v>6.8668653707670724E-2</v>
      </c>
      <c r="C469" s="208">
        <v>0.56808118732017077</v>
      </c>
      <c r="D469" s="54">
        <v>0.31022917210137124</v>
      </c>
      <c r="E469" s="208">
        <v>0.10742443295789064</v>
      </c>
      <c r="F469" s="202">
        <f t="shared" si="8"/>
        <v>0.67550562027806138</v>
      </c>
    </row>
    <row r="470" spans="1:6" x14ac:dyDescent="0.45">
      <c r="A470" s="127">
        <v>447</v>
      </c>
      <c r="B470" s="54">
        <v>0.79332529863845402</v>
      </c>
      <c r="C470" s="208">
        <v>2.5633103634378696E-2</v>
      </c>
      <c r="D470" s="54">
        <v>0.89991772823459881</v>
      </c>
      <c r="E470" s="208">
        <v>1.7333233571995631E-2</v>
      </c>
      <c r="F470" s="202">
        <f t="shared" si="8"/>
        <v>4.2966337206374328E-2</v>
      </c>
    </row>
    <row r="471" spans="1:6" x14ac:dyDescent="0.45">
      <c r="A471" s="127">
        <v>448</v>
      </c>
      <c r="B471" s="54">
        <v>0.36317370734440535</v>
      </c>
      <c r="C471" s="208">
        <v>8.9557094628927927E-2</v>
      </c>
      <c r="D471" s="54">
        <v>0.88666879088599315</v>
      </c>
      <c r="E471" s="208">
        <v>1.8322882852410155E-2</v>
      </c>
      <c r="F471" s="202">
        <f t="shared" si="8"/>
        <v>0.10787997748133808</v>
      </c>
    </row>
    <row r="472" spans="1:6" x14ac:dyDescent="0.45">
      <c r="A472" s="127">
        <v>449</v>
      </c>
      <c r="B472" s="54">
        <v>0.59291196986640338</v>
      </c>
      <c r="C472" s="208">
        <v>4.4967426264508704E-2</v>
      </c>
      <c r="D472" s="54">
        <v>0.59125662069092255</v>
      </c>
      <c r="E472" s="208">
        <v>4.4594197733930044E-2</v>
      </c>
      <c r="F472" s="202">
        <f t="shared" si="8"/>
        <v>8.9561623998438755E-2</v>
      </c>
    </row>
    <row r="473" spans="1:6" x14ac:dyDescent="0.45">
      <c r="A473" s="127">
        <v>450</v>
      </c>
      <c r="B473" s="54">
        <v>0.87814732316019961</v>
      </c>
      <c r="C473" s="208">
        <v>1.9199282997490047E-2</v>
      </c>
      <c r="D473" s="54">
        <v>6.3597093538270588E-2</v>
      </c>
      <c r="E473" s="208">
        <v>0.60717289698387333</v>
      </c>
      <c r="F473" s="202">
        <f t="shared" si="8"/>
        <v>0.62637217998136341</v>
      </c>
    </row>
    <row r="474" spans="1:6" x14ac:dyDescent="0.45">
      <c r="A474" s="127">
        <v>451</v>
      </c>
      <c r="B474" s="54">
        <v>0.72063029037330606</v>
      </c>
      <c r="C474" s="208">
        <v>3.1691324715248687E-2</v>
      </c>
      <c r="D474" s="54">
        <v>0.41699478322741923</v>
      </c>
      <c r="E474" s="208">
        <v>7.3943683740956487E-2</v>
      </c>
      <c r="F474" s="202">
        <f t="shared" ref="F474:F537" si="9">C474+E474</f>
        <v>0.10563500845620517</v>
      </c>
    </row>
    <row r="475" spans="1:6" x14ac:dyDescent="0.45">
      <c r="A475" s="127">
        <v>452</v>
      </c>
      <c r="B475" s="54">
        <v>0.6233237981924824</v>
      </c>
      <c r="C475" s="208">
        <v>4.1391495631406525E-2</v>
      </c>
      <c r="D475" s="54">
        <v>0.12724713900569085</v>
      </c>
      <c r="E475" s="208">
        <v>0.29313852954412212</v>
      </c>
      <c r="F475" s="202">
        <f t="shared" si="9"/>
        <v>0.33453002517552866</v>
      </c>
    </row>
    <row r="476" spans="1:6" x14ac:dyDescent="0.45">
      <c r="A476" s="127">
        <v>453</v>
      </c>
      <c r="B476" s="54">
        <v>0.3153741242799758</v>
      </c>
      <c r="C476" s="208">
        <v>0.1066646254608698</v>
      </c>
      <c r="D476" s="54">
        <v>0.94063765225664286</v>
      </c>
      <c r="E476" s="208">
        <v>1.4127353685247946E-2</v>
      </c>
      <c r="F476" s="202">
        <f t="shared" si="9"/>
        <v>0.12079197914611775</v>
      </c>
    </row>
    <row r="477" spans="1:6" x14ac:dyDescent="0.45">
      <c r="A477" s="127">
        <v>454</v>
      </c>
      <c r="B477" s="54">
        <v>0.75049349167240531</v>
      </c>
      <c r="C477" s="208">
        <v>2.9110604731965424E-2</v>
      </c>
      <c r="D477" s="54">
        <v>0.42793824992558871</v>
      </c>
      <c r="E477" s="208">
        <v>7.1434906112509605E-2</v>
      </c>
      <c r="F477" s="202">
        <f t="shared" si="9"/>
        <v>0.10054551084447502</v>
      </c>
    </row>
    <row r="478" spans="1:6" x14ac:dyDescent="0.45">
      <c r="A478" s="127">
        <v>455</v>
      </c>
      <c r="B478" s="54">
        <v>0.2722496805398239</v>
      </c>
      <c r="C478" s="208">
        <v>0.12716719985316616</v>
      </c>
      <c r="D478" s="54">
        <v>0.64899928861101264</v>
      </c>
      <c r="E478" s="208">
        <v>3.810720838918475E-2</v>
      </c>
      <c r="F478" s="202">
        <f t="shared" si="9"/>
        <v>0.1652744082423509</v>
      </c>
    </row>
    <row r="479" spans="1:6" x14ac:dyDescent="0.45">
      <c r="A479" s="127">
        <v>456</v>
      </c>
      <c r="B479" s="54">
        <v>0.18615855005108639</v>
      </c>
      <c r="C479" s="208">
        <v>0.19619129115460834</v>
      </c>
      <c r="D479" s="54">
        <v>0.46307098801345248</v>
      </c>
      <c r="E479" s="208">
        <v>6.4154480816039305E-2</v>
      </c>
      <c r="F479" s="202">
        <f t="shared" si="9"/>
        <v>0.26034577197064768</v>
      </c>
    </row>
    <row r="480" spans="1:6" x14ac:dyDescent="0.45">
      <c r="A480" s="127">
        <v>457</v>
      </c>
      <c r="B480" s="54">
        <v>0.78961123704535607</v>
      </c>
      <c r="C480" s="208">
        <v>2.5925990386071955E-2</v>
      </c>
      <c r="D480" s="54">
        <v>4.1147845343935452E-2</v>
      </c>
      <c r="E480" s="208">
        <v>0.94951277774337817</v>
      </c>
      <c r="F480" s="202">
        <f t="shared" si="9"/>
        <v>0.97543876812945007</v>
      </c>
    </row>
    <row r="481" spans="1:6" x14ac:dyDescent="0.45">
      <c r="A481" s="127">
        <v>458</v>
      </c>
      <c r="B481" s="54">
        <v>0.79482610753174354</v>
      </c>
      <c r="C481" s="208">
        <v>2.5515154740732807E-2</v>
      </c>
      <c r="D481" s="54">
        <v>0.10680565261880148</v>
      </c>
      <c r="E481" s="208">
        <v>0.35322360865368002</v>
      </c>
      <c r="F481" s="202">
        <f t="shared" si="9"/>
        <v>0.37873876339441281</v>
      </c>
    </row>
    <row r="482" spans="1:6" x14ac:dyDescent="0.45">
      <c r="A482" s="127">
        <v>459</v>
      </c>
      <c r="B482" s="54">
        <v>0.54779149439560004</v>
      </c>
      <c r="C482" s="208">
        <v>5.0923362965296794E-2</v>
      </c>
      <c r="D482" s="54">
        <v>0.55847126460606245</v>
      </c>
      <c r="E482" s="208">
        <v>4.8802931565970695E-2</v>
      </c>
      <c r="F482" s="202">
        <f t="shared" si="9"/>
        <v>9.9726294531267495E-2</v>
      </c>
    </row>
    <row r="483" spans="1:6" x14ac:dyDescent="0.45">
      <c r="A483" s="127">
        <v>460</v>
      </c>
      <c r="B483" s="54">
        <v>0.51261407922324564</v>
      </c>
      <c r="C483" s="208">
        <v>5.6231309574775255E-2</v>
      </c>
      <c r="D483" s="54">
        <v>0.45037726354283403</v>
      </c>
      <c r="E483" s="208">
        <v>6.6659058083313363E-2</v>
      </c>
      <c r="F483" s="202">
        <f t="shared" si="9"/>
        <v>0.12289036765808861</v>
      </c>
    </row>
    <row r="484" spans="1:6" x14ac:dyDescent="0.45">
      <c r="A484" s="127">
        <v>461</v>
      </c>
      <c r="B484" s="54">
        <v>0.43727210596454458</v>
      </c>
      <c r="C484" s="208">
        <v>7.0289153799035817E-2</v>
      </c>
      <c r="D484" s="54">
        <v>7.4570582539280617E-3</v>
      </c>
      <c r="E484" s="208">
        <v>5.3302584909518407</v>
      </c>
      <c r="F484" s="202">
        <f t="shared" si="9"/>
        <v>5.4005476447508762</v>
      </c>
    </row>
    <row r="485" spans="1:6" x14ac:dyDescent="0.45">
      <c r="A485" s="127">
        <v>462</v>
      </c>
      <c r="B485" s="54">
        <v>0.30114035885507506</v>
      </c>
      <c r="C485" s="208">
        <v>0.11279035219271605</v>
      </c>
      <c r="D485" s="54">
        <v>0.68055105396043614</v>
      </c>
      <c r="E485" s="208">
        <v>3.496185220752844E-2</v>
      </c>
      <c r="F485" s="202">
        <f t="shared" si="9"/>
        <v>0.1477522044002445</v>
      </c>
    </row>
    <row r="486" spans="1:6" x14ac:dyDescent="0.45">
      <c r="A486" s="127">
        <v>463</v>
      </c>
      <c r="B486" s="54">
        <v>0.61435328613868634</v>
      </c>
      <c r="C486" s="208">
        <v>4.2413899226147106E-2</v>
      </c>
      <c r="D486" s="54">
        <v>0.3786527814149675</v>
      </c>
      <c r="E486" s="208">
        <v>8.3840946204130962E-2</v>
      </c>
      <c r="F486" s="202">
        <f t="shared" si="9"/>
        <v>0.12625484543027807</v>
      </c>
    </row>
    <row r="487" spans="1:6" x14ac:dyDescent="0.45">
      <c r="A487" s="127">
        <v>464</v>
      </c>
      <c r="B487" s="54">
        <v>0.61810996461858181</v>
      </c>
      <c r="C487" s="208">
        <v>4.1982588291055299E-2</v>
      </c>
      <c r="D487" s="54">
        <v>0.66088012468697399</v>
      </c>
      <c r="E487" s="208">
        <v>3.6893777499687169E-2</v>
      </c>
      <c r="F487" s="202">
        <f t="shared" si="9"/>
        <v>7.8876365790742475E-2</v>
      </c>
    </row>
    <row r="488" spans="1:6" x14ac:dyDescent="0.45">
      <c r="A488" s="127">
        <v>465</v>
      </c>
      <c r="B488" s="54">
        <v>0.24827458951334203</v>
      </c>
      <c r="C488" s="208">
        <v>0.14161047446698907</v>
      </c>
      <c r="D488" s="54">
        <v>0.58552771537719006</v>
      </c>
      <c r="E488" s="208">
        <v>4.5298925102114078E-2</v>
      </c>
      <c r="F488" s="202">
        <f t="shared" si="9"/>
        <v>0.18690939956910316</v>
      </c>
    </row>
    <row r="489" spans="1:6" x14ac:dyDescent="0.45">
      <c r="A489" s="127">
        <v>466</v>
      </c>
      <c r="B489" s="54">
        <v>0.61255510983725669</v>
      </c>
      <c r="C489" s="208">
        <v>4.2621988043295138E-2</v>
      </c>
      <c r="D489" s="54">
        <v>0.45783253528856116</v>
      </c>
      <c r="E489" s="208">
        <v>6.5171955872213583E-2</v>
      </c>
      <c r="F489" s="202">
        <f t="shared" si="9"/>
        <v>0.10779394391550873</v>
      </c>
    </row>
    <row r="490" spans="1:6" x14ac:dyDescent="0.45">
      <c r="A490" s="127">
        <v>467</v>
      </c>
      <c r="B490" s="54">
        <v>0.32413262789439934</v>
      </c>
      <c r="C490" s="208">
        <v>0.10315895092091174</v>
      </c>
      <c r="D490" s="54">
        <v>0.80009916652970403</v>
      </c>
      <c r="E490" s="208">
        <v>2.4781757520435165E-2</v>
      </c>
      <c r="F490" s="202">
        <f t="shared" si="9"/>
        <v>0.12794070844134689</v>
      </c>
    </row>
    <row r="491" spans="1:6" x14ac:dyDescent="0.45">
      <c r="A491" s="127">
        <v>468</v>
      </c>
      <c r="B491" s="54">
        <v>3.947763321564246E-2</v>
      </c>
      <c r="C491" s="208">
        <v>1.0033610623274001</v>
      </c>
      <c r="D491" s="54">
        <v>0.22698535390231522</v>
      </c>
      <c r="E491" s="208">
        <v>0.1549654769964095</v>
      </c>
      <c r="F491" s="202">
        <f t="shared" si="9"/>
        <v>1.1583265393238096</v>
      </c>
    </row>
    <row r="492" spans="1:6" x14ac:dyDescent="0.45">
      <c r="A492" s="127">
        <v>469</v>
      </c>
      <c r="B492" s="54">
        <v>0.37668264769565596</v>
      </c>
      <c r="C492" s="208">
        <v>8.5494881362278244E-2</v>
      </c>
      <c r="D492" s="54">
        <v>0.89664561373654394</v>
      </c>
      <c r="E492" s="208">
        <v>1.7578929870053661E-2</v>
      </c>
      <c r="F492" s="202">
        <f t="shared" si="9"/>
        <v>0.10307381123233191</v>
      </c>
    </row>
    <row r="493" spans="1:6" x14ac:dyDescent="0.45">
      <c r="A493" s="127">
        <v>470</v>
      </c>
      <c r="B493" s="54">
        <v>0.12674716275137476</v>
      </c>
      <c r="C493" s="208">
        <v>0.29818743996318464</v>
      </c>
      <c r="D493" s="54">
        <v>0.25413583146997853</v>
      </c>
      <c r="E493" s="208">
        <v>0.13606885580107789</v>
      </c>
      <c r="F493" s="202">
        <f t="shared" si="9"/>
        <v>0.4342562957642625</v>
      </c>
    </row>
    <row r="494" spans="1:6" x14ac:dyDescent="0.45">
      <c r="A494" s="127">
        <v>471</v>
      </c>
      <c r="B494" s="54">
        <v>0.87245056661211806</v>
      </c>
      <c r="C494" s="208">
        <v>1.9625282159873338E-2</v>
      </c>
      <c r="D494" s="54">
        <v>0.95229847667440948</v>
      </c>
      <c r="E494" s="208">
        <v>1.3111968037673578E-2</v>
      </c>
      <c r="F494" s="202">
        <f t="shared" si="9"/>
        <v>3.2737250197546919E-2</v>
      </c>
    </row>
    <row r="495" spans="1:6" x14ac:dyDescent="0.45">
      <c r="A495" s="127">
        <v>472</v>
      </c>
      <c r="B495" s="54">
        <v>0.20605370978276083</v>
      </c>
      <c r="C495" s="208">
        <v>0.17514727017100587</v>
      </c>
      <c r="D495" s="54">
        <v>6.10876422296871E-2</v>
      </c>
      <c r="E495" s="208">
        <v>0.63295261579195183</v>
      </c>
      <c r="F495" s="202">
        <f t="shared" si="9"/>
        <v>0.80809988596295768</v>
      </c>
    </row>
    <row r="496" spans="1:6" x14ac:dyDescent="0.45">
      <c r="A496" s="127">
        <v>473</v>
      </c>
      <c r="B496" s="54">
        <v>0.38578449179002738</v>
      </c>
      <c r="C496" s="208">
        <v>8.2914661743079904E-2</v>
      </c>
      <c r="D496" s="54">
        <v>0.37900000784185939</v>
      </c>
      <c r="E496" s="208">
        <v>8.3742576325001344E-2</v>
      </c>
      <c r="F496" s="202">
        <f t="shared" si="9"/>
        <v>0.16665723806808125</v>
      </c>
    </row>
    <row r="497" spans="1:6" x14ac:dyDescent="0.45">
      <c r="A497" s="127">
        <v>474</v>
      </c>
      <c r="B497" s="54">
        <v>0.43614800736839898</v>
      </c>
      <c r="C497" s="208">
        <v>7.0533966486023503E-2</v>
      </c>
      <c r="D497" s="54">
        <v>0.55638856411776916</v>
      </c>
      <c r="E497" s="208">
        <v>4.908548750756548E-2</v>
      </c>
      <c r="F497" s="202">
        <f t="shared" si="9"/>
        <v>0.11961945399358898</v>
      </c>
    </row>
    <row r="498" spans="1:6" x14ac:dyDescent="0.45">
      <c r="A498" s="127">
        <v>475</v>
      </c>
      <c r="B498" s="54">
        <v>0.16915943999959193</v>
      </c>
      <c r="C498" s="208">
        <v>0.21807663162917879</v>
      </c>
      <c r="D498" s="54">
        <v>0.98671800491141204</v>
      </c>
      <c r="E498" s="208">
        <v>9.2325380886420019E-3</v>
      </c>
      <c r="F498" s="202">
        <f t="shared" si="9"/>
        <v>0.22730916971782078</v>
      </c>
    </row>
    <row r="499" spans="1:6" x14ac:dyDescent="0.45">
      <c r="A499" s="127">
        <v>476</v>
      </c>
      <c r="B499" s="54">
        <v>0.71504438087907063</v>
      </c>
      <c r="C499" s="208">
        <v>3.219108213147287E-2</v>
      </c>
      <c r="D499" s="54">
        <v>0.14087326103136411</v>
      </c>
      <c r="E499" s="208">
        <v>0.26275882093961878</v>
      </c>
      <c r="F499" s="202">
        <f t="shared" si="9"/>
        <v>0.29494990307109165</v>
      </c>
    </row>
    <row r="500" spans="1:6" x14ac:dyDescent="0.45">
      <c r="A500" s="127">
        <v>477</v>
      </c>
      <c r="B500" s="54">
        <v>0.26214928131073156</v>
      </c>
      <c r="C500" s="208">
        <v>0.1329327602405708</v>
      </c>
      <c r="D500" s="54">
        <v>0.90070907963233293</v>
      </c>
      <c r="E500" s="208">
        <v>1.7273659307828523E-2</v>
      </c>
      <c r="F500" s="202">
        <f t="shared" si="9"/>
        <v>0.15020641954839931</v>
      </c>
    </row>
    <row r="501" spans="1:6" x14ac:dyDescent="0.45">
      <c r="A501" s="127">
        <v>478</v>
      </c>
      <c r="B501" s="54">
        <v>0.72741046685125055</v>
      </c>
      <c r="C501" s="208">
        <v>3.1092287716691865E-2</v>
      </c>
      <c r="D501" s="54">
        <v>0.56101626476539423</v>
      </c>
      <c r="E501" s="208">
        <v>4.8460262390420637E-2</v>
      </c>
      <c r="F501" s="202">
        <f t="shared" si="9"/>
        <v>7.9552550107112499E-2</v>
      </c>
    </row>
    <row r="502" spans="1:6" x14ac:dyDescent="0.45">
      <c r="A502" s="127">
        <v>479</v>
      </c>
      <c r="B502" s="54">
        <v>0.44864133338746093</v>
      </c>
      <c r="C502" s="208">
        <v>6.7879477836659818E-2</v>
      </c>
      <c r="D502" s="54">
        <v>0.21350553057944777</v>
      </c>
      <c r="E502" s="208">
        <v>0.16612007793482741</v>
      </c>
      <c r="F502" s="202">
        <f t="shared" si="9"/>
        <v>0.23399955577148723</v>
      </c>
    </row>
    <row r="503" spans="1:6" x14ac:dyDescent="0.45">
      <c r="A503" s="127">
        <v>480</v>
      </c>
      <c r="B503" s="54">
        <v>0.25504377308174953</v>
      </c>
      <c r="C503" s="208">
        <v>0.137259831893943</v>
      </c>
      <c r="D503" s="54">
        <v>0.51717766281587851</v>
      </c>
      <c r="E503" s="208">
        <v>5.4795540730337711E-2</v>
      </c>
      <c r="F503" s="202">
        <f t="shared" si="9"/>
        <v>0.19205537262428071</v>
      </c>
    </row>
    <row r="504" spans="1:6" x14ac:dyDescent="0.45">
      <c r="A504" s="127">
        <v>481</v>
      </c>
      <c r="B504" s="54">
        <v>5.0587222177358226E-2</v>
      </c>
      <c r="C504" s="208">
        <v>0.77850377090850054</v>
      </c>
      <c r="D504" s="54">
        <v>0.20048294004960898</v>
      </c>
      <c r="E504" s="208">
        <v>0.17831263825848223</v>
      </c>
      <c r="F504" s="202">
        <f t="shared" si="9"/>
        <v>0.95681640916698274</v>
      </c>
    </row>
    <row r="505" spans="1:6" x14ac:dyDescent="0.45">
      <c r="A505" s="127">
        <v>482</v>
      </c>
      <c r="B505" s="54">
        <v>0.47116702161388035</v>
      </c>
      <c r="C505" s="208">
        <v>6.3435079812827214E-2</v>
      </c>
      <c r="D505" s="54">
        <v>0.21796872792207544</v>
      </c>
      <c r="E505" s="208">
        <v>0.16227487835945986</v>
      </c>
      <c r="F505" s="202">
        <f t="shared" si="9"/>
        <v>0.22570995817228706</v>
      </c>
    </row>
    <row r="506" spans="1:6" x14ac:dyDescent="0.45">
      <c r="A506" s="127">
        <v>483</v>
      </c>
      <c r="B506" s="54">
        <v>0.94522090184969954</v>
      </c>
      <c r="C506" s="208">
        <v>1.3914315946939537E-2</v>
      </c>
      <c r="D506" s="54">
        <v>0.62837489218308007</v>
      </c>
      <c r="E506" s="208">
        <v>4.0305295169622259E-2</v>
      </c>
      <c r="F506" s="202">
        <f t="shared" si="9"/>
        <v>5.4219611116561796E-2</v>
      </c>
    </row>
    <row r="507" spans="1:6" x14ac:dyDescent="0.45">
      <c r="A507" s="127">
        <v>484</v>
      </c>
      <c r="B507" s="54">
        <v>0.72804532680394973</v>
      </c>
      <c r="C507" s="208">
        <v>3.1036610605342182E-2</v>
      </c>
      <c r="D507" s="54">
        <v>8.2076495751707501E-2</v>
      </c>
      <c r="E507" s="208">
        <v>0.4658620053602382</v>
      </c>
      <c r="F507" s="202">
        <f t="shared" si="9"/>
        <v>0.49689861596558038</v>
      </c>
    </row>
    <row r="508" spans="1:6" x14ac:dyDescent="0.45">
      <c r="A508" s="127">
        <v>485</v>
      </c>
      <c r="B508" s="54">
        <v>0.61604532270202395</v>
      </c>
      <c r="C508" s="208">
        <v>4.2219064597303256E-2</v>
      </c>
      <c r="D508" s="54">
        <v>0.24413165079516108</v>
      </c>
      <c r="E508" s="208">
        <v>0.14254624099224872</v>
      </c>
      <c r="F508" s="202">
        <f t="shared" si="9"/>
        <v>0.18476530558955198</v>
      </c>
    </row>
    <row r="509" spans="1:6" x14ac:dyDescent="0.45">
      <c r="A509" s="127">
        <v>486</v>
      </c>
      <c r="B509" s="54">
        <v>7.1759630164567434E-2</v>
      </c>
      <c r="C509" s="208">
        <v>0.54271974564323266</v>
      </c>
      <c r="D509" s="54">
        <v>0.32553517455077152</v>
      </c>
      <c r="E509" s="208">
        <v>0.10130362812448818</v>
      </c>
      <c r="F509" s="202">
        <f t="shared" si="9"/>
        <v>0.64402337376772079</v>
      </c>
    </row>
    <row r="510" spans="1:6" x14ac:dyDescent="0.45">
      <c r="A510" s="127">
        <v>487</v>
      </c>
      <c r="B510" s="54">
        <v>0.35766142437995085</v>
      </c>
      <c r="C510" s="208">
        <v>9.1300856832184168E-2</v>
      </c>
      <c r="D510" s="54">
        <v>8.0477561481543392E-3</v>
      </c>
      <c r="E510" s="208">
        <v>4.9375544165653791</v>
      </c>
      <c r="F510" s="202">
        <f t="shared" si="9"/>
        <v>5.0288552733975633</v>
      </c>
    </row>
    <row r="511" spans="1:6" x14ac:dyDescent="0.45">
      <c r="A511" s="127">
        <v>488</v>
      </c>
      <c r="B511" s="54">
        <v>0.52772250141527455</v>
      </c>
      <c r="C511" s="208">
        <v>5.3870973623121231E-2</v>
      </c>
      <c r="D511" s="54">
        <v>0.66271751694402092</v>
      </c>
      <c r="E511" s="208">
        <v>3.6709353450789808E-2</v>
      </c>
      <c r="F511" s="202">
        <f t="shared" si="9"/>
        <v>9.0580327073911032E-2</v>
      </c>
    </row>
    <row r="512" spans="1:6" x14ac:dyDescent="0.45">
      <c r="A512" s="127">
        <v>489</v>
      </c>
      <c r="B512" s="54">
        <v>0.904248848214252</v>
      </c>
      <c r="C512" s="208">
        <v>1.7226488566399502E-2</v>
      </c>
      <c r="D512" s="54">
        <v>0.94647344108835008</v>
      </c>
      <c r="E512" s="208">
        <v>1.3627988736380683E-2</v>
      </c>
      <c r="F512" s="202">
        <f t="shared" si="9"/>
        <v>3.0854477302780185E-2</v>
      </c>
    </row>
    <row r="513" spans="1:6" x14ac:dyDescent="0.45">
      <c r="A513" s="127">
        <v>490</v>
      </c>
      <c r="B513" s="54">
        <v>1.1751016496010291E-2</v>
      </c>
      <c r="C513" s="208">
        <v>3.4188931968653451</v>
      </c>
      <c r="D513" s="54">
        <v>0.5114811096266656</v>
      </c>
      <c r="E513" s="208">
        <v>5.5692719129019581E-2</v>
      </c>
      <c r="F513" s="202">
        <f t="shared" si="9"/>
        <v>3.4745859159943646</v>
      </c>
    </row>
    <row r="514" spans="1:6" x14ac:dyDescent="0.45">
      <c r="A514" s="127">
        <v>491</v>
      </c>
      <c r="B514" s="54">
        <v>0.50293403875432197</v>
      </c>
      <c r="C514" s="208">
        <v>5.7813313205637866E-2</v>
      </c>
      <c r="D514" s="54">
        <v>0.32129764653180026</v>
      </c>
      <c r="E514" s="208">
        <v>0.10294068763558263</v>
      </c>
      <c r="F514" s="202">
        <f t="shared" si="9"/>
        <v>0.16075400084122049</v>
      </c>
    </row>
    <row r="515" spans="1:6" x14ac:dyDescent="0.45">
      <c r="A515" s="127">
        <v>492</v>
      </c>
      <c r="B515" s="54">
        <v>0.64687777041540373</v>
      </c>
      <c r="C515" s="208">
        <v>3.8823897289039545E-2</v>
      </c>
      <c r="D515" s="54">
        <v>0.43407353963741591</v>
      </c>
      <c r="E515" s="208">
        <v>7.0081875661177032E-2</v>
      </c>
      <c r="F515" s="202">
        <f t="shared" si="9"/>
        <v>0.10890577295021658</v>
      </c>
    </row>
    <row r="516" spans="1:6" x14ac:dyDescent="0.45">
      <c r="A516" s="127">
        <v>493</v>
      </c>
      <c r="B516" s="54">
        <v>0.87126101261234312</v>
      </c>
      <c r="C516" s="208">
        <v>1.9714152544505828E-2</v>
      </c>
      <c r="D516" s="54">
        <v>0.13161020219405695</v>
      </c>
      <c r="E516" s="208">
        <v>0.28272761120011747</v>
      </c>
      <c r="F516" s="202">
        <f t="shared" si="9"/>
        <v>0.30244176374462328</v>
      </c>
    </row>
    <row r="517" spans="1:6" x14ac:dyDescent="0.45">
      <c r="A517" s="127">
        <v>494</v>
      </c>
      <c r="B517" s="54">
        <v>0.70612237394281829</v>
      </c>
      <c r="C517" s="208">
        <v>3.3001516218221991E-2</v>
      </c>
      <c r="D517" s="54">
        <v>0.83857400991687436</v>
      </c>
      <c r="E517" s="208">
        <v>2.1876846319850523E-2</v>
      </c>
      <c r="F517" s="202">
        <f t="shared" si="9"/>
        <v>5.4878362538072517E-2</v>
      </c>
    </row>
    <row r="518" spans="1:6" x14ac:dyDescent="0.45">
      <c r="A518" s="127">
        <v>495</v>
      </c>
      <c r="B518" s="54">
        <v>0.29288260728989124</v>
      </c>
      <c r="C518" s="208">
        <v>0.11661343644320578</v>
      </c>
      <c r="D518" s="54">
        <v>0.11588403591720864</v>
      </c>
      <c r="E518" s="208">
        <v>0.3239258611064082</v>
      </c>
      <c r="F518" s="202">
        <f t="shared" si="9"/>
        <v>0.44053929754961396</v>
      </c>
    </row>
    <row r="519" spans="1:6" x14ac:dyDescent="0.45">
      <c r="A519" s="127">
        <v>496</v>
      </c>
      <c r="B519" s="54">
        <v>0.73939196423913878</v>
      </c>
      <c r="C519" s="208">
        <v>3.0052987258484948E-2</v>
      </c>
      <c r="D519" s="54">
        <v>0.40380159420720108</v>
      </c>
      <c r="E519" s="208">
        <v>7.7143072176797792E-2</v>
      </c>
      <c r="F519" s="202">
        <f t="shared" si="9"/>
        <v>0.10719605943528274</v>
      </c>
    </row>
    <row r="520" spans="1:6" x14ac:dyDescent="0.45">
      <c r="A520" s="127">
        <v>497</v>
      </c>
      <c r="B520" s="54">
        <v>0.35026997682674454</v>
      </c>
      <c r="C520" s="208">
        <v>9.3723427321793285E-2</v>
      </c>
      <c r="D520" s="54">
        <v>0.21984571729389735</v>
      </c>
      <c r="E520" s="208">
        <v>0.16070416232154511</v>
      </c>
      <c r="F520" s="202">
        <f t="shared" si="9"/>
        <v>0.25442758964333839</v>
      </c>
    </row>
    <row r="521" spans="1:6" x14ac:dyDescent="0.45">
      <c r="A521" s="127">
        <v>498</v>
      </c>
      <c r="B521" s="54">
        <v>0.13940253300423544</v>
      </c>
      <c r="C521" s="208">
        <v>0.26919215042728861</v>
      </c>
      <c r="D521" s="54">
        <v>0.51749813958687119</v>
      </c>
      <c r="E521" s="208">
        <v>5.4745616910626842E-2</v>
      </c>
      <c r="F521" s="202">
        <f t="shared" si="9"/>
        <v>0.32393776733791546</v>
      </c>
    </row>
    <row r="522" spans="1:6" x14ac:dyDescent="0.45">
      <c r="A522" s="127">
        <v>499</v>
      </c>
      <c r="B522" s="54">
        <v>0.5002168252306145</v>
      </c>
      <c r="C522" s="208">
        <v>5.8267731827465141E-2</v>
      </c>
      <c r="D522" s="54">
        <v>0.85978959116755338</v>
      </c>
      <c r="E522" s="208">
        <v>2.0307831644115943E-2</v>
      </c>
      <c r="F522" s="202">
        <f t="shared" si="9"/>
        <v>7.8575563471581081E-2</v>
      </c>
    </row>
    <row r="523" spans="1:6" x14ac:dyDescent="0.45">
      <c r="A523" s="127">
        <v>500</v>
      </c>
      <c r="B523" s="54">
        <v>0.90145974304950982</v>
      </c>
      <c r="C523" s="208">
        <v>1.7439934298087767E-2</v>
      </c>
      <c r="D523" s="54">
        <v>0.7291567293845731</v>
      </c>
      <c r="E523" s="208">
        <v>3.0543970084368623E-2</v>
      </c>
      <c r="F523" s="202">
        <f t="shared" si="9"/>
        <v>4.7983904382456394E-2</v>
      </c>
    </row>
    <row r="524" spans="1:6" x14ac:dyDescent="0.45">
      <c r="A524" s="127">
        <v>501</v>
      </c>
      <c r="B524" s="54">
        <v>0.38739185585208669</v>
      </c>
      <c r="C524" s="208">
        <v>8.2471286736007551E-2</v>
      </c>
      <c r="D524" s="54">
        <v>0.39197737782303743</v>
      </c>
      <c r="E524" s="208">
        <v>8.0187994789868308E-2</v>
      </c>
      <c r="F524" s="202">
        <f t="shared" si="9"/>
        <v>0.16265928152587586</v>
      </c>
    </row>
    <row r="525" spans="1:6" x14ac:dyDescent="0.45">
      <c r="A525" s="127">
        <v>502</v>
      </c>
      <c r="B525" s="54">
        <v>0.21621115546921632</v>
      </c>
      <c r="C525" s="208">
        <v>0.16588996374785256</v>
      </c>
      <c r="D525" s="54">
        <v>0.83593854988817107</v>
      </c>
      <c r="E525" s="208">
        <v>2.207285020404123E-2</v>
      </c>
      <c r="F525" s="202">
        <f t="shared" si="9"/>
        <v>0.18796281395189379</v>
      </c>
    </row>
    <row r="526" spans="1:6" x14ac:dyDescent="0.45">
      <c r="A526" s="127">
        <v>503</v>
      </c>
      <c r="B526" s="54">
        <v>0.89018717941615744</v>
      </c>
      <c r="C526" s="208">
        <v>1.8295061091061708E-2</v>
      </c>
      <c r="D526" s="54">
        <v>0.24965798538473327</v>
      </c>
      <c r="E526" s="208">
        <v>0.13890444787869288</v>
      </c>
      <c r="F526" s="202">
        <f t="shared" si="9"/>
        <v>0.1571995089697546</v>
      </c>
    </row>
    <row r="527" spans="1:6" x14ac:dyDescent="0.45">
      <c r="A527" s="127">
        <v>504</v>
      </c>
      <c r="B527" s="54">
        <v>0.39021284402920764</v>
      </c>
      <c r="C527" s="208">
        <v>8.1701750209920654E-2</v>
      </c>
      <c r="D527" s="54">
        <v>0.39750504387065078</v>
      </c>
      <c r="E527" s="208">
        <v>7.8742612449718946E-2</v>
      </c>
      <c r="F527" s="202">
        <f t="shared" si="9"/>
        <v>0.1604443626596396</v>
      </c>
    </row>
    <row r="528" spans="1:6" x14ac:dyDescent="0.45">
      <c r="A528" s="127">
        <v>505</v>
      </c>
      <c r="B528" s="54">
        <v>0.68358498505100707</v>
      </c>
      <c r="C528" s="208">
        <v>3.5120680168625712E-2</v>
      </c>
      <c r="D528" s="54">
        <v>0.14183812608094581</v>
      </c>
      <c r="E528" s="208">
        <v>0.26082851759171527</v>
      </c>
      <c r="F528" s="202">
        <f t="shared" si="9"/>
        <v>0.29594919776034101</v>
      </c>
    </row>
    <row r="529" spans="1:6" x14ac:dyDescent="0.45">
      <c r="A529" s="127">
        <v>506</v>
      </c>
      <c r="B529" s="54">
        <v>0.50386937287018019</v>
      </c>
      <c r="C529" s="208">
        <v>5.7657958808717741E-2</v>
      </c>
      <c r="D529" s="54">
        <v>0.8167528899347658</v>
      </c>
      <c r="E529" s="208">
        <v>2.3511419270620084E-2</v>
      </c>
      <c r="F529" s="202">
        <f t="shared" si="9"/>
        <v>8.1169378079337828E-2</v>
      </c>
    </row>
    <row r="530" spans="1:6" x14ac:dyDescent="0.45">
      <c r="A530" s="127">
        <v>507</v>
      </c>
      <c r="B530" s="54">
        <v>0.6578019890292417</v>
      </c>
      <c r="C530" s="208">
        <v>3.7686198105441285E-2</v>
      </c>
      <c r="D530" s="54">
        <v>0.74790842888285125</v>
      </c>
      <c r="E530" s="208">
        <v>2.8953603409924974E-2</v>
      </c>
      <c r="F530" s="202">
        <f t="shared" si="9"/>
        <v>6.6639801515366262E-2</v>
      </c>
    </row>
    <row r="531" spans="1:6" x14ac:dyDescent="0.45">
      <c r="A531" s="127">
        <v>508</v>
      </c>
      <c r="B531" s="54">
        <v>0.2535901298414287</v>
      </c>
      <c r="C531" s="208">
        <v>0.13817468293395174</v>
      </c>
      <c r="D531" s="54">
        <v>0.21924492498763082</v>
      </c>
      <c r="E531" s="208">
        <v>0.16120401212685112</v>
      </c>
      <c r="F531" s="202">
        <f t="shared" si="9"/>
        <v>0.29937869506080284</v>
      </c>
    </row>
    <row r="532" spans="1:6" x14ac:dyDescent="0.45">
      <c r="A532" s="127">
        <v>509</v>
      </c>
      <c r="B532" s="54">
        <v>0.57607940197294427</v>
      </c>
      <c r="C532" s="208">
        <v>4.7090373275810095E-2</v>
      </c>
      <c r="D532" s="54">
        <v>0.31342291518679966</v>
      </c>
      <c r="E532" s="208">
        <v>0.10609864131783815</v>
      </c>
      <c r="F532" s="202">
        <f t="shared" si="9"/>
        <v>0.15318901459364825</v>
      </c>
    </row>
    <row r="533" spans="1:6" x14ac:dyDescent="0.45">
      <c r="A533" s="127">
        <v>510</v>
      </c>
      <c r="B533" s="54">
        <v>0.77497276687263106</v>
      </c>
      <c r="C533" s="208">
        <v>2.7095186205544047E-2</v>
      </c>
      <c r="D533" s="54">
        <v>0.18601891361132572</v>
      </c>
      <c r="E533" s="208">
        <v>0.19384583431882491</v>
      </c>
      <c r="F533" s="202">
        <f t="shared" si="9"/>
        <v>0.22094102052436895</v>
      </c>
    </row>
    <row r="534" spans="1:6" x14ac:dyDescent="0.45">
      <c r="A534" s="127">
        <v>511</v>
      </c>
      <c r="B534" s="54">
        <v>0.67606148584569214</v>
      </c>
      <c r="C534" s="208">
        <v>3.5852849261481995E-2</v>
      </c>
      <c r="D534" s="54">
        <v>0.87024697218156322</v>
      </c>
      <c r="E534" s="208">
        <v>1.95370220332577E-2</v>
      </c>
      <c r="F534" s="202">
        <f t="shared" si="9"/>
        <v>5.5389871294739698E-2</v>
      </c>
    </row>
    <row r="535" spans="1:6" x14ac:dyDescent="0.45">
      <c r="A535" s="127">
        <v>512</v>
      </c>
      <c r="B535" s="54">
        <v>0.4695238392084089</v>
      </c>
      <c r="C535" s="208">
        <v>6.3745497998627609E-2</v>
      </c>
      <c r="D535" s="54">
        <v>0.97724991145519546</v>
      </c>
      <c r="E535" s="208">
        <v>1.0545870119771901E-2</v>
      </c>
      <c r="F535" s="202">
        <f t="shared" si="9"/>
        <v>7.4291368118399509E-2</v>
      </c>
    </row>
    <row r="536" spans="1:6" x14ac:dyDescent="0.45">
      <c r="A536" s="127">
        <v>513</v>
      </c>
      <c r="B536" s="54">
        <v>0.7502399877417939</v>
      </c>
      <c r="C536" s="208">
        <v>2.9131914429509347E-2</v>
      </c>
      <c r="D536" s="54">
        <v>0.72729307660488751</v>
      </c>
      <c r="E536" s="208">
        <v>3.0705165927494948E-2</v>
      </c>
      <c r="F536" s="202">
        <f t="shared" si="9"/>
        <v>5.9837080357004295E-2</v>
      </c>
    </row>
    <row r="537" spans="1:6" x14ac:dyDescent="0.45">
      <c r="A537" s="127">
        <v>514</v>
      </c>
      <c r="B537" s="54">
        <v>0.45679638888329055</v>
      </c>
      <c r="C537" s="208">
        <v>6.6222028749889875E-2</v>
      </c>
      <c r="D537" s="54">
        <v>0.64097308061417091</v>
      </c>
      <c r="E537" s="208">
        <v>3.8948291796820578E-2</v>
      </c>
      <c r="F537" s="202">
        <f t="shared" si="9"/>
        <v>0.10517032054671045</v>
      </c>
    </row>
    <row r="538" spans="1:6" x14ac:dyDescent="0.45">
      <c r="A538" s="127">
        <v>515</v>
      </c>
      <c r="B538" s="54">
        <v>0.12295521728567305</v>
      </c>
      <c r="C538" s="208">
        <v>0.30803538361604549</v>
      </c>
      <c r="D538" s="54">
        <v>0.49588119031210387</v>
      </c>
      <c r="E538" s="208">
        <v>5.8248603117891144E-2</v>
      </c>
      <c r="F538" s="202">
        <f t="shared" ref="F538:F601" si="10">C538+E538</f>
        <v>0.36628398673393664</v>
      </c>
    </row>
    <row r="539" spans="1:6" x14ac:dyDescent="0.45">
      <c r="A539" s="127">
        <v>516</v>
      </c>
      <c r="B539" s="54">
        <v>0.18347320144499901</v>
      </c>
      <c r="C539" s="208">
        <v>0.19937975041561454</v>
      </c>
      <c r="D539" s="54">
        <v>0.76802210626023359</v>
      </c>
      <c r="E539" s="208">
        <v>2.7305886231990074E-2</v>
      </c>
      <c r="F539" s="202">
        <f t="shared" si="10"/>
        <v>0.2266856366476046</v>
      </c>
    </row>
    <row r="540" spans="1:6" x14ac:dyDescent="0.45">
      <c r="A540" s="127">
        <v>517</v>
      </c>
      <c r="B540" s="54">
        <v>0.15699690497168695</v>
      </c>
      <c r="C540" s="208">
        <v>0.23663360525271179</v>
      </c>
      <c r="D540" s="54">
        <v>0.92708903859158442</v>
      </c>
      <c r="E540" s="208">
        <v>1.5236487513663674E-2</v>
      </c>
      <c r="F540" s="202">
        <f t="shared" si="10"/>
        <v>0.25187009276637545</v>
      </c>
    </row>
    <row r="541" spans="1:6" x14ac:dyDescent="0.45">
      <c r="A541" s="127">
        <v>518</v>
      </c>
      <c r="B541" s="54">
        <v>0.59207613270066017</v>
      </c>
      <c r="C541" s="208">
        <v>4.5070287321347532E-2</v>
      </c>
      <c r="D541" s="54">
        <v>0.84155465627905168</v>
      </c>
      <c r="E541" s="208">
        <v>2.1655541273836721E-2</v>
      </c>
      <c r="F541" s="202">
        <f t="shared" si="10"/>
        <v>6.672582859518425E-2</v>
      </c>
    </row>
    <row r="542" spans="1:6" x14ac:dyDescent="0.45">
      <c r="A542" s="127">
        <v>519</v>
      </c>
      <c r="B542" s="54">
        <v>8.0063825468376981E-2</v>
      </c>
      <c r="C542" s="208">
        <v>0.48427692548730916</v>
      </c>
      <c r="D542" s="54">
        <v>0.64075566403278827</v>
      </c>
      <c r="E542" s="208">
        <v>3.897132358278807E-2</v>
      </c>
      <c r="F542" s="202">
        <f t="shared" si="10"/>
        <v>0.52324824907009726</v>
      </c>
    </row>
    <row r="543" spans="1:6" x14ac:dyDescent="0.45">
      <c r="A543" s="127">
        <v>520</v>
      </c>
      <c r="B543" s="54">
        <v>0.83701350140733555</v>
      </c>
      <c r="C543" s="208">
        <v>2.2277524186291836E-2</v>
      </c>
      <c r="D543" s="54">
        <v>0.83822111952231226</v>
      </c>
      <c r="E543" s="208">
        <v>2.1903072904205966E-2</v>
      </c>
      <c r="F543" s="202">
        <f t="shared" si="10"/>
        <v>4.4180597090497806E-2</v>
      </c>
    </row>
    <row r="544" spans="1:6" x14ac:dyDescent="0.45">
      <c r="A544" s="127">
        <v>521</v>
      </c>
      <c r="B544" s="54">
        <v>0.63024974820229707</v>
      </c>
      <c r="C544" s="208">
        <v>4.0619429545621547E-2</v>
      </c>
      <c r="D544" s="54">
        <v>0.24065059821564516</v>
      </c>
      <c r="E544" s="208">
        <v>0.14492541649680413</v>
      </c>
      <c r="F544" s="202">
        <f t="shared" si="10"/>
        <v>0.18554484604242566</v>
      </c>
    </row>
    <row r="545" spans="1:6" x14ac:dyDescent="0.45">
      <c r="A545" s="127">
        <v>522</v>
      </c>
      <c r="B545" s="54">
        <v>0.72388378660580244</v>
      </c>
      <c r="C545" s="208">
        <v>3.1402857461339556E-2</v>
      </c>
      <c r="D545" s="54">
        <v>0.15822353891082108</v>
      </c>
      <c r="E545" s="208">
        <v>0.23163497888177687</v>
      </c>
      <c r="F545" s="202">
        <f t="shared" si="10"/>
        <v>0.26303783634311639</v>
      </c>
    </row>
    <row r="546" spans="1:6" x14ac:dyDescent="0.45">
      <c r="A546" s="127">
        <v>523</v>
      </c>
      <c r="B546" s="54">
        <v>0.63810964822023264</v>
      </c>
      <c r="C546" s="208">
        <v>3.9760753982131407E-2</v>
      </c>
      <c r="D546" s="54">
        <v>0.85014804537301114</v>
      </c>
      <c r="E546" s="208">
        <v>2.1019353210156633E-2</v>
      </c>
      <c r="F546" s="202">
        <f t="shared" si="10"/>
        <v>6.078010719228804E-2</v>
      </c>
    </row>
    <row r="547" spans="1:6" x14ac:dyDescent="0.45">
      <c r="A547" s="127">
        <v>524</v>
      </c>
      <c r="B547" s="54">
        <v>0.36685438865746489</v>
      </c>
      <c r="C547" s="208">
        <v>8.8421307378016137E-2</v>
      </c>
      <c r="D547" s="54">
        <v>0.76852724652210846</v>
      </c>
      <c r="E547" s="208">
        <v>2.7265207855731759E-2</v>
      </c>
      <c r="F547" s="202">
        <f t="shared" si="10"/>
        <v>0.1156865152337479</v>
      </c>
    </row>
    <row r="548" spans="1:6" x14ac:dyDescent="0.45">
      <c r="A548" s="127">
        <v>525</v>
      </c>
      <c r="B548" s="54">
        <v>0.93321506396293497</v>
      </c>
      <c r="C548" s="208">
        <v>1.4933200262705318E-2</v>
      </c>
      <c r="D548" s="54">
        <v>0.77672840610339766</v>
      </c>
      <c r="E548" s="208">
        <v>2.6609234655691785E-2</v>
      </c>
      <c r="F548" s="202">
        <f t="shared" si="10"/>
        <v>4.1542434918397105E-2</v>
      </c>
    </row>
    <row r="549" spans="1:6" x14ac:dyDescent="0.45">
      <c r="A549" s="127">
        <v>526</v>
      </c>
      <c r="B549" s="54">
        <v>0.80587293205677957</v>
      </c>
      <c r="C549" s="208">
        <v>2.4653698989552747E-2</v>
      </c>
      <c r="D549" s="54">
        <v>2.8045924452164472E-2</v>
      </c>
      <c r="E549" s="208">
        <v>1.4025162307286483</v>
      </c>
      <c r="F549" s="202">
        <f t="shared" si="10"/>
        <v>1.427169929718201</v>
      </c>
    </row>
    <row r="550" spans="1:6" x14ac:dyDescent="0.45">
      <c r="A550" s="127">
        <v>527</v>
      </c>
      <c r="B550" s="54">
        <v>0.23976217087315421</v>
      </c>
      <c r="C550" s="208">
        <v>0.14742741607840429</v>
      </c>
      <c r="D550" s="54">
        <v>0.22979789677797913</v>
      </c>
      <c r="E550" s="208">
        <v>0.15280212636225587</v>
      </c>
      <c r="F550" s="202">
        <f t="shared" si="10"/>
        <v>0.30022954244066014</v>
      </c>
    </row>
    <row r="551" spans="1:6" x14ac:dyDescent="0.45">
      <c r="A551" s="127">
        <v>528</v>
      </c>
      <c r="B551" s="54">
        <v>3.0576511600983625E-2</v>
      </c>
      <c r="C551" s="208">
        <v>1.301402198904188</v>
      </c>
      <c r="D551" s="54">
        <v>0.78202169437049462</v>
      </c>
      <c r="E551" s="208">
        <v>2.6190130789984858E-2</v>
      </c>
      <c r="F551" s="202">
        <f t="shared" si="10"/>
        <v>1.3275923296941727</v>
      </c>
    </row>
    <row r="552" spans="1:6" x14ac:dyDescent="0.45">
      <c r="A552" s="127">
        <v>529</v>
      </c>
      <c r="B552" s="54">
        <v>0.11872378196593714</v>
      </c>
      <c r="C552" s="208">
        <v>0.31976620138337591</v>
      </c>
      <c r="D552" s="54">
        <v>0.74435188031825972</v>
      </c>
      <c r="E552" s="208">
        <v>2.925099442578567E-2</v>
      </c>
      <c r="F552" s="202">
        <f t="shared" si="10"/>
        <v>0.34901719580916157</v>
      </c>
    </row>
    <row r="553" spans="1:6" x14ac:dyDescent="0.45">
      <c r="A553" s="127">
        <v>530</v>
      </c>
      <c r="B553" s="54">
        <v>0.63642994425359489</v>
      </c>
      <c r="C553" s="208">
        <v>3.994273115730021E-2</v>
      </c>
      <c r="D553" s="54">
        <v>0.82564750488336225</v>
      </c>
      <c r="E553" s="208">
        <v>2.2841663987950973E-2</v>
      </c>
      <c r="F553" s="202">
        <f t="shared" si="10"/>
        <v>6.2784395145251179E-2</v>
      </c>
    </row>
    <row r="554" spans="1:6" x14ac:dyDescent="0.45">
      <c r="A554" s="127">
        <v>531</v>
      </c>
      <c r="B554" s="54">
        <v>0.27655642335229347</v>
      </c>
      <c r="C554" s="208">
        <v>0.12483565768764815</v>
      </c>
      <c r="D554" s="54">
        <v>0.24163087807268291</v>
      </c>
      <c r="E554" s="208">
        <v>0.14424854727683764</v>
      </c>
      <c r="F554" s="202">
        <f t="shared" si="10"/>
        <v>0.26908420496448582</v>
      </c>
    </row>
    <row r="555" spans="1:6" x14ac:dyDescent="0.45">
      <c r="A555" s="127">
        <v>532</v>
      </c>
      <c r="B555" s="54">
        <v>0.41638031112940965</v>
      </c>
      <c r="C555" s="208">
        <v>7.5047275067843769E-2</v>
      </c>
      <c r="D555" s="54">
        <v>0.72221648092709956</v>
      </c>
      <c r="E555" s="208">
        <v>3.1147302922543835E-2</v>
      </c>
      <c r="F555" s="202">
        <f t="shared" si="10"/>
        <v>0.1061945779903876</v>
      </c>
    </row>
    <row r="556" spans="1:6" x14ac:dyDescent="0.45">
      <c r="A556" s="127">
        <v>533</v>
      </c>
      <c r="B556" s="54">
        <v>0.3207477244142839</v>
      </c>
      <c r="C556" s="208">
        <v>0.10449143461002806</v>
      </c>
      <c r="D556" s="54">
        <v>0.60294414604161339</v>
      </c>
      <c r="E556" s="208">
        <v>4.3193598852834511E-2</v>
      </c>
      <c r="F556" s="202">
        <f t="shared" si="10"/>
        <v>0.14768503346286257</v>
      </c>
    </row>
    <row r="557" spans="1:6" x14ac:dyDescent="0.45">
      <c r="A557" s="127">
        <v>534</v>
      </c>
      <c r="B557" s="54">
        <v>0.28042361743242428</v>
      </c>
      <c r="C557" s="208">
        <v>0.12280248060686273</v>
      </c>
      <c r="D557" s="54">
        <v>0.13725015018405484</v>
      </c>
      <c r="E557" s="208">
        <v>0.27024898752306209</v>
      </c>
      <c r="F557" s="202">
        <f t="shared" si="10"/>
        <v>0.39305146812992481</v>
      </c>
    </row>
    <row r="558" spans="1:6" x14ac:dyDescent="0.45">
      <c r="A558" s="127">
        <v>535</v>
      </c>
      <c r="B558" s="54">
        <v>0.65004305257935324</v>
      </c>
      <c r="C558" s="208">
        <v>3.8490951407874806E-2</v>
      </c>
      <c r="D558" s="54">
        <v>0.61749244407169313</v>
      </c>
      <c r="E558" s="208">
        <v>4.1515822530088585E-2</v>
      </c>
      <c r="F558" s="202">
        <f t="shared" si="10"/>
        <v>8.0006773937963391E-2</v>
      </c>
    </row>
    <row r="559" spans="1:6" x14ac:dyDescent="0.45">
      <c r="A559" s="127">
        <v>536</v>
      </c>
      <c r="B559" s="54">
        <v>0.73275943409449384</v>
      </c>
      <c r="C559" s="208">
        <v>3.0625343029587401E-2</v>
      </c>
      <c r="D559" s="54">
        <v>0.21557311926163414</v>
      </c>
      <c r="E559" s="208">
        <v>0.16431909346849352</v>
      </c>
      <c r="F559" s="202">
        <f t="shared" si="10"/>
        <v>0.19494443649808091</v>
      </c>
    </row>
    <row r="560" spans="1:6" x14ac:dyDescent="0.45">
      <c r="A560" s="127">
        <v>537</v>
      </c>
      <c r="B560" s="54">
        <v>0.26387407509890115</v>
      </c>
      <c r="C560" s="208">
        <v>0.1319172480909582</v>
      </c>
      <c r="D560" s="54">
        <v>1.3303543283474051E-2</v>
      </c>
      <c r="E560" s="208">
        <v>2.978981753218529</v>
      </c>
      <c r="F560" s="202">
        <f t="shared" si="10"/>
        <v>3.110899001309487</v>
      </c>
    </row>
    <row r="561" spans="1:6" x14ac:dyDescent="0.45">
      <c r="A561" s="127">
        <v>538</v>
      </c>
      <c r="B561" s="54">
        <v>0.57424248972161041</v>
      </c>
      <c r="C561" s="208">
        <v>4.7328823228218089E-2</v>
      </c>
      <c r="D561" s="54">
        <v>0.98504026125118238</v>
      </c>
      <c r="E561" s="208">
        <v>9.4938747819217212E-3</v>
      </c>
      <c r="F561" s="202">
        <f t="shared" si="10"/>
        <v>5.682269801013981E-2</v>
      </c>
    </row>
    <row r="562" spans="1:6" x14ac:dyDescent="0.45">
      <c r="A562" s="127">
        <v>539</v>
      </c>
      <c r="B562" s="54">
        <v>0.99911450787071643</v>
      </c>
      <c r="C562" s="208">
        <v>5.7492214312971114E-3</v>
      </c>
      <c r="D562" s="54">
        <v>0.96638224922801919</v>
      </c>
      <c r="E562" s="208">
        <v>1.1759654062746098E-2</v>
      </c>
      <c r="F562" s="202">
        <f t="shared" si="10"/>
        <v>1.7508875494043209E-2</v>
      </c>
    </row>
    <row r="563" spans="1:6" x14ac:dyDescent="0.45">
      <c r="A563" s="127">
        <v>540</v>
      </c>
      <c r="B563" s="54">
        <v>5.9529701419043901E-2</v>
      </c>
      <c r="C563" s="208">
        <v>0.65846433039388297</v>
      </c>
      <c r="D563" s="54">
        <v>9.4135947057371383E-2</v>
      </c>
      <c r="E563" s="208">
        <v>0.40354597291943783</v>
      </c>
      <c r="F563" s="202">
        <f t="shared" si="10"/>
        <v>1.0620103033133208</v>
      </c>
    </row>
    <row r="564" spans="1:6" x14ac:dyDescent="0.45">
      <c r="A564" s="127">
        <v>541</v>
      </c>
      <c r="B564" s="54">
        <v>5.7137184343127756E-2</v>
      </c>
      <c r="C564" s="208">
        <v>0.68689967147191178</v>
      </c>
      <c r="D564" s="54">
        <v>0.50306710228779961</v>
      </c>
      <c r="E564" s="208">
        <v>5.7052731241884196E-2</v>
      </c>
      <c r="F564" s="202">
        <f t="shared" si="10"/>
        <v>0.74395240271379592</v>
      </c>
    </row>
    <row r="565" spans="1:6" x14ac:dyDescent="0.45">
      <c r="A565" s="127">
        <v>542</v>
      </c>
      <c r="B565" s="54">
        <v>0.93854301404929896</v>
      </c>
      <c r="C565" s="208">
        <v>1.4488108543644025E-2</v>
      </c>
      <c r="D565" s="54">
        <v>0.19973108511107163</v>
      </c>
      <c r="E565" s="208">
        <v>0.17906487508194613</v>
      </c>
      <c r="F565" s="202">
        <f t="shared" si="10"/>
        <v>0.19355298362559015</v>
      </c>
    </row>
    <row r="566" spans="1:6" x14ac:dyDescent="0.45">
      <c r="A566" s="127">
        <v>543</v>
      </c>
      <c r="B566" s="54">
        <v>0.94034186695298028</v>
      </c>
      <c r="C566" s="208">
        <v>1.4335437521140651E-2</v>
      </c>
      <c r="D566" s="54">
        <v>0.38729935933433457</v>
      </c>
      <c r="E566" s="208">
        <v>8.1442572394760784E-2</v>
      </c>
      <c r="F566" s="202">
        <f t="shared" si="10"/>
        <v>9.5778009915901435E-2</v>
      </c>
    </row>
    <row r="567" spans="1:6" x14ac:dyDescent="0.45">
      <c r="A567" s="127">
        <v>544</v>
      </c>
      <c r="B567" s="54">
        <v>0.32956750815602376</v>
      </c>
      <c r="C567" s="208">
        <v>0.1010758533452993</v>
      </c>
      <c r="D567" s="54">
        <v>0.71433791883451991</v>
      </c>
      <c r="E567" s="208">
        <v>3.1842553676938071E-2</v>
      </c>
      <c r="F567" s="202">
        <f t="shared" si="10"/>
        <v>0.13291840702223737</v>
      </c>
    </row>
    <row r="568" spans="1:6" x14ac:dyDescent="0.45">
      <c r="A568" s="127">
        <v>545</v>
      </c>
      <c r="B568" s="54">
        <v>7.2901666166778178E-2</v>
      </c>
      <c r="C568" s="208">
        <v>0.53389318743111958</v>
      </c>
      <c r="D568" s="54">
        <v>0.4595745751419209</v>
      </c>
      <c r="E568" s="208">
        <v>6.4831133951844783E-2</v>
      </c>
      <c r="F568" s="202">
        <f t="shared" si="10"/>
        <v>0.59872432138296439</v>
      </c>
    </row>
    <row r="569" spans="1:6" x14ac:dyDescent="0.45">
      <c r="A569" s="127">
        <v>546</v>
      </c>
      <c r="B569" s="54">
        <v>0.37281944526244881</v>
      </c>
      <c r="C569" s="208">
        <v>8.6627190373541094E-2</v>
      </c>
      <c r="D569" s="54">
        <v>0.96796215212417192</v>
      </c>
      <c r="E569" s="208">
        <v>1.1595140056799643E-2</v>
      </c>
      <c r="F569" s="202">
        <f t="shared" si="10"/>
        <v>9.8222330430340732E-2</v>
      </c>
    </row>
    <row r="570" spans="1:6" x14ac:dyDescent="0.45">
      <c r="A570" s="127">
        <v>547</v>
      </c>
      <c r="B570" s="54">
        <v>0.22982266399567319</v>
      </c>
      <c r="C570" s="208">
        <v>0.15476082170524094</v>
      </c>
      <c r="D570" s="54">
        <v>0.62355993657033615</v>
      </c>
      <c r="E570" s="208">
        <v>4.0836372754291778E-2</v>
      </c>
      <c r="F570" s="202">
        <f t="shared" si="10"/>
        <v>0.19559719445953272</v>
      </c>
    </row>
    <row r="571" spans="1:6" x14ac:dyDescent="0.45">
      <c r="A571" s="127">
        <v>548</v>
      </c>
      <c r="B571" s="54">
        <v>0.57590594890799873</v>
      </c>
      <c r="C571" s="208">
        <v>4.7112830428999351E-2</v>
      </c>
      <c r="D571" s="54">
        <v>0.40887987810590554</v>
      </c>
      <c r="E571" s="208">
        <v>7.5887876126103607E-2</v>
      </c>
      <c r="F571" s="202">
        <f t="shared" si="10"/>
        <v>0.12300070655510295</v>
      </c>
    </row>
    <row r="572" spans="1:6" x14ac:dyDescent="0.45">
      <c r="A572" s="127">
        <v>549</v>
      </c>
      <c r="B572" s="54">
        <v>0.15272965732358534</v>
      </c>
      <c r="C572" s="208">
        <v>0.24384273406723353</v>
      </c>
      <c r="D572" s="54">
        <v>0.22050218375131148</v>
      </c>
      <c r="E572" s="208">
        <v>0.16016108855435585</v>
      </c>
      <c r="F572" s="202">
        <f t="shared" si="10"/>
        <v>0.4040038226215894</v>
      </c>
    </row>
    <row r="573" spans="1:6" x14ac:dyDescent="0.45">
      <c r="A573" s="127">
        <v>550</v>
      </c>
      <c r="B573" s="54">
        <v>0.56211675087466773</v>
      </c>
      <c r="C573" s="208">
        <v>4.8938293233001133E-2</v>
      </c>
      <c r="D573" s="54">
        <v>9.238506286726067E-2</v>
      </c>
      <c r="E573" s="208">
        <v>0.41158469695981331</v>
      </c>
      <c r="F573" s="202">
        <f t="shared" si="10"/>
        <v>0.46052299019281445</v>
      </c>
    </row>
    <row r="574" spans="1:6" x14ac:dyDescent="0.45">
      <c r="A574" s="127">
        <v>551</v>
      </c>
      <c r="B574" s="54">
        <v>0.80827250663339945</v>
      </c>
      <c r="C574" s="208">
        <v>2.4468045836713775E-2</v>
      </c>
      <c r="D574" s="54">
        <v>0.41767200652608794</v>
      </c>
      <c r="E574" s="208">
        <v>7.3784741506293827E-2</v>
      </c>
      <c r="F574" s="202">
        <f t="shared" si="10"/>
        <v>9.8252787343007603E-2</v>
      </c>
    </row>
    <row r="575" spans="1:6" x14ac:dyDescent="0.45">
      <c r="A575" s="127">
        <v>552</v>
      </c>
      <c r="B575" s="54">
        <v>6.3002134117536412E-2</v>
      </c>
      <c r="C575" s="208">
        <v>0.62103477518058847</v>
      </c>
      <c r="D575" s="54">
        <v>0.51709049750328639</v>
      </c>
      <c r="E575" s="208">
        <v>5.4809129342985041E-2</v>
      </c>
      <c r="F575" s="202">
        <f t="shared" si="10"/>
        <v>0.67584390452357357</v>
      </c>
    </row>
    <row r="576" spans="1:6" x14ac:dyDescent="0.45">
      <c r="A576" s="127">
        <v>553</v>
      </c>
      <c r="B576" s="54">
        <v>2.0849074050825811E-2</v>
      </c>
      <c r="C576" s="208">
        <v>1.91810039173909</v>
      </c>
      <c r="D576" s="54">
        <v>0.99110654285630584</v>
      </c>
      <c r="E576" s="208">
        <v>8.4483859190954049E-3</v>
      </c>
      <c r="F576" s="202">
        <f t="shared" si="10"/>
        <v>1.9265487776581853</v>
      </c>
    </row>
    <row r="577" spans="1:6" x14ac:dyDescent="0.45">
      <c r="A577" s="127">
        <v>554</v>
      </c>
      <c r="B577" s="54">
        <v>0.95380418619657514</v>
      </c>
      <c r="C577" s="208">
        <v>1.3143137323758994E-2</v>
      </c>
      <c r="D577" s="54">
        <v>0.87174463236706012</v>
      </c>
      <c r="E577" s="208">
        <v>1.9426581389784175E-2</v>
      </c>
      <c r="F577" s="202">
        <f t="shared" si="10"/>
        <v>3.2569718713543166E-2</v>
      </c>
    </row>
    <row r="578" spans="1:6" x14ac:dyDescent="0.45">
      <c r="A578" s="127">
        <v>555</v>
      </c>
      <c r="B578" s="54">
        <v>0.11728834632141028</v>
      </c>
      <c r="C578" s="208">
        <v>0.32393765054910173</v>
      </c>
      <c r="D578" s="54">
        <v>0.50107186462164266</v>
      </c>
      <c r="E578" s="208">
        <v>5.7381533599927093E-2</v>
      </c>
      <c r="F578" s="202">
        <f t="shared" si="10"/>
        <v>0.38131918414902882</v>
      </c>
    </row>
    <row r="579" spans="1:6" x14ac:dyDescent="0.45">
      <c r="A579" s="127">
        <v>556</v>
      </c>
      <c r="B579" s="54">
        <v>0.35347947507038302</v>
      </c>
      <c r="C579" s="208">
        <v>9.2659306293947918E-2</v>
      </c>
      <c r="D579" s="54">
        <v>0.96053033904359642</v>
      </c>
      <c r="E579" s="208">
        <v>1.2343514354681324E-2</v>
      </c>
      <c r="F579" s="202">
        <f t="shared" si="10"/>
        <v>0.10500282064862924</v>
      </c>
    </row>
    <row r="580" spans="1:6" x14ac:dyDescent="0.45">
      <c r="A580" s="127">
        <v>557</v>
      </c>
      <c r="B580" s="54">
        <v>0.6133344712543416</v>
      </c>
      <c r="C580" s="208">
        <v>4.2531667406650077E-2</v>
      </c>
      <c r="D580" s="54">
        <v>0.68871675836720303</v>
      </c>
      <c r="E580" s="208">
        <v>3.4186128377160466E-2</v>
      </c>
      <c r="F580" s="202">
        <f t="shared" si="10"/>
        <v>7.671779578381055E-2</v>
      </c>
    </row>
    <row r="581" spans="1:6" x14ac:dyDescent="0.45">
      <c r="A581" s="127">
        <v>558</v>
      </c>
      <c r="B581" s="54">
        <v>0.55281389037710194</v>
      </c>
      <c r="C581" s="208">
        <v>5.0216663352073324E-2</v>
      </c>
      <c r="D581" s="54">
        <v>9.6502564087758369E-2</v>
      </c>
      <c r="E581" s="208">
        <v>0.39314349370057566</v>
      </c>
      <c r="F581" s="202">
        <f t="shared" si="10"/>
        <v>0.44336015705264897</v>
      </c>
    </row>
    <row r="582" spans="1:6" x14ac:dyDescent="0.45">
      <c r="A582" s="127">
        <v>559</v>
      </c>
      <c r="B582" s="54">
        <v>0.83333090916166075</v>
      </c>
      <c r="C582" s="208">
        <v>2.2555324027834202E-2</v>
      </c>
      <c r="D582" s="54">
        <v>0.54265876919819533</v>
      </c>
      <c r="E582" s="208">
        <v>5.0997942929217062E-2</v>
      </c>
      <c r="F582" s="202">
        <f t="shared" si="10"/>
        <v>7.3553266957051264E-2</v>
      </c>
    </row>
    <row r="583" spans="1:6" x14ac:dyDescent="0.45">
      <c r="A583" s="127">
        <v>560</v>
      </c>
      <c r="B583" s="54">
        <v>0.61539184403262148</v>
      </c>
      <c r="C583" s="208">
        <v>4.2294200292455821E-2</v>
      </c>
      <c r="D583" s="54">
        <v>0.61105485467791198</v>
      </c>
      <c r="E583" s="208">
        <v>4.2249575551403552E-2</v>
      </c>
      <c r="F583" s="202">
        <f t="shared" si="10"/>
        <v>8.4543775843859373E-2</v>
      </c>
    </row>
    <row r="584" spans="1:6" x14ac:dyDescent="0.45">
      <c r="A584" s="127">
        <v>561</v>
      </c>
      <c r="B584" s="54">
        <v>0.43121668250208522</v>
      </c>
      <c r="C584" s="208">
        <v>7.1622466868674572E-2</v>
      </c>
      <c r="D584" s="54">
        <v>0.12066287030961975</v>
      </c>
      <c r="E584" s="208">
        <v>0.31027255066967441</v>
      </c>
      <c r="F584" s="202">
        <f t="shared" si="10"/>
        <v>0.38189501753834898</v>
      </c>
    </row>
    <row r="585" spans="1:6" x14ac:dyDescent="0.45">
      <c r="A585" s="127">
        <v>562</v>
      </c>
      <c r="B585" s="54">
        <v>0.98283857567650024</v>
      </c>
      <c r="C585" s="208">
        <v>9.9415696955956808E-3</v>
      </c>
      <c r="D585" s="54">
        <v>0.96082211448469146</v>
      </c>
      <c r="E585" s="208">
        <v>1.2315243610721402E-2</v>
      </c>
      <c r="F585" s="202">
        <f t="shared" si="10"/>
        <v>2.2256813306317083E-2</v>
      </c>
    </row>
    <row r="586" spans="1:6" x14ac:dyDescent="0.45">
      <c r="A586" s="127">
        <v>563</v>
      </c>
      <c r="B586" s="54">
        <v>0.99316592437437212</v>
      </c>
      <c r="C586" s="208">
        <v>8.1056422782065998E-3</v>
      </c>
      <c r="D586" s="54">
        <v>0.40850328697807092</v>
      </c>
      <c r="E586" s="208">
        <v>7.5979918353193593E-2</v>
      </c>
      <c r="F586" s="202">
        <f t="shared" si="10"/>
        <v>8.4085560631400186E-2</v>
      </c>
    </row>
    <row r="587" spans="1:6" x14ac:dyDescent="0.45">
      <c r="A587" s="127">
        <v>564</v>
      </c>
      <c r="B587" s="54">
        <v>7.8560333604167809E-2</v>
      </c>
      <c r="C587" s="208">
        <v>0.49394263572839131</v>
      </c>
      <c r="D587" s="54">
        <v>0.99963464416988967</v>
      </c>
      <c r="E587" s="208">
        <v>5.040911119097523E-3</v>
      </c>
      <c r="F587" s="202">
        <f t="shared" si="10"/>
        <v>0.49898354684748886</v>
      </c>
    </row>
    <row r="588" spans="1:6" x14ac:dyDescent="0.45">
      <c r="A588" s="127">
        <v>565</v>
      </c>
      <c r="B588" s="54">
        <v>0.98530783767487018</v>
      </c>
      <c r="C588" s="208">
        <v>9.5756311629391789E-3</v>
      </c>
      <c r="D588" s="54">
        <v>0.42427687306435824</v>
      </c>
      <c r="E588" s="208">
        <v>7.226034662834814E-2</v>
      </c>
      <c r="F588" s="202">
        <f t="shared" si="10"/>
        <v>8.1835977791287318E-2</v>
      </c>
    </row>
    <row r="589" spans="1:6" x14ac:dyDescent="0.45">
      <c r="A589" s="127">
        <v>566</v>
      </c>
      <c r="B589" s="54">
        <v>0.34935340353285349</v>
      </c>
      <c r="C589" s="208">
        <v>9.4030839690233042E-2</v>
      </c>
      <c r="D589" s="54">
        <v>0.10009283441092631</v>
      </c>
      <c r="E589" s="208">
        <v>0.37830079893394392</v>
      </c>
      <c r="F589" s="202">
        <f t="shared" si="10"/>
        <v>0.47233163862417693</v>
      </c>
    </row>
    <row r="590" spans="1:6" x14ac:dyDescent="0.45">
      <c r="A590" s="127">
        <v>567</v>
      </c>
      <c r="B590" s="54">
        <v>0.51962007273621169</v>
      </c>
      <c r="C590" s="208">
        <v>5.5120842182248601E-2</v>
      </c>
      <c r="D590" s="54">
        <v>0.18397788329357678</v>
      </c>
      <c r="E590" s="208">
        <v>0.19623353999447385</v>
      </c>
      <c r="F590" s="202">
        <f t="shared" si="10"/>
        <v>0.25135438217672246</v>
      </c>
    </row>
    <row r="591" spans="1:6" x14ac:dyDescent="0.45">
      <c r="A591" s="127">
        <v>568</v>
      </c>
      <c r="B591" s="54">
        <v>0.75624904033119811</v>
      </c>
      <c r="C591" s="208">
        <v>2.8629322517748926E-2</v>
      </c>
      <c r="D591" s="54">
        <v>0.54792532027743157</v>
      </c>
      <c r="E591" s="208">
        <v>5.0253928869189286E-2</v>
      </c>
      <c r="F591" s="202">
        <f t="shared" si="10"/>
        <v>7.8883251386938219E-2</v>
      </c>
    </row>
    <row r="592" spans="1:6" x14ac:dyDescent="0.45">
      <c r="A592" s="127">
        <v>569</v>
      </c>
      <c r="B592" s="54">
        <v>0.25667549062719286</v>
      </c>
      <c r="C592" s="208">
        <v>0.13624515082922009</v>
      </c>
      <c r="D592" s="54">
        <v>0.82945783484929902</v>
      </c>
      <c r="E592" s="208">
        <v>2.2556312927424833E-2</v>
      </c>
      <c r="F592" s="202">
        <f t="shared" si="10"/>
        <v>0.15880146375664492</v>
      </c>
    </row>
    <row r="593" spans="1:6" x14ac:dyDescent="0.45">
      <c r="A593" s="127">
        <v>570</v>
      </c>
      <c r="B593" s="54">
        <v>0.30926996815303842</v>
      </c>
      <c r="C593" s="208">
        <v>0.10922353401968729</v>
      </c>
      <c r="D593" s="54">
        <v>0.11063339918849802</v>
      </c>
      <c r="E593" s="208">
        <v>0.34028516466505615</v>
      </c>
      <c r="F593" s="202">
        <f t="shared" si="10"/>
        <v>0.44950869868474341</v>
      </c>
    </row>
    <row r="594" spans="1:6" x14ac:dyDescent="0.45">
      <c r="A594" s="127">
        <v>571</v>
      </c>
      <c r="B594" s="54">
        <v>0.32360942665297165</v>
      </c>
      <c r="C594" s="208">
        <v>0.1033631183724604</v>
      </c>
      <c r="D594" s="54">
        <v>0.84964958121724732</v>
      </c>
      <c r="E594" s="208">
        <v>2.1056192330745249E-2</v>
      </c>
      <c r="F594" s="202">
        <f t="shared" si="10"/>
        <v>0.12441931070320565</v>
      </c>
    </row>
    <row r="595" spans="1:6" x14ac:dyDescent="0.45">
      <c r="A595" s="127">
        <v>572</v>
      </c>
      <c r="B595" s="54">
        <v>0.39778706651719253</v>
      </c>
      <c r="C595" s="208">
        <v>7.9688160585875467E-2</v>
      </c>
      <c r="D595" s="54">
        <v>7.8293737144270459E-2</v>
      </c>
      <c r="E595" s="208">
        <v>0.48936134286267396</v>
      </c>
      <c r="F595" s="202">
        <f t="shared" si="10"/>
        <v>0.56904950344854943</v>
      </c>
    </row>
    <row r="596" spans="1:6" x14ac:dyDescent="0.45">
      <c r="A596" s="127">
        <v>573</v>
      </c>
      <c r="B596" s="54">
        <v>0.27609214138341232</v>
      </c>
      <c r="C596" s="208">
        <v>0.12508354334975696</v>
      </c>
      <c r="D596" s="54">
        <v>0.87447774073096218</v>
      </c>
      <c r="E596" s="208">
        <v>1.9224943740341928E-2</v>
      </c>
      <c r="F596" s="202">
        <f t="shared" si="10"/>
        <v>0.14430848709009889</v>
      </c>
    </row>
    <row r="597" spans="1:6" x14ac:dyDescent="0.45">
      <c r="A597" s="127">
        <v>574</v>
      </c>
      <c r="B597" s="54">
        <v>0.13994863811773117</v>
      </c>
      <c r="C597" s="208">
        <v>0.26805875580923311</v>
      </c>
      <c r="D597" s="54">
        <v>0.30604433655982666</v>
      </c>
      <c r="E597" s="208">
        <v>0.1092029447094188</v>
      </c>
      <c r="F597" s="202">
        <f t="shared" si="10"/>
        <v>0.37726170051865193</v>
      </c>
    </row>
    <row r="598" spans="1:6" x14ac:dyDescent="0.45">
      <c r="A598" s="127">
        <v>575</v>
      </c>
      <c r="B598" s="54">
        <v>0.22739985760671388</v>
      </c>
      <c r="C598" s="208">
        <v>0.15664489499223166</v>
      </c>
      <c r="D598" s="54">
        <v>0.33403946534002393</v>
      </c>
      <c r="E598" s="208">
        <v>9.8141574931723138E-2</v>
      </c>
      <c r="F598" s="202">
        <f t="shared" si="10"/>
        <v>0.25478646992395482</v>
      </c>
    </row>
    <row r="599" spans="1:6" x14ac:dyDescent="0.45">
      <c r="A599" s="127">
        <v>576</v>
      </c>
      <c r="B599" s="54">
        <v>0.94127344708816774</v>
      </c>
      <c r="C599" s="208">
        <v>1.4255850457314862E-2</v>
      </c>
      <c r="D599" s="54">
        <v>0.18656260220469378</v>
      </c>
      <c r="E599" s="208">
        <v>0.19321857633257447</v>
      </c>
      <c r="F599" s="202">
        <f t="shared" si="10"/>
        <v>0.20747442678988934</v>
      </c>
    </row>
    <row r="600" spans="1:6" x14ac:dyDescent="0.45">
      <c r="A600" s="127">
        <v>577</v>
      </c>
      <c r="B600" s="54">
        <v>0.51344403108868375</v>
      </c>
      <c r="C600" s="208">
        <v>5.6098278701789024E-2</v>
      </c>
      <c r="D600" s="54">
        <v>0.66967756333754613</v>
      </c>
      <c r="E600" s="208">
        <v>3.6018321071317409E-2</v>
      </c>
      <c r="F600" s="202">
        <f t="shared" si="10"/>
        <v>9.2116599773106433E-2</v>
      </c>
    </row>
    <row r="601" spans="1:6" x14ac:dyDescent="0.45">
      <c r="A601" s="127">
        <v>578</v>
      </c>
      <c r="B601" s="54">
        <v>0.37082482184545973</v>
      </c>
      <c r="C601" s="208">
        <v>8.7220836820345329E-2</v>
      </c>
      <c r="D601" s="54">
        <v>0.81477528732321203</v>
      </c>
      <c r="E601" s="208">
        <v>2.3661091903555538E-2</v>
      </c>
      <c r="F601" s="202">
        <f t="shared" si="10"/>
        <v>0.11088192872390087</v>
      </c>
    </row>
    <row r="602" spans="1:6" x14ac:dyDescent="0.45">
      <c r="A602" s="127">
        <v>579</v>
      </c>
      <c r="B602" s="54">
        <v>0.63988151597956888</v>
      </c>
      <c r="C602" s="208">
        <v>3.9569675620446741E-2</v>
      </c>
      <c r="D602" s="54">
        <v>0.67208077577934844</v>
      </c>
      <c r="E602" s="208">
        <v>3.5782440588939653E-2</v>
      </c>
      <c r="F602" s="202">
        <f t="shared" ref="F602:F665" si="11">C602+E602</f>
        <v>7.5352116209386394E-2</v>
      </c>
    </row>
    <row r="603" spans="1:6" x14ac:dyDescent="0.45">
      <c r="A603" s="127">
        <v>580</v>
      </c>
      <c r="B603" s="54">
        <v>0.8827839245627499</v>
      </c>
      <c r="C603" s="208">
        <v>1.88518468003279E-2</v>
      </c>
      <c r="D603" s="54">
        <v>0.43133384624277271</v>
      </c>
      <c r="E603" s="208">
        <v>7.0681479018142063E-2</v>
      </c>
      <c r="F603" s="202">
        <f t="shared" si="11"/>
        <v>8.9533325818469955E-2</v>
      </c>
    </row>
    <row r="604" spans="1:6" x14ac:dyDescent="0.45">
      <c r="A604" s="127">
        <v>581</v>
      </c>
      <c r="B604" s="54">
        <v>0.97166354797630006</v>
      </c>
      <c r="C604" s="208">
        <v>1.1340587190465651E-2</v>
      </c>
      <c r="D604" s="54">
        <v>0.14760702606992349</v>
      </c>
      <c r="E604" s="208">
        <v>0.24981269128856284</v>
      </c>
      <c r="F604" s="202">
        <f t="shared" si="11"/>
        <v>0.26115327847902847</v>
      </c>
    </row>
    <row r="605" spans="1:6" x14ac:dyDescent="0.45">
      <c r="A605" s="127">
        <v>582</v>
      </c>
      <c r="B605" s="54">
        <v>5.1222535715272022E-2</v>
      </c>
      <c r="C605" s="208">
        <v>0.76859293601998502</v>
      </c>
      <c r="D605" s="54">
        <v>0.50836574789445232</v>
      </c>
      <c r="E605" s="208">
        <v>5.6191343730801493E-2</v>
      </c>
      <c r="F605" s="202">
        <f t="shared" si="11"/>
        <v>0.8247842797507865</v>
      </c>
    </row>
    <row r="606" spans="1:6" x14ac:dyDescent="0.45">
      <c r="A606" s="127">
        <v>583</v>
      </c>
      <c r="B606" s="54">
        <v>0.1877089659256026</v>
      </c>
      <c r="C606" s="208">
        <v>0.19439177904088142</v>
      </c>
      <c r="D606" s="54">
        <v>0.43313194708788683</v>
      </c>
      <c r="E606" s="208">
        <v>7.0287125740231021E-2</v>
      </c>
      <c r="F606" s="202">
        <f t="shared" si="11"/>
        <v>0.26467890478111245</v>
      </c>
    </row>
    <row r="607" spans="1:6" x14ac:dyDescent="0.45">
      <c r="A607" s="127">
        <v>584</v>
      </c>
      <c r="B607" s="54">
        <v>0.444555511599104</v>
      </c>
      <c r="C607" s="208">
        <v>6.8731816246321006E-2</v>
      </c>
      <c r="D607" s="54">
        <v>0.34810733679678607</v>
      </c>
      <c r="E607" s="208">
        <v>9.3244422782329736E-2</v>
      </c>
      <c r="F607" s="202">
        <f t="shared" si="11"/>
        <v>0.16197623902865074</v>
      </c>
    </row>
    <row r="608" spans="1:6" x14ac:dyDescent="0.45">
      <c r="A608" s="127">
        <v>585</v>
      </c>
      <c r="B608" s="54">
        <v>0.34975588430771665</v>
      </c>
      <c r="C608" s="208">
        <v>9.3895655813260481E-2</v>
      </c>
      <c r="D608" s="54">
        <v>0.56154106823417127</v>
      </c>
      <c r="E608" s="208">
        <v>4.8389953729955734E-2</v>
      </c>
      <c r="F608" s="202">
        <f t="shared" si="11"/>
        <v>0.14228560954321623</v>
      </c>
    </row>
    <row r="609" spans="1:6" x14ac:dyDescent="0.45">
      <c r="A609" s="127">
        <v>586</v>
      </c>
      <c r="B609" s="54">
        <v>0.34014334440762972</v>
      </c>
      <c r="C609" s="208">
        <v>9.7210038122045317E-2</v>
      </c>
      <c r="D609" s="54">
        <v>0.62346229997475344</v>
      </c>
      <c r="E609" s="208">
        <v>4.08472152672174E-2</v>
      </c>
      <c r="F609" s="202">
        <f t="shared" si="11"/>
        <v>0.13805725338926272</v>
      </c>
    </row>
    <row r="610" spans="1:6" x14ac:dyDescent="0.45">
      <c r="A610" s="127">
        <v>587</v>
      </c>
      <c r="B610" s="54">
        <v>0.37374684780412681</v>
      </c>
      <c r="C610" s="208">
        <v>8.635328231307017E-2</v>
      </c>
      <c r="D610" s="54">
        <v>0.79178418861057487</v>
      </c>
      <c r="E610" s="208">
        <v>2.5425372553829845E-2</v>
      </c>
      <c r="F610" s="202">
        <f t="shared" si="11"/>
        <v>0.11177865486690002</v>
      </c>
    </row>
    <row r="611" spans="1:6" x14ac:dyDescent="0.45">
      <c r="A611" s="127">
        <v>588</v>
      </c>
      <c r="B611" s="54">
        <v>0.66989355903723291</v>
      </c>
      <c r="C611" s="208">
        <v>3.6462983082725567E-2</v>
      </c>
      <c r="D611" s="54">
        <v>0.98296680503148171</v>
      </c>
      <c r="E611" s="208">
        <v>9.796463441774185E-3</v>
      </c>
      <c r="F611" s="202">
        <f t="shared" si="11"/>
        <v>4.6259446524499752E-2</v>
      </c>
    </row>
    <row r="612" spans="1:6" x14ac:dyDescent="0.45">
      <c r="A612" s="127">
        <v>589</v>
      </c>
      <c r="B612" s="54">
        <v>0.95761301586712233</v>
      </c>
      <c r="C612" s="208">
        <v>1.2785348821927615E-2</v>
      </c>
      <c r="D612" s="54">
        <v>0.59021353174304791</v>
      </c>
      <c r="E612" s="208">
        <v>4.4721598661264066E-2</v>
      </c>
      <c r="F612" s="202">
        <f t="shared" si="11"/>
        <v>5.7506947483191684E-2</v>
      </c>
    </row>
    <row r="613" spans="1:6" x14ac:dyDescent="0.45">
      <c r="A613" s="127">
        <v>590</v>
      </c>
      <c r="B613" s="54">
        <v>0.132775951351216</v>
      </c>
      <c r="C613" s="208">
        <v>0.28368649568379145</v>
      </c>
      <c r="D613" s="54">
        <v>7.3839786152463782E-2</v>
      </c>
      <c r="E613" s="208">
        <v>0.52011483547281123</v>
      </c>
      <c r="F613" s="202">
        <f t="shared" si="11"/>
        <v>0.80380133115660268</v>
      </c>
    </row>
    <row r="614" spans="1:6" x14ac:dyDescent="0.45">
      <c r="A614" s="127">
        <v>591</v>
      </c>
      <c r="B614" s="54">
        <v>0.15901739655568359</v>
      </c>
      <c r="C614" s="208">
        <v>0.23335479155332159</v>
      </c>
      <c r="D614" s="54">
        <v>0.76538081539521352</v>
      </c>
      <c r="E614" s="208">
        <v>2.7519121754673203E-2</v>
      </c>
      <c r="F614" s="202">
        <f t="shared" si="11"/>
        <v>0.26087391330799481</v>
      </c>
    </row>
    <row r="615" spans="1:6" x14ac:dyDescent="0.45">
      <c r="A615" s="127">
        <v>592</v>
      </c>
      <c r="B615" s="54">
        <v>0.99682532839074367</v>
      </c>
      <c r="C615" s="208">
        <v>7.0252983008452603E-3</v>
      </c>
      <c r="D615" s="54">
        <v>0.12520675778191748</v>
      </c>
      <c r="E615" s="208">
        <v>0.29825575398263049</v>
      </c>
      <c r="F615" s="202">
        <f t="shared" si="11"/>
        <v>0.30528105228347574</v>
      </c>
    </row>
    <row r="616" spans="1:6" x14ac:dyDescent="0.45">
      <c r="A616" s="127">
        <v>593</v>
      </c>
      <c r="B616" s="54">
        <v>1.667367277827414E-2</v>
      </c>
      <c r="C616" s="208">
        <v>2.4035210422337538</v>
      </c>
      <c r="D616" s="54">
        <v>0.47640622928880672</v>
      </c>
      <c r="E616" s="208">
        <v>6.1660861219646985E-2</v>
      </c>
      <c r="F616" s="202">
        <f t="shared" si="11"/>
        <v>2.4651819034534008</v>
      </c>
    </row>
    <row r="617" spans="1:6" x14ac:dyDescent="0.45">
      <c r="A617" s="127">
        <v>594</v>
      </c>
      <c r="B617" s="54">
        <v>8.5440209190308924E-2</v>
      </c>
      <c r="C617" s="208">
        <v>0.45249453240248361</v>
      </c>
      <c r="D617" s="54">
        <v>0.29874711167060919</v>
      </c>
      <c r="E617" s="208">
        <v>0.11242176832275602</v>
      </c>
      <c r="F617" s="202">
        <f t="shared" si="11"/>
        <v>0.56491630072523957</v>
      </c>
    </row>
    <row r="618" spans="1:6" x14ac:dyDescent="0.45">
      <c r="A618" s="127">
        <v>595</v>
      </c>
      <c r="B618" s="54">
        <v>0.68597148298818311</v>
      </c>
      <c r="C618" s="208">
        <v>3.4891118435078278E-2</v>
      </c>
      <c r="D618" s="54">
        <v>0.57154366055322459</v>
      </c>
      <c r="E618" s="208">
        <v>4.7072405141726545E-2</v>
      </c>
      <c r="F618" s="202">
        <f t="shared" si="11"/>
        <v>8.1963523576804823E-2</v>
      </c>
    </row>
    <row r="619" spans="1:6" x14ac:dyDescent="0.45">
      <c r="A619" s="127">
        <v>596</v>
      </c>
      <c r="B619" s="54">
        <v>0.75132192232784534</v>
      </c>
      <c r="C619" s="208">
        <v>2.9041032761839714E-2</v>
      </c>
      <c r="D619" s="54">
        <v>7.8937031813128722E-2</v>
      </c>
      <c r="E619" s="208">
        <v>0.48520621030159133</v>
      </c>
      <c r="F619" s="202">
        <f t="shared" si="11"/>
        <v>0.51424724306343106</v>
      </c>
    </row>
    <row r="620" spans="1:6" x14ac:dyDescent="0.45">
      <c r="A620" s="127">
        <v>597</v>
      </c>
      <c r="B620" s="54">
        <v>0.37917807549014904</v>
      </c>
      <c r="C620" s="208">
        <v>8.4775446413280914E-2</v>
      </c>
      <c r="D620" s="54">
        <v>0.98764699874444128</v>
      </c>
      <c r="E620" s="208">
        <v>9.0801766522339167E-3</v>
      </c>
      <c r="F620" s="202">
        <f t="shared" si="11"/>
        <v>9.3855623065514829E-2</v>
      </c>
    </row>
    <row r="621" spans="1:6" x14ac:dyDescent="0.45">
      <c r="A621" s="127">
        <v>598</v>
      </c>
      <c r="B621" s="54">
        <v>0.45004017293325838</v>
      </c>
      <c r="C621" s="208">
        <v>6.7591082760250012E-2</v>
      </c>
      <c r="D621" s="54">
        <v>0.13619821760411455</v>
      </c>
      <c r="E621" s="208">
        <v>0.2724981763679305</v>
      </c>
      <c r="F621" s="202">
        <f t="shared" si="11"/>
        <v>0.3400892591281805</v>
      </c>
    </row>
    <row r="622" spans="1:6" x14ac:dyDescent="0.45">
      <c r="A622" s="127">
        <v>599</v>
      </c>
      <c r="B622" s="54">
        <v>0.82443691868685831</v>
      </c>
      <c r="C622" s="208">
        <v>2.3229330605284468E-2</v>
      </c>
      <c r="D622" s="54">
        <v>0.21611994154173841</v>
      </c>
      <c r="E622" s="208">
        <v>0.16384851121990465</v>
      </c>
      <c r="F622" s="202">
        <f t="shared" si="11"/>
        <v>0.18707784182518911</v>
      </c>
    </row>
    <row r="623" spans="1:6" x14ac:dyDescent="0.45">
      <c r="A623" s="127">
        <v>600</v>
      </c>
      <c r="B623" s="54">
        <v>0.5199862229316119</v>
      </c>
      <c r="C623" s="208">
        <v>5.5063576427452833E-2</v>
      </c>
      <c r="D623" s="54">
        <v>0.64325173114335343</v>
      </c>
      <c r="E623" s="208">
        <v>3.8707701446606103E-2</v>
      </c>
      <c r="F623" s="202">
        <f t="shared" si="11"/>
        <v>9.3771277874058936E-2</v>
      </c>
    </row>
    <row r="624" spans="1:6" x14ac:dyDescent="0.45">
      <c r="A624" s="127">
        <v>601</v>
      </c>
      <c r="B624" s="54">
        <v>0.29057348580346276</v>
      </c>
      <c r="C624" s="208">
        <v>0.11772088607985744</v>
      </c>
      <c r="D624" s="54">
        <v>0.34669312696504639</v>
      </c>
      <c r="E624" s="208">
        <v>9.371907753868268E-2</v>
      </c>
      <c r="F624" s="202">
        <f t="shared" si="11"/>
        <v>0.21143996361854012</v>
      </c>
    </row>
    <row r="625" spans="1:6" x14ac:dyDescent="0.45">
      <c r="A625" s="127">
        <v>602</v>
      </c>
      <c r="B625" s="54">
        <v>0.99611646291895828</v>
      </c>
      <c r="C625" s="208">
        <v>7.2803679317163719E-3</v>
      </c>
      <c r="D625" s="54">
        <v>0.41821825411998514</v>
      </c>
      <c r="E625" s="208">
        <v>7.3656901874883898E-2</v>
      </c>
      <c r="F625" s="202">
        <f t="shared" si="11"/>
        <v>8.0937269806600265E-2</v>
      </c>
    </row>
    <row r="626" spans="1:6" x14ac:dyDescent="0.45">
      <c r="A626" s="127">
        <v>603</v>
      </c>
      <c r="B626" s="54">
        <v>0.80395040155952568</v>
      </c>
      <c r="C626" s="208">
        <v>2.4802807742118051E-2</v>
      </c>
      <c r="D626" s="54">
        <v>0.96537028194247165</v>
      </c>
      <c r="E626" s="208">
        <v>1.1863360059441908E-2</v>
      </c>
      <c r="F626" s="202">
        <f t="shared" si="11"/>
        <v>3.6666167801559957E-2</v>
      </c>
    </row>
    <row r="627" spans="1:6" x14ac:dyDescent="0.45">
      <c r="A627" s="127">
        <v>604</v>
      </c>
      <c r="B627" s="54">
        <v>0.50356898883000867</v>
      </c>
      <c r="C627" s="208">
        <v>5.7707791901819357E-2</v>
      </c>
      <c r="D627" s="54">
        <v>0.39901602456407048</v>
      </c>
      <c r="E627" s="208">
        <v>7.8354298356753713E-2</v>
      </c>
      <c r="F627" s="202">
        <f t="shared" si="11"/>
        <v>0.13606209025857308</v>
      </c>
    </row>
    <row r="628" spans="1:6" x14ac:dyDescent="0.45">
      <c r="A628" s="127">
        <v>605</v>
      </c>
      <c r="B628" s="54">
        <v>1.8724874061994079E-2</v>
      </c>
      <c r="C628" s="208">
        <v>2.1380024994072477</v>
      </c>
      <c r="D628" s="54">
        <v>0.23478476373859569</v>
      </c>
      <c r="E628" s="208">
        <v>0.1490929354449807</v>
      </c>
      <c r="F628" s="202">
        <f t="shared" si="11"/>
        <v>2.2870954348522283</v>
      </c>
    </row>
    <row r="629" spans="1:6" x14ac:dyDescent="0.45">
      <c r="A629" s="127">
        <v>606</v>
      </c>
      <c r="B629" s="54">
        <v>0.11946030084105375</v>
      </c>
      <c r="C629" s="208">
        <v>0.31766470021991433</v>
      </c>
      <c r="D629" s="54">
        <v>0.12776086523254848</v>
      </c>
      <c r="E629" s="208">
        <v>0.29187583237022413</v>
      </c>
      <c r="F629" s="202">
        <f t="shared" si="11"/>
        <v>0.60954053259013841</v>
      </c>
    </row>
    <row r="630" spans="1:6" x14ac:dyDescent="0.45">
      <c r="A630" s="127">
        <v>607</v>
      </c>
      <c r="B630" s="54">
        <v>0.37674259819868727</v>
      </c>
      <c r="C630" s="208">
        <v>8.5477488497755855E-2</v>
      </c>
      <c r="D630" s="54">
        <v>0.5403295392592109</v>
      </c>
      <c r="E630" s="208">
        <v>5.1331264100055979E-2</v>
      </c>
      <c r="F630" s="202">
        <f t="shared" si="11"/>
        <v>0.13680875259781183</v>
      </c>
    </row>
    <row r="631" spans="1:6" x14ac:dyDescent="0.45">
      <c r="A631" s="127">
        <v>608</v>
      </c>
      <c r="B631" s="54">
        <v>0.56621020328186411</v>
      </c>
      <c r="C631" s="208">
        <v>4.8387954416978254E-2</v>
      </c>
      <c r="D631" s="54">
        <v>0.47120166230664273</v>
      </c>
      <c r="E631" s="208">
        <v>6.2618076728513467E-2</v>
      </c>
      <c r="F631" s="202">
        <f t="shared" si="11"/>
        <v>0.11100603114549172</v>
      </c>
    </row>
    <row r="632" spans="1:6" x14ac:dyDescent="0.45">
      <c r="A632" s="127">
        <v>609</v>
      </c>
      <c r="B632" s="54">
        <v>0.38219803761003812</v>
      </c>
      <c r="C632" s="208">
        <v>8.391704990864586E-2</v>
      </c>
      <c r="D632" s="54">
        <v>0.56808734017121543</v>
      </c>
      <c r="E632" s="208">
        <v>4.7522900959347671E-2</v>
      </c>
      <c r="F632" s="202">
        <f t="shared" si="11"/>
        <v>0.13143995086799354</v>
      </c>
    </row>
    <row r="633" spans="1:6" x14ac:dyDescent="0.45">
      <c r="A633" s="127">
        <v>610</v>
      </c>
      <c r="B633" s="54">
        <v>0.97640711257358348</v>
      </c>
      <c r="C633" s="208">
        <v>1.0786078670280691E-2</v>
      </c>
      <c r="D633" s="54">
        <v>0.46218633410408105</v>
      </c>
      <c r="E633" s="208">
        <v>6.4324760970556241E-2</v>
      </c>
      <c r="F633" s="202">
        <f t="shared" si="11"/>
        <v>7.5110839640836938E-2</v>
      </c>
    </row>
    <row r="634" spans="1:6" x14ac:dyDescent="0.45">
      <c r="A634" s="127">
        <v>611</v>
      </c>
      <c r="B634" s="54">
        <v>0.14314785099210481</v>
      </c>
      <c r="C634" s="208">
        <v>0.26159242881287004</v>
      </c>
      <c r="D634" s="54">
        <v>0.10560438316931875</v>
      </c>
      <c r="E634" s="208">
        <v>0.35747724710822731</v>
      </c>
      <c r="F634" s="202">
        <f t="shared" si="11"/>
        <v>0.61906967592109741</v>
      </c>
    </row>
    <row r="635" spans="1:6" x14ac:dyDescent="0.45">
      <c r="A635" s="127">
        <v>612</v>
      </c>
      <c r="B635" s="54">
        <v>0.88685068978015957</v>
      </c>
      <c r="C635" s="208">
        <v>1.8546358699840504E-2</v>
      </c>
      <c r="D635" s="54">
        <v>0.40680521552785409</v>
      </c>
      <c r="E635" s="208">
        <v>7.6396995065116685E-2</v>
      </c>
      <c r="F635" s="202">
        <f t="shared" si="11"/>
        <v>9.4943353764957189E-2</v>
      </c>
    </row>
    <row r="636" spans="1:6" x14ac:dyDescent="0.45">
      <c r="A636" s="127">
        <v>613</v>
      </c>
      <c r="B636" s="54">
        <v>4.314847863329907E-2</v>
      </c>
      <c r="C636" s="208">
        <v>0.91625687187459981</v>
      </c>
      <c r="D636" s="54">
        <v>0.8095114530901133</v>
      </c>
      <c r="E636" s="208">
        <v>2.4060955256466589E-2</v>
      </c>
      <c r="F636" s="202">
        <f t="shared" si="11"/>
        <v>0.94031782713106637</v>
      </c>
    </row>
    <row r="637" spans="1:6" x14ac:dyDescent="0.45">
      <c r="A637" s="127">
        <v>614</v>
      </c>
      <c r="B637" s="54">
        <v>0.63599031737460709</v>
      </c>
      <c r="C637" s="208">
        <v>3.99904954089551E-2</v>
      </c>
      <c r="D637" s="54">
        <v>0.11941746892435967</v>
      </c>
      <c r="E637" s="208">
        <v>0.31372557557154424</v>
      </c>
      <c r="F637" s="202">
        <f t="shared" si="11"/>
        <v>0.35371607098049934</v>
      </c>
    </row>
    <row r="638" spans="1:6" x14ac:dyDescent="0.45">
      <c r="A638" s="127">
        <v>615</v>
      </c>
      <c r="B638" s="54">
        <v>0.69696027357540313</v>
      </c>
      <c r="C638" s="208">
        <v>3.3850137708508705E-2</v>
      </c>
      <c r="D638" s="54">
        <v>0.54462429129415701</v>
      </c>
      <c r="E638" s="208">
        <v>5.0718718586225134E-2</v>
      </c>
      <c r="F638" s="202">
        <f t="shared" si="11"/>
        <v>8.4568856294733846E-2</v>
      </c>
    </row>
    <row r="639" spans="1:6" x14ac:dyDescent="0.45">
      <c r="A639" s="127">
        <v>616</v>
      </c>
      <c r="B639" s="54">
        <v>0.48841377425092791</v>
      </c>
      <c r="C639" s="208">
        <v>6.0296967638067508E-2</v>
      </c>
      <c r="D639" s="54">
        <v>0.96881904966820898</v>
      </c>
      <c r="E639" s="208">
        <v>1.1504495300256014E-2</v>
      </c>
      <c r="F639" s="202">
        <f t="shared" si="11"/>
        <v>7.1801462938323526E-2</v>
      </c>
    </row>
    <row r="640" spans="1:6" x14ac:dyDescent="0.45">
      <c r="A640" s="127">
        <v>617</v>
      </c>
      <c r="B640" s="54">
        <v>0.22533162097135817</v>
      </c>
      <c r="C640" s="208">
        <v>0.15828509116491091</v>
      </c>
      <c r="D640" s="54">
        <v>0.71757808616601704</v>
      </c>
      <c r="E640" s="208">
        <v>3.1555258010242435E-2</v>
      </c>
      <c r="F640" s="202">
        <f t="shared" si="11"/>
        <v>0.18984034917515336</v>
      </c>
    </row>
    <row r="641" spans="1:6" x14ac:dyDescent="0.45">
      <c r="A641" s="127">
        <v>618</v>
      </c>
      <c r="B641" s="54">
        <v>0.65109661473560354</v>
      </c>
      <c r="C641" s="208">
        <v>3.8380734867434631E-2</v>
      </c>
      <c r="D641" s="54">
        <v>0.45754132261348957</v>
      </c>
      <c r="E641" s="208">
        <v>6.5229172557766599E-2</v>
      </c>
      <c r="F641" s="202">
        <f t="shared" si="11"/>
        <v>0.10360990742520124</v>
      </c>
    </row>
    <row r="642" spans="1:6" x14ac:dyDescent="0.45">
      <c r="A642" s="127">
        <v>619</v>
      </c>
      <c r="B642" s="54">
        <v>0.63342831540079159</v>
      </c>
      <c r="C642" s="208">
        <v>4.0269978522665187E-2</v>
      </c>
      <c r="D642" s="54">
        <v>0.81722964930306885</v>
      </c>
      <c r="E642" s="208">
        <v>2.3475379749985752E-2</v>
      </c>
      <c r="F642" s="202">
        <f t="shared" si="11"/>
        <v>6.3745358272650932E-2</v>
      </c>
    </row>
    <row r="643" spans="1:6" x14ac:dyDescent="0.45">
      <c r="A643" s="127">
        <v>620</v>
      </c>
      <c r="B643" s="54">
        <v>0.61754117167471856</v>
      </c>
      <c r="C643" s="208">
        <v>4.2047597936745063E-2</v>
      </c>
      <c r="D643" s="54">
        <v>3.7077176070320239E-2</v>
      </c>
      <c r="E643" s="208">
        <v>1.0559784657627456</v>
      </c>
      <c r="F643" s="202">
        <f t="shared" si="11"/>
        <v>1.0980260636994905</v>
      </c>
    </row>
    <row r="644" spans="1:6" x14ac:dyDescent="0.45">
      <c r="A644" s="127">
        <v>621</v>
      </c>
      <c r="B644" s="54">
        <v>0.6762259976330357</v>
      </c>
      <c r="C644" s="208">
        <v>3.5836699312272402E-2</v>
      </c>
      <c r="D644" s="54">
        <v>0.432021816322403</v>
      </c>
      <c r="E644" s="208">
        <v>7.053022192640529E-2</v>
      </c>
      <c r="F644" s="202">
        <f t="shared" si="11"/>
        <v>0.10636692123867769</v>
      </c>
    </row>
    <row r="645" spans="1:6" x14ac:dyDescent="0.45">
      <c r="A645" s="127">
        <v>622</v>
      </c>
      <c r="B645" s="54">
        <v>0.54512357277367385</v>
      </c>
      <c r="C645" s="208">
        <v>5.1303636705635106E-2</v>
      </c>
      <c r="D645" s="54">
        <v>0.12387472030004254</v>
      </c>
      <c r="E645" s="208">
        <v>0.3016872718674834</v>
      </c>
      <c r="F645" s="202">
        <f t="shared" si="11"/>
        <v>0.35299090857311849</v>
      </c>
    </row>
    <row r="646" spans="1:6" x14ac:dyDescent="0.45">
      <c r="A646" s="127">
        <v>623</v>
      </c>
      <c r="B646" s="54">
        <v>0.84057924198580758</v>
      </c>
      <c r="C646" s="208">
        <v>2.2009151929675827E-2</v>
      </c>
      <c r="D646" s="54">
        <v>0.15952363569239314</v>
      </c>
      <c r="E646" s="208">
        <v>0.22957481041492223</v>
      </c>
      <c r="F646" s="202">
        <f t="shared" si="11"/>
        <v>0.25158396234459807</v>
      </c>
    </row>
    <row r="647" spans="1:6" x14ac:dyDescent="0.45">
      <c r="A647" s="127">
        <v>624</v>
      </c>
      <c r="B647" s="54">
        <v>0.22134299623686571</v>
      </c>
      <c r="C647" s="208">
        <v>0.16153425094501977</v>
      </c>
      <c r="D647" s="54">
        <v>0.48787698347321395</v>
      </c>
      <c r="E647" s="208">
        <v>5.9619787999288056E-2</v>
      </c>
      <c r="F647" s="202">
        <f t="shared" si="11"/>
        <v>0.22115403894430782</v>
      </c>
    </row>
    <row r="648" spans="1:6" x14ac:dyDescent="0.45">
      <c r="A648" s="127">
        <v>625</v>
      </c>
      <c r="B648" s="54">
        <v>0.86734459521687512</v>
      </c>
      <c r="C648" s="208">
        <v>2.0006622895603909E-2</v>
      </c>
      <c r="D648" s="54">
        <v>0.39555752700954061</v>
      </c>
      <c r="E648" s="208">
        <v>7.9247368311882824E-2</v>
      </c>
      <c r="F648" s="202">
        <f t="shared" si="11"/>
        <v>9.9253991207486736E-2</v>
      </c>
    </row>
    <row r="649" spans="1:6" x14ac:dyDescent="0.45">
      <c r="A649" s="127">
        <v>626</v>
      </c>
      <c r="B649" s="54">
        <v>0.43544179747504297</v>
      </c>
      <c r="C649" s="208">
        <v>7.0688391625541497E-2</v>
      </c>
      <c r="D649" s="54">
        <v>6.2689809752534575E-2</v>
      </c>
      <c r="E649" s="208">
        <v>0.61625534717239638</v>
      </c>
      <c r="F649" s="202">
        <f t="shared" si="11"/>
        <v>0.68694373879793791</v>
      </c>
    </row>
    <row r="650" spans="1:6" x14ac:dyDescent="0.45">
      <c r="A650" s="127">
        <v>627</v>
      </c>
      <c r="B650" s="54">
        <v>0.78940687791321795</v>
      </c>
      <c r="C650" s="208">
        <v>2.5942147980608475E-2</v>
      </c>
      <c r="D650" s="54">
        <v>0.95602833263301967</v>
      </c>
      <c r="E650" s="208">
        <v>1.2770266276305052E-2</v>
      </c>
      <c r="F650" s="202">
        <f t="shared" si="11"/>
        <v>3.8712414256913526E-2</v>
      </c>
    </row>
    <row r="651" spans="1:6" x14ac:dyDescent="0.45">
      <c r="A651" s="127">
        <v>628</v>
      </c>
      <c r="B651" s="54">
        <v>0.20041430914129021</v>
      </c>
      <c r="C651" s="208">
        <v>0.18068990127064916</v>
      </c>
      <c r="D651" s="54">
        <v>0.26173711879887651</v>
      </c>
      <c r="E651" s="208">
        <v>0.13147567169981286</v>
      </c>
      <c r="F651" s="202">
        <f t="shared" si="11"/>
        <v>0.31216557297046199</v>
      </c>
    </row>
    <row r="652" spans="1:6" x14ac:dyDescent="0.45">
      <c r="A652" s="127">
        <v>629</v>
      </c>
      <c r="B652" s="54">
        <v>0.73306742368150479</v>
      </c>
      <c r="C652" s="208">
        <v>3.0598604263974621E-2</v>
      </c>
      <c r="D652" s="54">
        <v>0.72403409057945456</v>
      </c>
      <c r="E652" s="208">
        <v>3.0988484990906499E-2</v>
      </c>
      <c r="F652" s="202">
        <f t="shared" si="11"/>
        <v>6.1587089254881121E-2</v>
      </c>
    </row>
    <row r="653" spans="1:6" x14ac:dyDescent="0.45">
      <c r="A653" s="127">
        <v>630</v>
      </c>
      <c r="B653" s="54">
        <v>0.7168615593807337</v>
      </c>
      <c r="C653" s="208">
        <v>3.2027871958399512E-2</v>
      </c>
      <c r="D653" s="54">
        <v>0.67511227072029734</v>
      </c>
      <c r="E653" s="208">
        <v>3.5486841994074696E-2</v>
      </c>
      <c r="F653" s="202">
        <f t="shared" si="11"/>
        <v>6.7514713952474215E-2</v>
      </c>
    </row>
    <row r="654" spans="1:6" x14ac:dyDescent="0.45">
      <c r="A654" s="127">
        <v>631</v>
      </c>
      <c r="B654" s="54">
        <v>0.37746732072364386</v>
      </c>
      <c r="C654" s="208">
        <v>8.5267658405192875E-2</v>
      </c>
      <c r="D654" s="54">
        <v>0.92628507893246659</v>
      </c>
      <c r="E654" s="208">
        <v>1.530056569459789E-2</v>
      </c>
      <c r="F654" s="202">
        <f t="shared" si="11"/>
        <v>0.10056822409979077</v>
      </c>
    </row>
    <row r="655" spans="1:6" x14ac:dyDescent="0.45">
      <c r="A655" s="127">
        <v>632</v>
      </c>
      <c r="B655" s="54">
        <v>0.144680259780683</v>
      </c>
      <c r="C655" s="208">
        <v>0.25859616956358344</v>
      </c>
      <c r="D655" s="54">
        <v>0.94403853519996839</v>
      </c>
      <c r="E655" s="208">
        <v>1.3838265092754726E-2</v>
      </c>
      <c r="F655" s="202">
        <f t="shared" si="11"/>
        <v>0.27243443465633815</v>
      </c>
    </row>
    <row r="656" spans="1:6" x14ac:dyDescent="0.45">
      <c r="A656" s="127">
        <v>633</v>
      </c>
      <c r="B656" s="54">
        <v>0.28442586832046801</v>
      </c>
      <c r="C656" s="208">
        <v>0.12075590291441318</v>
      </c>
      <c r="D656" s="54">
        <v>0.17424785840254398</v>
      </c>
      <c r="E656" s="208">
        <v>0.20838222759620256</v>
      </c>
      <c r="F656" s="202">
        <f t="shared" si="11"/>
        <v>0.32913813051061575</v>
      </c>
    </row>
    <row r="657" spans="1:6" x14ac:dyDescent="0.45">
      <c r="A657" s="127">
        <v>634</v>
      </c>
      <c r="B657" s="54">
        <v>0.76002093829781281</v>
      </c>
      <c r="C657" s="208">
        <v>2.8316483560057039E-2</v>
      </c>
      <c r="D657" s="54">
        <v>0.61430089989408754</v>
      </c>
      <c r="E657" s="208">
        <v>4.1877910251249206E-2</v>
      </c>
      <c r="F657" s="202">
        <f t="shared" si="11"/>
        <v>7.0194393811306238E-2</v>
      </c>
    </row>
    <row r="658" spans="1:6" x14ac:dyDescent="0.45">
      <c r="A658" s="127">
        <v>635</v>
      </c>
      <c r="B658" s="54">
        <v>0.53888018223237955</v>
      </c>
      <c r="C658" s="208">
        <v>5.22071116113541E-2</v>
      </c>
      <c r="D658" s="54">
        <v>0.34843703576440754</v>
      </c>
      <c r="E658" s="208">
        <v>9.3134308472792832E-2</v>
      </c>
      <c r="F658" s="202">
        <f t="shared" si="11"/>
        <v>0.14534142008414694</v>
      </c>
    </row>
    <row r="659" spans="1:6" x14ac:dyDescent="0.45">
      <c r="A659" s="127">
        <v>636</v>
      </c>
      <c r="B659" s="54">
        <v>0.26637775031017474</v>
      </c>
      <c r="C659" s="208">
        <v>0.13046633873799635</v>
      </c>
      <c r="D659" s="54">
        <v>0.99594573570810463</v>
      </c>
      <c r="E659" s="208">
        <v>7.2434807297383523E-3</v>
      </c>
      <c r="F659" s="202">
        <f t="shared" si="11"/>
        <v>0.1377098194677347</v>
      </c>
    </row>
    <row r="660" spans="1:6" x14ac:dyDescent="0.45">
      <c r="A660" s="127">
        <v>637</v>
      </c>
      <c r="B660" s="54">
        <v>5.1636057956256143E-2</v>
      </c>
      <c r="C660" s="208">
        <v>0.76227302651145112</v>
      </c>
      <c r="D660" s="54">
        <v>0.73763878930935878</v>
      </c>
      <c r="E660" s="208">
        <v>2.9817642026719538E-2</v>
      </c>
      <c r="F660" s="202">
        <f t="shared" si="11"/>
        <v>0.79209066853817067</v>
      </c>
    </row>
    <row r="661" spans="1:6" x14ac:dyDescent="0.45">
      <c r="A661" s="127">
        <v>638</v>
      </c>
      <c r="B661" s="54">
        <v>0.51153282652226006</v>
      </c>
      <c r="C661" s="208">
        <v>5.640522785718128E-2</v>
      </c>
      <c r="D661" s="54">
        <v>2.7073154190715987E-2</v>
      </c>
      <c r="E661" s="208">
        <v>1.4536337848143794</v>
      </c>
      <c r="F661" s="202">
        <f t="shared" si="11"/>
        <v>1.5100390126715608</v>
      </c>
    </row>
    <row r="662" spans="1:6" x14ac:dyDescent="0.45">
      <c r="A662" s="127">
        <v>639</v>
      </c>
      <c r="B662" s="54">
        <v>0.40830611763120639</v>
      </c>
      <c r="C662" s="208">
        <v>7.7012225402346826E-2</v>
      </c>
      <c r="D662" s="54">
        <v>0.26084554124630732</v>
      </c>
      <c r="E662" s="208">
        <v>0.13200068150428254</v>
      </c>
      <c r="F662" s="202">
        <f t="shared" si="11"/>
        <v>0.20901290690662938</v>
      </c>
    </row>
    <row r="663" spans="1:6" x14ac:dyDescent="0.45">
      <c r="A663" s="127">
        <v>640</v>
      </c>
      <c r="B663" s="54">
        <v>0.57344555426352606</v>
      </c>
      <c r="C663" s="208">
        <v>4.7432703487146864E-2</v>
      </c>
      <c r="D663" s="54">
        <v>0.95378107106689203</v>
      </c>
      <c r="E663" s="208">
        <v>1.2977307425058456E-2</v>
      </c>
      <c r="F663" s="202">
        <f t="shared" si="11"/>
        <v>6.0410010912205318E-2</v>
      </c>
    </row>
    <row r="664" spans="1:6" x14ac:dyDescent="0.45">
      <c r="A664" s="127">
        <v>641</v>
      </c>
      <c r="B664" s="54">
        <v>2.4719778872359544E-2</v>
      </c>
      <c r="C664" s="208">
        <v>1.6145694007299982</v>
      </c>
      <c r="D664" s="54">
        <v>0.63792077407665371</v>
      </c>
      <c r="E664" s="208">
        <v>3.9272857266674663E-2</v>
      </c>
      <c r="F664" s="202">
        <f t="shared" si="11"/>
        <v>1.6538422579966729</v>
      </c>
    </row>
    <row r="665" spans="1:6" x14ac:dyDescent="0.45">
      <c r="A665" s="127">
        <v>642</v>
      </c>
      <c r="B665" s="54">
        <v>0.6957268656737472</v>
      </c>
      <c r="C665" s="208">
        <v>3.3965695848751934E-2</v>
      </c>
      <c r="D665" s="54">
        <v>0.71487367807607927</v>
      </c>
      <c r="E665" s="208">
        <v>3.1794916053644547E-2</v>
      </c>
      <c r="F665" s="202">
        <f t="shared" si="11"/>
        <v>6.5760611902396487E-2</v>
      </c>
    </row>
    <row r="666" spans="1:6" x14ac:dyDescent="0.45">
      <c r="A666" s="127">
        <v>643</v>
      </c>
      <c r="B666" s="54">
        <v>0.532488210077252</v>
      </c>
      <c r="C666" s="208">
        <v>5.3152380579172223E-2</v>
      </c>
      <c r="D666" s="54">
        <v>0.97495798447363968</v>
      </c>
      <c r="E666" s="208">
        <v>1.082040250182525E-2</v>
      </c>
      <c r="F666" s="202">
        <f t="shared" ref="F666:F729" si="12">C666+E666</f>
        <v>6.3972783080997478E-2</v>
      </c>
    </row>
    <row r="667" spans="1:6" x14ac:dyDescent="0.45">
      <c r="A667" s="127">
        <v>644</v>
      </c>
      <c r="B667" s="54">
        <v>0.80610956594186234</v>
      </c>
      <c r="C667" s="208">
        <v>2.4635368605312985E-2</v>
      </c>
      <c r="D667" s="54">
        <v>0.69681155832516239</v>
      </c>
      <c r="E667" s="208">
        <v>3.3431343863328751E-2</v>
      </c>
      <c r="F667" s="202">
        <f t="shared" si="12"/>
        <v>5.8066712468641736E-2</v>
      </c>
    </row>
    <row r="668" spans="1:6" x14ac:dyDescent="0.45">
      <c r="A668" s="127">
        <v>645</v>
      </c>
      <c r="B668" s="54">
        <v>0.65133823119019263</v>
      </c>
      <c r="C668" s="208">
        <v>3.8355500789941883E-2</v>
      </c>
      <c r="D668" s="54">
        <v>2.6370374367571836E-2</v>
      </c>
      <c r="E668" s="208">
        <v>1.4929101073586171</v>
      </c>
      <c r="F668" s="202">
        <f t="shared" si="12"/>
        <v>1.5312656081485589</v>
      </c>
    </row>
    <row r="669" spans="1:6" x14ac:dyDescent="0.45">
      <c r="A669" s="127">
        <v>646</v>
      </c>
      <c r="B669" s="54">
        <v>0.9659080179152687</v>
      </c>
      <c r="C669" s="208">
        <v>1.1961248542873839E-2</v>
      </c>
      <c r="D669" s="54">
        <v>0.3969647872425992</v>
      </c>
      <c r="E669" s="208">
        <v>7.8882153015734993E-2</v>
      </c>
      <c r="F669" s="202">
        <f t="shared" si="12"/>
        <v>9.084340155860883E-2</v>
      </c>
    </row>
    <row r="670" spans="1:6" x14ac:dyDescent="0.45">
      <c r="A670" s="127">
        <v>647</v>
      </c>
      <c r="B670" s="54">
        <v>0.77536711314576434</v>
      </c>
      <c r="C670" s="208">
        <v>2.7063360935900387E-2</v>
      </c>
      <c r="D670" s="54">
        <v>0.87626585295113613</v>
      </c>
      <c r="E670" s="208">
        <v>1.9092940786025563E-2</v>
      </c>
      <c r="F670" s="202">
        <f t="shared" si="12"/>
        <v>4.6156301721925946E-2</v>
      </c>
    </row>
    <row r="671" spans="1:6" x14ac:dyDescent="0.45">
      <c r="A671" s="127">
        <v>648</v>
      </c>
      <c r="B671" s="54">
        <v>0.93092359954188575</v>
      </c>
      <c r="C671" s="208">
        <v>1.5121702602908575E-2</v>
      </c>
      <c r="D671" s="54">
        <v>0.83352420180195663</v>
      </c>
      <c r="E671" s="208">
        <v>2.2252703438520559E-2</v>
      </c>
      <c r="F671" s="202">
        <f t="shared" si="12"/>
        <v>3.7374406041429137E-2</v>
      </c>
    </row>
    <row r="672" spans="1:6" x14ac:dyDescent="0.45">
      <c r="A672" s="127">
        <v>649</v>
      </c>
      <c r="B672" s="54">
        <v>0.80477998652136407</v>
      </c>
      <c r="C672" s="208">
        <v>2.4738425951072444E-2</v>
      </c>
      <c r="D672" s="54">
        <v>0.37479364122518999</v>
      </c>
      <c r="E672" s="208">
        <v>8.4946223105632948E-2</v>
      </c>
      <c r="F672" s="202">
        <f t="shared" si="12"/>
        <v>0.10968464905670539</v>
      </c>
    </row>
    <row r="673" spans="1:6" x14ac:dyDescent="0.45">
      <c r="A673" s="127">
        <v>650</v>
      </c>
      <c r="B673" s="54">
        <v>0.29585935063380331</v>
      </c>
      <c r="C673" s="208">
        <v>0.11521100096045321</v>
      </c>
      <c r="D673" s="54">
        <v>0.38426054821418298</v>
      </c>
      <c r="E673" s="208">
        <v>8.2273478226697019E-2</v>
      </c>
      <c r="F673" s="202">
        <f t="shared" si="12"/>
        <v>0.19748447918715023</v>
      </c>
    </row>
    <row r="674" spans="1:6" x14ac:dyDescent="0.45">
      <c r="A674" s="127">
        <v>651</v>
      </c>
      <c r="B674" s="54">
        <v>0.59471528513883642</v>
      </c>
      <c r="C674" s="208">
        <v>4.474638277064661E-2</v>
      </c>
      <c r="D674" s="54">
        <v>0.42448490570796327</v>
      </c>
      <c r="E674" s="208">
        <v>7.2213078103787548E-2</v>
      </c>
      <c r="F674" s="202">
        <f t="shared" si="12"/>
        <v>0.11695946087443415</v>
      </c>
    </row>
    <row r="675" spans="1:6" x14ac:dyDescent="0.45">
      <c r="A675" s="127">
        <v>652</v>
      </c>
      <c r="B675" s="54">
        <v>0.68526003466943552</v>
      </c>
      <c r="C675" s="208">
        <v>3.4959420941748587E-2</v>
      </c>
      <c r="D675" s="54">
        <v>0.77860295441060245</v>
      </c>
      <c r="E675" s="208">
        <v>2.6460441813975541E-2</v>
      </c>
      <c r="F675" s="202">
        <f t="shared" si="12"/>
        <v>6.1419862755724128E-2</v>
      </c>
    </row>
    <row r="676" spans="1:6" x14ac:dyDescent="0.45">
      <c r="A676" s="127">
        <v>653</v>
      </c>
      <c r="B676" s="54">
        <v>0.98823290843158684</v>
      </c>
      <c r="C676" s="208">
        <v>9.0970975577795293E-3</v>
      </c>
      <c r="D676" s="54">
        <v>0.981115045017243</v>
      </c>
      <c r="E676" s="208">
        <v>1.0051164962664354E-2</v>
      </c>
      <c r="F676" s="202">
        <f t="shared" si="12"/>
        <v>1.9148262520443882E-2</v>
      </c>
    </row>
    <row r="677" spans="1:6" x14ac:dyDescent="0.45">
      <c r="A677" s="127">
        <v>654</v>
      </c>
      <c r="B677" s="54">
        <v>6.9566724414983905E-2</v>
      </c>
      <c r="C677" s="208">
        <v>0.5604803518180399</v>
      </c>
      <c r="D677" s="54">
        <v>0.13616839552236304</v>
      </c>
      <c r="E677" s="208">
        <v>0.27256244600420049</v>
      </c>
      <c r="F677" s="202">
        <f t="shared" si="12"/>
        <v>0.83304279782224033</v>
      </c>
    </row>
    <row r="678" spans="1:6" x14ac:dyDescent="0.45">
      <c r="A678" s="127">
        <v>655</v>
      </c>
      <c r="B678" s="54">
        <v>0.77501543883510937</v>
      </c>
      <c r="C678" s="208">
        <v>2.7091741496647156E-2</v>
      </c>
      <c r="D678" s="54">
        <v>0.98003624168221726</v>
      </c>
      <c r="E678" s="208">
        <v>1.0193831133002844E-2</v>
      </c>
      <c r="F678" s="202">
        <f t="shared" si="12"/>
        <v>3.7285572629650002E-2</v>
      </c>
    </row>
    <row r="679" spans="1:6" x14ac:dyDescent="0.45">
      <c r="A679" s="127">
        <v>656</v>
      </c>
      <c r="B679" s="54">
        <v>0.37126025901494963</v>
      </c>
      <c r="C679" s="208">
        <v>8.7090708727819058E-2</v>
      </c>
      <c r="D679" s="54">
        <v>0.31896887829718401</v>
      </c>
      <c r="E679" s="208">
        <v>0.10385858095436999</v>
      </c>
      <c r="F679" s="202">
        <f t="shared" si="12"/>
        <v>0.19094928968218905</v>
      </c>
    </row>
    <row r="680" spans="1:6" x14ac:dyDescent="0.45">
      <c r="A680" s="127">
        <v>657</v>
      </c>
      <c r="B680" s="54">
        <v>0.71106727591830576</v>
      </c>
      <c r="C680" s="208">
        <v>3.2550453910387189E-2</v>
      </c>
      <c r="D680" s="54">
        <v>0.89786265553685718</v>
      </c>
      <c r="E680" s="208">
        <v>1.748765941862785E-2</v>
      </c>
      <c r="F680" s="202">
        <f t="shared" si="12"/>
        <v>5.003811332901504E-2</v>
      </c>
    </row>
    <row r="681" spans="1:6" x14ac:dyDescent="0.45">
      <c r="A681" s="127">
        <v>658</v>
      </c>
      <c r="B681" s="54">
        <v>0.26346029406094429</v>
      </c>
      <c r="C681" s="208">
        <v>0.13215966991536421</v>
      </c>
      <c r="D681" s="54">
        <v>0.98036973884182155</v>
      </c>
      <c r="E681" s="208">
        <v>1.0150142120189764E-2</v>
      </c>
      <c r="F681" s="202">
        <f t="shared" si="12"/>
        <v>0.14230981203555398</v>
      </c>
    </row>
    <row r="682" spans="1:6" x14ac:dyDescent="0.45">
      <c r="A682" s="127">
        <v>659</v>
      </c>
      <c r="B682" s="54">
        <v>0.39803335265410855</v>
      </c>
      <c r="C682" s="208">
        <v>7.9623937538478878E-2</v>
      </c>
      <c r="D682" s="54">
        <v>0.85609622014472198</v>
      </c>
      <c r="E682" s="208">
        <v>2.0580200528688471E-2</v>
      </c>
      <c r="F682" s="202">
        <f t="shared" si="12"/>
        <v>0.10020413806716735</v>
      </c>
    </row>
    <row r="683" spans="1:6" x14ac:dyDescent="0.45">
      <c r="A683" s="127">
        <v>660</v>
      </c>
      <c r="B683" s="54">
        <v>0.32040653611126468</v>
      </c>
      <c r="C683" s="208">
        <v>0.10462728295987798</v>
      </c>
      <c r="D683" s="54">
        <v>0.85421103247928498</v>
      </c>
      <c r="E683" s="208">
        <v>2.0719303919427445E-2</v>
      </c>
      <c r="F683" s="202">
        <f t="shared" si="12"/>
        <v>0.12534658687930544</v>
      </c>
    </row>
    <row r="684" spans="1:6" x14ac:dyDescent="0.45">
      <c r="A684" s="127">
        <v>661</v>
      </c>
      <c r="B684" s="54">
        <v>0.28377895077830628</v>
      </c>
      <c r="C684" s="208">
        <v>0.12108283968661819</v>
      </c>
      <c r="D684" s="54">
        <v>0.86426296416152359</v>
      </c>
      <c r="E684" s="208">
        <v>1.9978104670183839E-2</v>
      </c>
      <c r="F684" s="202">
        <f t="shared" si="12"/>
        <v>0.14106094435680203</v>
      </c>
    </row>
    <row r="685" spans="1:6" x14ac:dyDescent="0.45">
      <c r="A685" s="127">
        <v>662</v>
      </c>
      <c r="B685" s="54">
        <v>0.47257221552981954</v>
      </c>
      <c r="C685" s="208">
        <v>6.3171252901490185E-2</v>
      </c>
      <c r="D685" s="54">
        <v>0.39363943682333791</v>
      </c>
      <c r="E685" s="208">
        <v>7.9749245170509866E-2</v>
      </c>
      <c r="F685" s="202">
        <f t="shared" si="12"/>
        <v>0.14292049807200005</v>
      </c>
    </row>
    <row r="686" spans="1:6" x14ac:dyDescent="0.45">
      <c r="A686" s="127">
        <v>663</v>
      </c>
      <c r="B686" s="54">
        <v>0.37971768108356729</v>
      </c>
      <c r="C686" s="208">
        <v>8.4621091073532564E-2</v>
      </c>
      <c r="D686" s="54">
        <v>0.84199755484940664</v>
      </c>
      <c r="E686" s="208">
        <v>2.1622688572253617E-2</v>
      </c>
      <c r="F686" s="202">
        <f t="shared" si="12"/>
        <v>0.10624377964578618</v>
      </c>
    </row>
    <row r="687" spans="1:6" x14ac:dyDescent="0.45">
      <c r="A687" s="127">
        <v>664</v>
      </c>
      <c r="B687" s="54">
        <v>0.76323989060596686</v>
      </c>
      <c r="C687" s="208">
        <v>2.8051063526769345E-2</v>
      </c>
      <c r="D687" s="54">
        <v>0.9111739300484758</v>
      </c>
      <c r="E687" s="208">
        <v>1.6479038953149797E-2</v>
      </c>
      <c r="F687" s="202">
        <f t="shared" si="12"/>
        <v>4.4530102479919141E-2</v>
      </c>
    </row>
    <row r="688" spans="1:6" x14ac:dyDescent="0.45">
      <c r="A688" s="127">
        <v>665</v>
      </c>
      <c r="B688" s="54">
        <v>0.88693772812784566</v>
      </c>
      <c r="C688" s="208">
        <v>1.8539811365321613E-2</v>
      </c>
      <c r="D688" s="54">
        <v>0.46154263415478691</v>
      </c>
      <c r="E688" s="208">
        <v>6.4449053909933482E-2</v>
      </c>
      <c r="F688" s="202">
        <f t="shared" si="12"/>
        <v>8.2988865275255091E-2</v>
      </c>
    </row>
    <row r="689" spans="1:6" x14ac:dyDescent="0.45">
      <c r="A689" s="127">
        <v>666</v>
      </c>
      <c r="B689" s="54">
        <v>9.5650946530157266E-2</v>
      </c>
      <c r="C689" s="208">
        <v>0.40196378342944028</v>
      </c>
      <c r="D689" s="54">
        <v>0.73923907508378428</v>
      </c>
      <c r="E689" s="208">
        <v>2.9681919810786071E-2</v>
      </c>
      <c r="F689" s="202">
        <f t="shared" si="12"/>
        <v>0.43164570324022633</v>
      </c>
    </row>
    <row r="690" spans="1:6" x14ac:dyDescent="0.45">
      <c r="A690" s="127">
        <v>667</v>
      </c>
      <c r="B690" s="54">
        <v>6.5119487170353096E-3</v>
      </c>
      <c r="C690" s="208">
        <v>6.1858071770838494</v>
      </c>
      <c r="D690" s="54">
        <v>0.17296466382507658</v>
      </c>
      <c r="E690" s="208">
        <v>0.21008604609320761</v>
      </c>
      <c r="F690" s="202">
        <f t="shared" si="12"/>
        <v>6.3958932231770573</v>
      </c>
    </row>
    <row r="691" spans="1:6" x14ac:dyDescent="0.45">
      <c r="A691" s="127">
        <v>668</v>
      </c>
      <c r="B691" s="54">
        <v>0.61876240692270401</v>
      </c>
      <c r="C691" s="208">
        <v>4.1908146391600801E-2</v>
      </c>
      <c r="D691" s="54">
        <v>0.2585200692488242</v>
      </c>
      <c r="E691" s="208">
        <v>0.13338693599128029</v>
      </c>
      <c r="F691" s="202">
        <f t="shared" si="12"/>
        <v>0.17529508238288111</v>
      </c>
    </row>
    <row r="692" spans="1:6" x14ac:dyDescent="0.45">
      <c r="A692" s="127">
        <v>669</v>
      </c>
      <c r="B692" s="54">
        <v>0.92195503295939241</v>
      </c>
      <c r="C692" s="208">
        <v>1.5845465923913733E-2</v>
      </c>
      <c r="D692" s="54">
        <v>0.16649958463074233</v>
      </c>
      <c r="E692" s="208">
        <v>0.21906849598030662</v>
      </c>
      <c r="F692" s="202">
        <f t="shared" si="12"/>
        <v>0.23491396190422034</v>
      </c>
    </row>
    <row r="693" spans="1:6" x14ac:dyDescent="0.45">
      <c r="A693" s="127">
        <v>670</v>
      </c>
      <c r="B693" s="54">
        <v>0.7755244378230185</v>
      </c>
      <c r="C693" s="208">
        <v>2.7050669518363071E-2</v>
      </c>
      <c r="D693" s="54">
        <v>0.85823038479731273</v>
      </c>
      <c r="E693" s="208">
        <v>2.0422794690883816E-2</v>
      </c>
      <c r="F693" s="202">
        <f t="shared" si="12"/>
        <v>4.7473464209246891E-2</v>
      </c>
    </row>
    <row r="694" spans="1:6" x14ac:dyDescent="0.45">
      <c r="A694" s="127">
        <v>671</v>
      </c>
      <c r="B694" s="54">
        <v>0.50037864731497339</v>
      </c>
      <c r="C694" s="208">
        <v>5.8240538977746642E-2</v>
      </c>
      <c r="D694" s="54">
        <v>0.67402537695048692</v>
      </c>
      <c r="E694" s="208">
        <v>3.5592576071930004E-2</v>
      </c>
      <c r="F694" s="202">
        <f t="shared" si="12"/>
        <v>9.3833115049676646E-2</v>
      </c>
    </row>
    <row r="695" spans="1:6" x14ac:dyDescent="0.45">
      <c r="A695" s="127">
        <v>672</v>
      </c>
      <c r="B695" s="54">
        <v>0.57768410544849969</v>
      </c>
      <c r="C695" s="208">
        <v>4.6883188623566031E-2</v>
      </c>
      <c r="D695" s="54">
        <v>0.82190931927395328</v>
      </c>
      <c r="E695" s="208">
        <v>2.3122491900681264E-2</v>
      </c>
      <c r="F695" s="202">
        <f t="shared" si="12"/>
        <v>7.0005680524247299E-2</v>
      </c>
    </row>
    <row r="696" spans="1:6" x14ac:dyDescent="0.45">
      <c r="A696" s="127">
        <v>673</v>
      </c>
      <c r="B696" s="54">
        <v>0.63635421382532131</v>
      </c>
      <c r="C696" s="208">
        <v>3.9950955036994938E-2</v>
      </c>
      <c r="D696" s="54">
        <v>0.74251060672251912</v>
      </c>
      <c r="E696" s="208">
        <v>2.9405715211414652E-2</v>
      </c>
      <c r="F696" s="202">
        <f t="shared" si="12"/>
        <v>6.9356670248409594E-2</v>
      </c>
    </row>
    <row r="697" spans="1:6" x14ac:dyDescent="0.45">
      <c r="A697" s="127">
        <v>674</v>
      </c>
      <c r="B697" s="54">
        <v>0.9990686891003121</v>
      </c>
      <c r="C697" s="208">
        <v>5.790781729725184E-3</v>
      </c>
      <c r="D697" s="54">
        <v>0.27248495126756656</v>
      </c>
      <c r="E697" s="208">
        <v>0.1254146742405198</v>
      </c>
      <c r="F697" s="202">
        <f t="shared" si="12"/>
        <v>0.13120545597024499</v>
      </c>
    </row>
    <row r="698" spans="1:6" x14ac:dyDescent="0.45">
      <c r="A698" s="127">
        <v>675</v>
      </c>
      <c r="B698" s="54">
        <v>0.69819725767032292</v>
      </c>
      <c r="C698" s="208">
        <v>3.3734563024499828E-2</v>
      </c>
      <c r="D698" s="54">
        <v>6.1455610570955166E-3</v>
      </c>
      <c r="E698" s="208">
        <v>6.4720323693583186</v>
      </c>
      <c r="F698" s="202">
        <f t="shared" si="12"/>
        <v>6.5057669323828184</v>
      </c>
    </row>
    <row r="699" spans="1:6" x14ac:dyDescent="0.45">
      <c r="A699" s="127">
        <v>676</v>
      </c>
      <c r="B699" s="54">
        <v>0.42192361785739096</v>
      </c>
      <c r="C699" s="208">
        <v>7.3740427284082241E-2</v>
      </c>
      <c r="D699" s="54">
        <v>0.33847759026692692</v>
      </c>
      <c r="E699" s="208">
        <v>9.6553456466940926E-2</v>
      </c>
      <c r="F699" s="202">
        <f t="shared" si="12"/>
        <v>0.17029388375102317</v>
      </c>
    </row>
    <row r="700" spans="1:6" x14ac:dyDescent="0.45">
      <c r="A700" s="127">
        <v>677</v>
      </c>
      <c r="B700" s="54">
        <v>0.84625038457002899</v>
      </c>
      <c r="C700" s="208">
        <v>2.1583391673787436E-2</v>
      </c>
      <c r="D700" s="54">
        <v>0.82536352129788193</v>
      </c>
      <c r="E700" s="208">
        <v>2.286296654825409E-2</v>
      </c>
      <c r="F700" s="202">
        <f t="shared" si="12"/>
        <v>4.4446358222041529E-2</v>
      </c>
    </row>
    <row r="701" spans="1:6" x14ac:dyDescent="0.45">
      <c r="A701" s="127">
        <v>678</v>
      </c>
      <c r="B701" s="54">
        <v>0.90085591317489278</v>
      </c>
      <c r="C701" s="208">
        <v>1.7486032558908883E-2</v>
      </c>
      <c r="D701" s="54">
        <v>0.91203254772084197</v>
      </c>
      <c r="E701" s="208">
        <v>1.6413189585119746E-2</v>
      </c>
      <c r="F701" s="202">
        <f t="shared" si="12"/>
        <v>3.3899222144028629E-2</v>
      </c>
    </row>
    <row r="702" spans="1:6" x14ac:dyDescent="0.45">
      <c r="A702" s="127">
        <v>679</v>
      </c>
      <c r="B702" s="54">
        <v>0.33115637331508685</v>
      </c>
      <c r="C702" s="208">
        <v>0.10047957768661062</v>
      </c>
      <c r="D702" s="54">
        <v>0.18369478836247899</v>
      </c>
      <c r="E702" s="208">
        <v>0.19656889340924921</v>
      </c>
      <c r="F702" s="202">
        <f t="shared" si="12"/>
        <v>0.29704847109585986</v>
      </c>
    </row>
    <row r="703" spans="1:6" x14ac:dyDescent="0.45">
      <c r="A703" s="127">
        <v>680</v>
      </c>
      <c r="B703" s="54">
        <v>0.71708128723874243</v>
      </c>
      <c r="C703" s="208">
        <v>3.200817865149444E-2</v>
      </c>
      <c r="D703" s="54">
        <v>0.56322996668881409</v>
      </c>
      <c r="E703" s="208">
        <v>4.816450150390221E-2</v>
      </c>
      <c r="F703" s="202">
        <f t="shared" si="12"/>
        <v>8.017268015539665E-2</v>
      </c>
    </row>
    <row r="704" spans="1:6" x14ac:dyDescent="0.45">
      <c r="A704" s="127">
        <v>681</v>
      </c>
      <c r="B704" s="54">
        <v>6.0528484453561404E-3</v>
      </c>
      <c r="C704" s="208">
        <v>6.65652806146658</v>
      </c>
      <c r="D704" s="54">
        <v>0.46040324634102481</v>
      </c>
      <c r="E704" s="208">
        <v>6.46698745115665E-2</v>
      </c>
      <c r="F704" s="202">
        <f t="shared" si="12"/>
        <v>6.7211979359781466</v>
      </c>
    </row>
    <row r="705" spans="1:6" x14ac:dyDescent="0.45">
      <c r="A705" s="127">
        <v>682</v>
      </c>
      <c r="B705" s="54">
        <v>0.42072323529779398</v>
      </c>
      <c r="C705" s="208">
        <v>7.4020594229472977E-2</v>
      </c>
      <c r="D705" s="54">
        <v>0.73895250251095512</v>
      </c>
      <c r="E705" s="208">
        <v>2.9706194431012519E-2</v>
      </c>
      <c r="F705" s="202">
        <f t="shared" si="12"/>
        <v>0.1037267886604855</v>
      </c>
    </row>
    <row r="706" spans="1:6" x14ac:dyDescent="0.45">
      <c r="A706" s="127">
        <v>683</v>
      </c>
      <c r="B706" s="54">
        <v>0.13862850893917122</v>
      </c>
      <c r="C706" s="208">
        <v>0.27081383789525509</v>
      </c>
      <c r="D706" s="54">
        <v>0.88267067093808782</v>
      </c>
      <c r="E706" s="208">
        <v>1.8619348348549038E-2</v>
      </c>
      <c r="F706" s="202">
        <f t="shared" si="12"/>
        <v>0.28943318624380415</v>
      </c>
    </row>
    <row r="707" spans="1:6" x14ac:dyDescent="0.45">
      <c r="A707" s="127">
        <v>684</v>
      </c>
      <c r="B707" s="54">
        <v>0.62415357895402357</v>
      </c>
      <c r="C707" s="208">
        <v>4.1298215076625816E-2</v>
      </c>
      <c r="D707" s="54">
        <v>0.41948936923388247</v>
      </c>
      <c r="E707" s="208">
        <v>7.336066696207838E-2</v>
      </c>
      <c r="F707" s="202">
        <f t="shared" si="12"/>
        <v>0.1146588820387042</v>
      </c>
    </row>
    <row r="708" spans="1:6" x14ac:dyDescent="0.45">
      <c r="A708" s="127">
        <v>685</v>
      </c>
      <c r="B708" s="54">
        <v>0.89114313718674076</v>
      </c>
      <c r="C708" s="208">
        <v>1.8222932115836924E-2</v>
      </c>
      <c r="D708" s="54">
        <v>0.84486987716690898</v>
      </c>
      <c r="E708" s="208">
        <v>2.1409811199987906E-2</v>
      </c>
      <c r="F708" s="202">
        <f t="shared" si="12"/>
        <v>3.963274331582483E-2</v>
      </c>
    </row>
    <row r="709" spans="1:6" x14ac:dyDescent="0.45">
      <c r="A709" s="127">
        <v>686</v>
      </c>
      <c r="B709" s="54">
        <v>0.28606572975730293</v>
      </c>
      <c r="C709" s="208">
        <v>0.11993370759010119</v>
      </c>
      <c r="D709" s="54">
        <v>0.10809636121040345</v>
      </c>
      <c r="E709" s="208">
        <v>0.34875851456648832</v>
      </c>
      <c r="F709" s="202">
        <f t="shared" si="12"/>
        <v>0.46869222215658951</v>
      </c>
    </row>
    <row r="710" spans="1:6" x14ac:dyDescent="0.45">
      <c r="A710" s="127">
        <v>687</v>
      </c>
      <c r="B710" s="54">
        <v>0.61737397930597648</v>
      </c>
      <c r="C710" s="208">
        <v>4.2066726903445886E-2</v>
      </c>
      <c r="D710" s="54">
        <v>0.13973853725408447</v>
      </c>
      <c r="E710" s="208">
        <v>0.26506298030209458</v>
      </c>
      <c r="F710" s="202">
        <f t="shared" si="12"/>
        <v>0.30712970720554045</v>
      </c>
    </row>
    <row r="711" spans="1:6" x14ac:dyDescent="0.45">
      <c r="A711" s="127">
        <v>688</v>
      </c>
      <c r="B711" s="54">
        <v>9.7400708328709951E-2</v>
      </c>
      <c r="C711" s="208">
        <v>0.39436707177996561</v>
      </c>
      <c r="D711" s="54">
        <v>0.11339695029529007</v>
      </c>
      <c r="E711" s="208">
        <v>0.33148621851302124</v>
      </c>
      <c r="F711" s="202">
        <f t="shared" si="12"/>
        <v>0.72585329029298684</v>
      </c>
    </row>
    <row r="712" spans="1:6" x14ac:dyDescent="0.45">
      <c r="A712" s="127">
        <v>689</v>
      </c>
      <c r="B712" s="54">
        <v>9.3861644221540086E-3</v>
      </c>
      <c r="C712" s="208">
        <v>4.285395405609572</v>
      </c>
      <c r="D712" s="54">
        <v>0.85608902205987636</v>
      </c>
      <c r="E712" s="208">
        <v>2.0580731540483982E-2</v>
      </c>
      <c r="F712" s="202">
        <f t="shared" si="12"/>
        <v>4.305976137150056</v>
      </c>
    </row>
    <row r="713" spans="1:6" x14ac:dyDescent="0.45">
      <c r="A713" s="127">
        <v>690</v>
      </c>
      <c r="B713" s="54">
        <v>0.25275285172085515</v>
      </c>
      <c r="C713" s="208">
        <v>0.13870636070129794</v>
      </c>
      <c r="D713" s="54">
        <v>0.98309378527353697</v>
      </c>
      <c r="E713" s="208">
        <v>9.7784968718646788E-3</v>
      </c>
      <c r="F713" s="202">
        <f t="shared" si="12"/>
        <v>0.14848485757316263</v>
      </c>
    </row>
    <row r="714" spans="1:6" x14ac:dyDescent="0.45">
      <c r="A714" s="127">
        <v>691</v>
      </c>
      <c r="B714" s="54">
        <v>0.58121967261937468</v>
      </c>
      <c r="C714" s="208">
        <v>4.643035377135836E-2</v>
      </c>
      <c r="D714" s="54">
        <v>0.4607548720794995</v>
      </c>
      <c r="E714" s="208">
        <v>6.4601615793251507E-2</v>
      </c>
      <c r="F714" s="202">
        <f t="shared" si="12"/>
        <v>0.11103196956460987</v>
      </c>
    </row>
    <row r="715" spans="1:6" x14ac:dyDescent="0.45">
      <c r="A715" s="127">
        <v>692</v>
      </c>
      <c r="B715" s="54">
        <v>0.69264456192895052</v>
      </c>
      <c r="C715" s="208">
        <v>3.425587868125974E-2</v>
      </c>
      <c r="D715" s="54">
        <v>0.21921903078529248</v>
      </c>
      <c r="E715" s="208">
        <v>0.1612256169280141</v>
      </c>
      <c r="F715" s="202">
        <f t="shared" si="12"/>
        <v>0.19548149560927383</v>
      </c>
    </row>
    <row r="716" spans="1:6" x14ac:dyDescent="0.45">
      <c r="A716" s="127">
        <v>693</v>
      </c>
      <c r="B716" s="54">
        <v>6.0529238031991617E-2</v>
      </c>
      <c r="C716" s="208">
        <v>0.64725024817324683</v>
      </c>
      <c r="D716" s="54">
        <v>0.52401609415191974</v>
      </c>
      <c r="E716" s="208">
        <v>5.3742640847008666E-2</v>
      </c>
      <c r="F716" s="202">
        <f t="shared" si="12"/>
        <v>0.70099288902025547</v>
      </c>
    </row>
    <row r="717" spans="1:6" x14ac:dyDescent="0.45">
      <c r="A717" s="127">
        <v>694</v>
      </c>
      <c r="B717" s="54">
        <v>0.71264080059578461</v>
      </c>
      <c r="C717" s="208">
        <v>3.2407911224987027E-2</v>
      </c>
      <c r="D717" s="54">
        <v>0.49399336406040151</v>
      </c>
      <c r="E717" s="208">
        <v>5.8568216226399246E-2</v>
      </c>
      <c r="F717" s="202">
        <f t="shared" si="12"/>
        <v>9.0976127451386279E-2</v>
      </c>
    </row>
    <row r="718" spans="1:6" x14ac:dyDescent="0.45">
      <c r="A718" s="127">
        <v>695</v>
      </c>
      <c r="B718" s="54">
        <v>0.7454921190630559</v>
      </c>
      <c r="C718" s="208">
        <v>2.9532807656899463E-2</v>
      </c>
      <c r="D718" s="54">
        <v>0.69565476177041585</v>
      </c>
      <c r="E718" s="208">
        <v>3.3538365783733148E-2</v>
      </c>
      <c r="F718" s="202">
        <f t="shared" si="12"/>
        <v>6.3071173440632608E-2</v>
      </c>
    </row>
    <row r="719" spans="1:6" x14ac:dyDescent="0.45">
      <c r="A719" s="127">
        <v>696</v>
      </c>
      <c r="B719" s="54">
        <v>0.69819960155011807</v>
      </c>
      <c r="C719" s="208">
        <v>3.3734344330962562E-2</v>
      </c>
      <c r="D719" s="54">
        <v>0.78513709296309442</v>
      </c>
      <c r="E719" s="208">
        <v>2.5944957586341851E-2</v>
      </c>
      <c r="F719" s="202">
        <f t="shared" si="12"/>
        <v>5.9679301917304417E-2</v>
      </c>
    </row>
    <row r="720" spans="1:6" x14ac:dyDescent="0.45">
      <c r="A720" s="127">
        <v>697</v>
      </c>
      <c r="B720" s="54">
        <v>0.62631900327809098</v>
      </c>
      <c r="C720" s="208">
        <v>4.1055795776231557E-2</v>
      </c>
      <c r="D720" s="54">
        <v>9.4239967879665265E-2</v>
      </c>
      <c r="E720" s="208">
        <v>0.4030777809830175</v>
      </c>
      <c r="F720" s="202">
        <f t="shared" si="12"/>
        <v>0.44413357675924903</v>
      </c>
    </row>
    <row r="721" spans="1:6" x14ac:dyDescent="0.45">
      <c r="A721" s="127">
        <v>698</v>
      </c>
      <c r="B721" s="54">
        <v>0.52575200715078851</v>
      </c>
      <c r="C721" s="208">
        <v>5.4171633159656618E-2</v>
      </c>
      <c r="D721" s="54">
        <v>0.99272570332260224</v>
      </c>
      <c r="E721" s="208">
        <v>8.1035310396190812E-3</v>
      </c>
      <c r="F721" s="202">
        <f t="shared" si="12"/>
        <v>6.2275164199275701E-2</v>
      </c>
    </row>
    <row r="722" spans="1:6" x14ac:dyDescent="0.45">
      <c r="A722" s="127">
        <v>699</v>
      </c>
      <c r="B722" s="54">
        <v>0.39101273377263046</v>
      </c>
      <c r="C722" s="208">
        <v>8.1485516507655065E-2</v>
      </c>
      <c r="D722" s="54">
        <v>0.36736529713691568</v>
      </c>
      <c r="E722" s="208">
        <v>8.7137567593826723E-2</v>
      </c>
      <c r="F722" s="202">
        <f t="shared" si="12"/>
        <v>0.1686230841014818</v>
      </c>
    </row>
    <row r="723" spans="1:6" x14ac:dyDescent="0.45">
      <c r="A723" s="127">
        <v>700</v>
      </c>
      <c r="B723" s="54">
        <v>0.92300310364029292</v>
      </c>
      <c r="C723" s="208">
        <v>1.5761911997649109E-2</v>
      </c>
      <c r="D723" s="54">
        <v>0.46300544523130238</v>
      </c>
      <c r="E723" s="208">
        <v>6.4167075306310314E-2</v>
      </c>
      <c r="F723" s="202">
        <f t="shared" si="12"/>
        <v>7.992898730395942E-2</v>
      </c>
    </row>
    <row r="724" spans="1:6" x14ac:dyDescent="0.45">
      <c r="A724" s="127">
        <v>701</v>
      </c>
      <c r="B724" s="54">
        <v>6.9843001725036324E-2</v>
      </c>
      <c r="C724" s="208">
        <v>0.55818137310371674</v>
      </c>
      <c r="D724" s="54">
        <v>0.12917300317769143</v>
      </c>
      <c r="E724" s="208">
        <v>0.28845657502693578</v>
      </c>
      <c r="F724" s="202">
        <f t="shared" si="12"/>
        <v>0.84663794813065252</v>
      </c>
    </row>
    <row r="725" spans="1:6" x14ac:dyDescent="0.45">
      <c r="A725" s="127">
        <v>702</v>
      </c>
      <c r="B725" s="54">
        <v>0.7558484726196415</v>
      </c>
      <c r="C725" s="208">
        <v>2.8662663267350796E-2</v>
      </c>
      <c r="D725" s="54">
        <v>0.35657161818891503</v>
      </c>
      <c r="E725" s="208">
        <v>9.048074293699121E-2</v>
      </c>
      <c r="F725" s="202">
        <f t="shared" si="12"/>
        <v>0.11914340620434201</v>
      </c>
    </row>
    <row r="726" spans="1:6" x14ac:dyDescent="0.45">
      <c r="A726" s="127">
        <v>703</v>
      </c>
      <c r="B726" s="54">
        <v>0.27511190167152744</v>
      </c>
      <c r="C726" s="208">
        <v>0.12560962477695778</v>
      </c>
      <c r="D726" s="54">
        <v>0.36458044145769652</v>
      </c>
      <c r="E726" s="208">
        <v>8.7981587395041236E-2</v>
      </c>
      <c r="F726" s="202">
        <f t="shared" si="12"/>
        <v>0.213591212171999</v>
      </c>
    </row>
    <row r="727" spans="1:6" x14ac:dyDescent="0.45">
      <c r="A727" s="127">
        <v>704</v>
      </c>
      <c r="B727" s="54">
        <v>0.31596969690140586</v>
      </c>
      <c r="C727" s="208">
        <v>0.10642017575624163</v>
      </c>
      <c r="D727" s="54">
        <v>0.6319130569829009</v>
      </c>
      <c r="E727" s="208">
        <v>3.9919500928563438E-2</v>
      </c>
      <c r="F727" s="202">
        <f t="shared" si="12"/>
        <v>0.14633967668480508</v>
      </c>
    </row>
    <row r="728" spans="1:6" x14ac:dyDescent="0.45">
      <c r="A728" s="127">
        <v>705</v>
      </c>
      <c r="B728" s="54">
        <v>9.7376437302328478E-2</v>
      </c>
      <c r="C728" s="208">
        <v>0.39447058059255913</v>
      </c>
      <c r="D728" s="54">
        <v>0.86502314172801853</v>
      </c>
      <c r="E728" s="208">
        <v>1.9922079336784936E-2</v>
      </c>
      <c r="F728" s="202">
        <f t="shared" si="12"/>
        <v>0.41439265992934404</v>
      </c>
    </row>
    <row r="729" spans="1:6" x14ac:dyDescent="0.45">
      <c r="A729" s="127">
        <v>706</v>
      </c>
      <c r="B729" s="54">
        <v>0.77963864209015421</v>
      </c>
      <c r="C729" s="208">
        <v>2.6719832648342497E-2</v>
      </c>
      <c r="D729" s="54">
        <v>0.86614700486709051</v>
      </c>
      <c r="E729" s="208">
        <v>1.983924923091876E-2</v>
      </c>
      <c r="F729" s="202">
        <f t="shared" si="12"/>
        <v>4.6559081879261256E-2</v>
      </c>
    </row>
    <row r="730" spans="1:6" x14ac:dyDescent="0.45">
      <c r="A730" s="127">
        <v>707</v>
      </c>
      <c r="B730" s="54">
        <v>0.26597836217473414</v>
      </c>
      <c r="C730" s="208">
        <v>0.13069597470399866</v>
      </c>
      <c r="D730" s="54">
        <v>0.31148974576995259</v>
      </c>
      <c r="E730" s="208">
        <v>0.106897939695818</v>
      </c>
      <c r="F730" s="202">
        <f t="shared" ref="F730:F793" si="13">C730+E730</f>
        <v>0.23759391439981664</v>
      </c>
    </row>
    <row r="731" spans="1:6" x14ac:dyDescent="0.45">
      <c r="A731" s="127">
        <v>708</v>
      </c>
      <c r="B731" s="54">
        <v>0.25958245324136842</v>
      </c>
      <c r="C731" s="208">
        <v>0.13446879928208272</v>
      </c>
      <c r="D731" s="54">
        <v>0.51879459421013441</v>
      </c>
      <c r="E731" s="208">
        <v>5.4544244213274369E-2</v>
      </c>
      <c r="F731" s="202">
        <f t="shared" si="13"/>
        <v>0.18901304349535708</v>
      </c>
    </row>
    <row r="732" spans="1:6" x14ac:dyDescent="0.45">
      <c r="A732" s="127">
        <v>709</v>
      </c>
      <c r="B732" s="54">
        <v>0.73583241216088435</v>
      </c>
      <c r="C732" s="208">
        <v>3.0359262552960214E-2</v>
      </c>
      <c r="D732" s="54">
        <v>5.5179880241245982E-2</v>
      </c>
      <c r="E732" s="208">
        <v>0.70289790891404125</v>
      </c>
      <c r="F732" s="202">
        <f t="shared" si="13"/>
        <v>0.73325717146700142</v>
      </c>
    </row>
    <row r="733" spans="1:6" x14ac:dyDescent="0.45">
      <c r="A733" s="127">
        <v>710</v>
      </c>
      <c r="B733" s="54">
        <v>0.18261305511353498</v>
      </c>
      <c r="C733" s="208">
        <v>0.20042080101744253</v>
      </c>
      <c r="D733" s="54">
        <v>0.12046282238651673</v>
      </c>
      <c r="E733" s="208">
        <v>0.31082240135004818</v>
      </c>
      <c r="F733" s="202">
        <f t="shared" si="13"/>
        <v>0.51124320236749066</v>
      </c>
    </row>
    <row r="734" spans="1:6" x14ac:dyDescent="0.45">
      <c r="A734" s="127">
        <v>711</v>
      </c>
      <c r="B734" s="54">
        <v>0.64249063722826893</v>
      </c>
      <c r="C734" s="208">
        <v>3.9289941458635666E-2</v>
      </c>
      <c r="D734" s="54">
        <v>0.83108332546912433</v>
      </c>
      <c r="E734" s="208">
        <v>2.2434839412972255E-2</v>
      </c>
      <c r="F734" s="202">
        <f t="shared" si="13"/>
        <v>6.1724780871607918E-2</v>
      </c>
    </row>
    <row r="735" spans="1:6" x14ac:dyDescent="0.45">
      <c r="A735" s="127">
        <v>712</v>
      </c>
      <c r="B735" s="54">
        <v>0.40922844215561416</v>
      </c>
      <c r="C735" s="208">
        <v>7.678396512583277E-2</v>
      </c>
      <c r="D735" s="54">
        <v>0.20102360045941015</v>
      </c>
      <c r="E735" s="208">
        <v>0.17777516508284472</v>
      </c>
      <c r="F735" s="202">
        <f t="shared" si="13"/>
        <v>0.25455913020867749</v>
      </c>
    </row>
    <row r="736" spans="1:6" x14ac:dyDescent="0.45">
      <c r="A736" s="127">
        <v>713</v>
      </c>
      <c r="B736" s="54">
        <v>1.3532069422629966E-2</v>
      </c>
      <c r="C736" s="208">
        <v>2.9662372251536286</v>
      </c>
      <c r="D736" s="54">
        <v>1.6583806405521928E-2</v>
      </c>
      <c r="E736" s="208">
        <v>2.3857759639296434</v>
      </c>
      <c r="F736" s="202">
        <f t="shared" si="13"/>
        <v>5.3520131890832721</v>
      </c>
    </row>
    <row r="737" spans="1:6" x14ac:dyDescent="0.45">
      <c r="A737" s="127">
        <v>714</v>
      </c>
      <c r="B737" s="54">
        <v>0.52917758228974809</v>
      </c>
      <c r="C737" s="208">
        <v>5.3650294399614079E-2</v>
      </c>
      <c r="D737" s="54">
        <v>0.50851895614561027</v>
      </c>
      <c r="E737" s="208">
        <v>5.616668811833142E-2</v>
      </c>
      <c r="F737" s="202">
        <f t="shared" si="13"/>
        <v>0.1098169825179455</v>
      </c>
    </row>
    <row r="738" spans="1:6" x14ac:dyDescent="0.45">
      <c r="A738" s="127">
        <v>715</v>
      </c>
      <c r="B738" s="54">
        <v>0.70600961189920497</v>
      </c>
      <c r="C738" s="208">
        <v>3.3011857912988572E-2</v>
      </c>
      <c r="D738" s="54">
        <v>5.9153640134302798E-2</v>
      </c>
      <c r="E738" s="208">
        <v>0.65431262017852254</v>
      </c>
      <c r="F738" s="202">
        <f t="shared" si="13"/>
        <v>0.68732447809151109</v>
      </c>
    </row>
    <row r="739" spans="1:6" x14ac:dyDescent="0.45">
      <c r="A739" s="127">
        <v>716</v>
      </c>
      <c r="B739" s="54">
        <v>0.13525293534779004</v>
      </c>
      <c r="C739" s="208">
        <v>0.27810267549867912</v>
      </c>
      <c r="D739" s="54">
        <v>0.70818039618070439</v>
      </c>
      <c r="E739" s="208">
        <v>3.2393926815889033E-2</v>
      </c>
      <c r="F739" s="202">
        <f t="shared" si="13"/>
        <v>0.31049660231456816</v>
      </c>
    </row>
    <row r="740" spans="1:6" x14ac:dyDescent="0.45">
      <c r="A740" s="127">
        <v>717</v>
      </c>
      <c r="B740" s="54">
        <v>0.10540978788259114</v>
      </c>
      <c r="C740" s="208">
        <v>0.36281136713719475</v>
      </c>
      <c r="D740" s="54">
        <v>0.23417781239216751</v>
      </c>
      <c r="E740" s="208">
        <v>0.14953599362325828</v>
      </c>
      <c r="F740" s="202">
        <f t="shared" si="13"/>
        <v>0.51234736076045306</v>
      </c>
    </row>
    <row r="741" spans="1:6" x14ac:dyDescent="0.45">
      <c r="A741" s="127">
        <v>718</v>
      </c>
      <c r="B741" s="54">
        <v>0.55968399791914258</v>
      </c>
      <c r="C741" s="208">
        <v>4.9268839265843779E-2</v>
      </c>
      <c r="D741" s="54">
        <v>0.82818144906000213</v>
      </c>
      <c r="E741" s="208">
        <v>2.2651803566504269E-2</v>
      </c>
      <c r="F741" s="202">
        <f t="shared" si="13"/>
        <v>7.1920642832348045E-2</v>
      </c>
    </row>
    <row r="742" spans="1:6" x14ac:dyDescent="0.45">
      <c r="A742" s="127">
        <v>719</v>
      </c>
      <c r="B742" s="54">
        <v>0.55623536770641113</v>
      </c>
      <c r="C742" s="208">
        <v>4.9741943436154561E-2</v>
      </c>
      <c r="D742" s="54">
        <v>0.56908555582595322</v>
      </c>
      <c r="E742" s="208">
        <v>4.7392283502038786E-2</v>
      </c>
      <c r="F742" s="202">
        <f t="shared" si="13"/>
        <v>9.7134226938193347E-2</v>
      </c>
    </row>
    <row r="743" spans="1:6" x14ac:dyDescent="0.45">
      <c r="A743" s="127">
        <v>720</v>
      </c>
      <c r="B743" s="54">
        <v>0.6529030025715441</v>
      </c>
      <c r="C743" s="208">
        <v>3.8192457494933697E-2</v>
      </c>
      <c r="D743" s="54">
        <v>0.22383741253147948</v>
      </c>
      <c r="E743" s="208">
        <v>0.15745087542635611</v>
      </c>
      <c r="F743" s="202">
        <f t="shared" si="13"/>
        <v>0.1956433329212898</v>
      </c>
    </row>
    <row r="744" spans="1:6" x14ac:dyDescent="0.45">
      <c r="A744" s="127">
        <v>721</v>
      </c>
      <c r="B744" s="54">
        <v>0.30948940548023185</v>
      </c>
      <c r="C744" s="208">
        <v>0.109129819783596</v>
      </c>
      <c r="D744" s="54">
        <v>0.35443224393808381</v>
      </c>
      <c r="E744" s="208">
        <v>9.1167051583295078E-2</v>
      </c>
      <c r="F744" s="202">
        <f t="shared" si="13"/>
        <v>0.20029687136689106</v>
      </c>
    </row>
    <row r="745" spans="1:6" x14ac:dyDescent="0.45">
      <c r="A745" s="127">
        <v>722</v>
      </c>
      <c r="B745" s="54">
        <v>8.0357083564057019E-2</v>
      </c>
      <c r="C745" s="208">
        <v>0.48243374549978935</v>
      </c>
      <c r="D745" s="54">
        <v>0.51945181285254372</v>
      </c>
      <c r="E745" s="208">
        <v>5.4442520283399576E-2</v>
      </c>
      <c r="F745" s="202">
        <f t="shared" si="13"/>
        <v>0.53687626578318892</v>
      </c>
    </row>
    <row r="746" spans="1:6" x14ac:dyDescent="0.45">
      <c r="A746" s="127">
        <v>723</v>
      </c>
      <c r="B746" s="54">
        <v>0.64342526633930064</v>
      </c>
      <c r="C746" s="208">
        <v>3.9190205021368892E-2</v>
      </c>
      <c r="D746" s="54">
        <v>0.73910564233178955</v>
      </c>
      <c r="E746" s="208">
        <v>2.9693220839920202E-2</v>
      </c>
      <c r="F746" s="202">
        <f t="shared" si="13"/>
        <v>6.8883425861289094E-2</v>
      </c>
    </row>
    <row r="747" spans="1:6" x14ac:dyDescent="0.45">
      <c r="A747" s="127">
        <v>724</v>
      </c>
      <c r="B747" s="54">
        <v>0.60592687313473126</v>
      </c>
      <c r="C747" s="208">
        <v>4.3398380662426003E-2</v>
      </c>
      <c r="D747" s="54">
        <v>0.50436227594190708</v>
      </c>
      <c r="E747" s="208">
        <v>5.6840606255059947E-2</v>
      </c>
      <c r="F747" s="202">
        <f t="shared" si="13"/>
        <v>0.10023898691748595</v>
      </c>
    </row>
    <row r="748" spans="1:6" x14ac:dyDescent="0.45">
      <c r="A748" s="127">
        <v>725</v>
      </c>
      <c r="B748" s="54">
        <v>0.4372086152857928</v>
      </c>
      <c r="C748" s="208">
        <v>7.0302948860226505E-2</v>
      </c>
      <c r="D748" s="54">
        <v>0.60667440155054841</v>
      </c>
      <c r="E748" s="208">
        <v>4.2756662570251652E-2</v>
      </c>
      <c r="F748" s="202">
        <f t="shared" si="13"/>
        <v>0.11305961143047816</v>
      </c>
    </row>
    <row r="749" spans="1:6" x14ac:dyDescent="0.45">
      <c r="A749" s="127">
        <v>726</v>
      </c>
      <c r="B749" s="54">
        <v>0.225950094414618</v>
      </c>
      <c r="C749" s="208">
        <v>0.15779148908498913</v>
      </c>
      <c r="D749" s="54">
        <v>0.39019211847290614</v>
      </c>
      <c r="E749" s="208">
        <v>8.0663319155473742E-2</v>
      </c>
      <c r="F749" s="202">
        <f t="shared" si="13"/>
        <v>0.23845480824046289</v>
      </c>
    </row>
    <row r="750" spans="1:6" x14ac:dyDescent="0.45">
      <c r="A750" s="127">
        <v>727</v>
      </c>
      <c r="B750" s="54">
        <v>0.17245811684056966</v>
      </c>
      <c r="C750" s="208">
        <v>0.21349358417642395</v>
      </c>
      <c r="D750" s="54">
        <v>0.91993290167503072</v>
      </c>
      <c r="E750" s="208">
        <v>1.5801475124202134E-2</v>
      </c>
      <c r="F750" s="202">
        <f t="shared" si="13"/>
        <v>0.22929505930062608</v>
      </c>
    </row>
    <row r="751" spans="1:6" x14ac:dyDescent="0.45">
      <c r="A751" s="127">
        <v>728</v>
      </c>
      <c r="B751" s="54">
        <v>0.82785723582989201</v>
      </c>
      <c r="C751" s="208">
        <v>2.296957626410857E-2</v>
      </c>
      <c r="D751" s="54">
        <v>0.73240638195970886</v>
      </c>
      <c r="E751" s="208">
        <v>3.0264295303210436E-2</v>
      </c>
      <c r="F751" s="202">
        <f t="shared" si="13"/>
        <v>5.3233871567319006E-2</v>
      </c>
    </row>
    <row r="752" spans="1:6" x14ac:dyDescent="0.45">
      <c r="A752" s="127">
        <v>729</v>
      </c>
      <c r="B752" s="54">
        <v>0.79800464294727591</v>
      </c>
      <c r="C752" s="208">
        <v>2.5266095881725889E-2</v>
      </c>
      <c r="D752" s="54">
        <v>0.24053734479808775</v>
      </c>
      <c r="E752" s="208">
        <v>0.14500396928132187</v>
      </c>
      <c r="F752" s="202">
        <f t="shared" si="13"/>
        <v>0.17027006516304777</v>
      </c>
    </row>
    <row r="753" spans="1:6" x14ac:dyDescent="0.45">
      <c r="A753" s="127">
        <v>730</v>
      </c>
      <c r="B753" s="54">
        <v>4.974060518844059E-2</v>
      </c>
      <c r="C753" s="208">
        <v>0.79210431200828579</v>
      </c>
      <c r="D753" s="54">
        <v>0.40399030881051845</v>
      </c>
      <c r="E753" s="208">
        <v>7.7095879848940577E-2</v>
      </c>
      <c r="F753" s="202">
        <f t="shared" si="13"/>
        <v>0.86920019185722641</v>
      </c>
    </row>
    <row r="754" spans="1:6" x14ac:dyDescent="0.45">
      <c r="A754" s="127">
        <v>731</v>
      </c>
      <c r="B754" s="54">
        <v>0.73387784544338974</v>
      </c>
      <c r="C754" s="208">
        <v>3.0528321487025532E-2</v>
      </c>
      <c r="D754" s="54">
        <v>0.54596384805597487</v>
      </c>
      <c r="E754" s="208">
        <v>5.0529482568479729E-2</v>
      </c>
      <c r="F754" s="202">
        <f t="shared" si="13"/>
        <v>8.1057804055505264E-2</v>
      </c>
    </row>
    <row r="755" spans="1:6" x14ac:dyDescent="0.45">
      <c r="A755" s="127">
        <v>732</v>
      </c>
      <c r="B755" s="54">
        <v>0.77252427624400821</v>
      </c>
      <c r="C755" s="208">
        <v>2.7293217066099763E-2</v>
      </c>
      <c r="D755" s="54">
        <v>0.94114588042744363</v>
      </c>
      <c r="E755" s="208">
        <v>1.4084471721182551E-2</v>
      </c>
      <c r="F755" s="202">
        <f t="shared" si="13"/>
        <v>4.1377688787282312E-2</v>
      </c>
    </row>
    <row r="756" spans="1:6" x14ac:dyDescent="0.45">
      <c r="A756" s="127">
        <v>733</v>
      </c>
      <c r="B756" s="54">
        <v>0.2251842530370477</v>
      </c>
      <c r="C756" s="208">
        <v>0.15840310265736249</v>
      </c>
      <c r="D756" s="54">
        <v>0.9914977584279594</v>
      </c>
      <c r="E756" s="208">
        <v>8.3686659137903203E-3</v>
      </c>
      <c r="F756" s="202">
        <f t="shared" si="13"/>
        <v>0.16677176857115281</v>
      </c>
    </row>
    <row r="757" spans="1:6" x14ac:dyDescent="0.45">
      <c r="A757" s="127">
        <v>734</v>
      </c>
      <c r="B757" s="54">
        <v>0.96875168610902085</v>
      </c>
      <c r="C757" s="208">
        <v>1.1660657159947959E-2</v>
      </c>
      <c r="D757" s="54">
        <v>0.13085327593242668</v>
      </c>
      <c r="E757" s="208">
        <v>0.28448406073675209</v>
      </c>
      <c r="F757" s="202">
        <f t="shared" si="13"/>
        <v>0.29614471789670005</v>
      </c>
    </row>
    <row r="758" spans="1:6" x14ac:dyDescent="0.45">
      <c r="A758" s="127">
        <v>735</v>
      </c>
      <c r="B758" s="54">
        <v>0.75032603367722228</v>
      </c>
      <c r="C758" s="208">
        <v>2.9124680284446952E-2</v>
      </c>
      <c r="D758" s="54">
        <v>0.72169267561583916</v>
      </c>
      <c r="E758" s="208">
        <v>3.1193179840450586E-2</v>
      </c>
      <c r="F758" s="202">
        <f t="shared" si="13"/>
        <v>6.0317860124897538E-2</v>
      </c>
    </row>
    <row r="759" spans="1:6" x14ac:dyDescent="0.45">
      <c r="A759" s="127">
        <v>736</v>
      </c>
      <c r="B759" s="54">
        <v>0.73392388910021877</v>
      </c>
      <c r="C759" s="208">
        <v>3.0524331695645366E-2</v>
      </c>
      <c r="D759" s="54">
        <v>0.38949798397251145</v>
      </c>
      <c r="E759" s="208">
        <v>8.0849277482777607E-2</v>
      </c>
      <c r="F759" s="202">
        <f t="shared" si="13"/>
        <v>0.11137360917842297</v>
      </c>
    </row>
    <row r="760" spans="1:6" x14ac:dyDescent="0.45">
      <c r="A760" s="127">
        <v>737</v>
      </c>
      <c r="B760" s="54">
        <v>0.25463200210497161</v>
      </c>
      <c r="C760" s="208">
        <v>0.13751792862850462</v>
      </c>
      <c r="D760" s="54">
        <v>0.95436001858257746</v>
      </c>
      <c r="E760" s="208">
        <v>1.2924315991058732E-2</v>
      </c>
      <c r="F760" s="202">
        <f t="shared" si="13"/>
        <v>0.15044224461956335</v>
      </c>
    </row>
    <row r="761" spans="1:6" x14ac:dyDescent="0.45">
      <c r="A761" s="127">
        <v>738</v>
      </c>
      <c r="B761" s="54">
        <v>0.80227973860510204</v>
      </c>
      <c r="C761" s="208">
        <v>2.4932652088190177E-2</v>
      </c>
      <c r="D761" s="54">
        <v>0.50648534085317987</v>
      </c>
      <c r="E761" s="208">
        <v>5.6495096708687104E-2</v>
      </c>
      <c r="F761" s="202">
        <f t="shared" si="13"/>
        <v>8.1427748796877281E-2</v>
      </c>
    </row>
    <row r="762" spans="1:6" x14ac:dyDescent="0.45">
      <c r="A762" s="127">
        <v>739</v>
      </c>
      <c r="B762" s="54">
        <v>0.81850412921268978</v>
      </c>
      <c r="C762" s="208">
        <v>2.3681721324494084E-2</v>
      </c>
      <c r="D762" s="54">
        <v>8.3953190022387103E-2</v>
      </c>
      <c r="E762" s="208">
        <v>0.45498900438644646</v>
      </c>
      <c r="F762" s="202">
        <f t="shared" si="13"/>
        <v>0.47867072571094055</v>
      </c>
    </row>
    <row r="763" spans="1:6" x14ac:dyDescent="0.45">
      <c r="A763" s="127">
        <v>740</v>
      </c>
      <c r="B763" s="54">
        <v>0.83120192517102398</v>
      </c>
      <c r="C763" s="208">
        <v>2.2716247207783744E-2</v>
      </c>
      <c r="D763" s="54">
        <v>5.6625455881840203E-2</v>
      </c>
      <c r="E763" s="208">
        <v>0.68443465516690782</v>
      </c>
      <c r="F763" s="202">
        <f t="shared" si="13"/>
        <v>0.70715090237469158</v>
      </c>
    </row>
    <row r="764" spans="1:6" x14ac:dyDescent="0.45">
      <c r="A764" s="127">
        <v>741</v>
      </c>
      <c r="B764" s="54">
        <v>0.50396947761588418</v>
      </c>
      <c r="C764" s="208">
        <v>5.7641364059008805E-2</v>
      </c>
      <c r="D764" s="54">
        <v>6.1768940925053473E-2</v>
      </c>
      <c r="E764" s="208">
        <v>0.62574652675151088</v>
      </c>
      <c r="F764" s="202">
        <f t="shared" si="13"/>
        <v>0.68338789081051965</v>
      </c>
    </row>
    <row r="765" spans="1:6" x14ac:dyDescent="0.45">
      <c r="A765" s="127">
        <v>742</v>
      </c>
      <c r="B765" s="54">
        <v>0.75815316791931031</v>
      </c>
      <c r="C765" s="208">
        <v>2.8471145884256959E-2</v>
      </c>
      <c r="D765" s="54">
        <v>0.93654693939928391</v>
      </c>
      <c r="E765" s="208">
        <v>1.4468773894220292E-2</v>
      </c>
      <c r="F765" s="202">
        <f t="shared" si="13"/>
        <v>4.2939919778477248E-2</v>
      </c>
    </row>
    <row r="766" spans="1:6" x14ac:dyDescent="0.45">
      <c r="A766" s="127">
        <v>743</v>
      </c>
      <c r="B766" s="54">
        <v>0.15503240476055602</v>
      </c>
      <c r="C766" s="208">
        <v>0.23990328129771013</v>
      </c>
      <c r="D766" s="54">
        <v>0.65885413285072381</v>
      </c>
      <c r="E766" s="208">
        <v>3.7098118369078982E-2</v>
      </c>
      <c r="F766" s="202">
        <f t="shared" si="13"/>
        <v>0.27700139966678911</v>
      </c>
    </row>
    <row r="767" spans="1:6" x14ac:dyDescent="0.45">
      <c r="A767" s="127">
        <v>744</v>
      </c>
      <c r="B767" s="54">
        <v>0.73828673541746959</v>
      </c>
      <c r="C767" s="208">
        <v>3.0147864940032573E-2</v>
      </c>
      <c r="D767" s="54">
        <v>0.83872975467296151</v>
      </c>
      <c r="E767" s="208">
        <v>2.1865273237372269E-2</v>
      </c>
      <c r="F767" s="202">
        <f t="shared" si="13"/>
        <v>5.2013138177404841E-2</v>
      </c>
    </row>
    <row r="768" spans="1:6" x14ac:dyDescent="0.45">
      <c r="A768" s="127">
        <v>745</v>
      </c>
      <c r="B768" s="54">
        <v>0.14413892056239597</v>
      </c>
      <c r="C768" s="208">
        <v>0.25964736715079395</v>
      </c>
      <c r="D768" s="54">
        <v>0.21834074650567881</v>
      </c>
      <c r="E768" s="208">
        <v>0.16196142957660545</v>
      </c>
      <c r="F768" s="202">
        <f t="shared" si="13"/>
        <v>0.42160879672739937</v>
      </c>
    </row>
    <row r="769" spans="1:6" x14ac:dyDescent="0.45">
      <c r="A769" s="127">
        <v>746</v>
      </c>
      <c r="B769" s="54">
        <v>0.61258946965602856</v>
      </c>
      <c r="C769" s="208">
        <v>4.2618001819125305E-2</v>
      </c>
      <c r="D769" s="54">
        <v>2.5121522586140088E-2</v>
      </c>
      <c r="E769" s="208">
        <v>1.5681266542924797</v>
      </c>
      <c r="F769" s="202">
        <f t="shared" si="13"/>
        <v>1.610744656111605</v>
      </c>
    </row>
    <row r="770" spans="1:6" x14ac:dyDescent="0.45">
      <c r="A770" s="127">
        <v>747</v>
      </c>
      <c r="B770" s="54">
        <v>3.6609620979256463E-2</v>
      </c>
      <c r="C770" s="208">
        <v>1.0835684330241355</v>
      </c>
      <c r="D770" s="54">
        <v>0.1748471504407314</v>
      </c>
      <c r="E770" s="208">
        <v>0.20759502969085775</v>
      </c>
      <c r="F770" s="202">
        <f t="shared" si="13"/>
        <v>1.2911634627149933</v>
      </c>
    </row>
    <row r="771" spans="1:6" x14ac:dyDescent="0.45">
      <c r="A771" s="127">
        <v>748</v>
      </c>
      <c r="B771" s="54">
        <v>9.2222488742746522E-2</v>
      </c>
      <c r="C771" s="208">
        <v>0.41768369082430079</v>
      </c>
      <c r="D771" s="54">
        <v>0.98108963369293578</v>
      </c>
      <c r="E771" s="208">
        <v>1.0054571076259587E-2</v>
      </c>
      <c r="F771" s="202">
        <f t="shared" si="13"/>
        <v>0.42773826190056036</v>
      </c>
    </row>
    <row r="772" spans="1:6" x14ac:dyDescent="0.45">
      <c r="A772" s="127">
        <v>749</v>
      </c>
      <c r="B772" s="54">
        <v>0.73031078586040643</v>
      </c>
      <c r="C772" s="208">
        <v>3.0838495714826233E-2</v>
      </c>
      <c r="D772" s="54">
        <v>0.47232595702442071</v>
      </c>
      <c r="E772" s="208">
        <v>6.2409597329209456E-2</v>
      </c>
      <c r="F772" s="202">
        <f t="shared" si="13"/>
        <v>9.3248093044035696E-2</v>
      </c>
    </row>
    <row r="773" spans="1:6" x14ac:dyDescent="0.45">
      <c r="A773" s="127">
        <v>750</v>
      </c>
      <c r="B773" s="54">
        <v>0.66504554323682874</v>
      </c>
      <c r="C773" s="208">
        <v>3.6949021031667639E-2</v>
      </c>
      <c r="D773" s="54">
        <v>0.5614213851550901</v>
      </c>
      <c r="E773" s="208">
        <v>4.8405977275729838E-2</v>
      </c>
      <c r="F773" s="202">
        <f t="shared" si="13"/>
        <v>8.5354998307397484E-2</v>
      </c>
    </row>
    <row r="774" spans="1:6" x14ac:dyDescent="0.45">
      <c r="A774" s="127">
        <v>751</v>
      </c>
      <c r="B774" s="54">
        <v>0.71678100024369906</v>
      </c>
      <c r="C774" s="208">
        <v>3.2035094383250015E-2</v>
      </c>
      <c r="D774" s="54">
        <v>0.75000779202767731</v>
      </c>
      <c r="E774" s="208">
        <v>2.8778948296560788E-2</v>
      </c>
      <c r="F774" s="202">
        <f t="shared" si="13"/>
        <v>6.0814042679810804E-2</v>
      </c>
    </row>
    <row r="775" spans="1:6" x14ac:dyDescent="0.45">
      <c r="A775" s="127">
        <v>752</v>
      </c>
      <c r="B775" s="54">
        <v>0.52432955127515191</v>
      </c>
      <c r="C775" s="208">
        <v>5.4389980740826439E-2</v>
      </c>
      <c r="D775" s="54">
        <v>0.2469179478767376</v>
      </c>
      <c r="E775" s="208">
        <v>0.14068988422332621</v>
      </c>
      <c r="F775" s="202">
        <f t="shared" si="13"/>
        <v>0.19507986496415264</v>
      </c>
    </row>
    <row r="776" spans="1:6" x14ac:dyDescent="0.45">
      <c r="A776" s="127">
        <v>753</v>
      </c>
      <c r="B776" s="54">
        <v>0.87534164883435062</v>
      </c>
      <c r="C776" s="208">
        <v>1.9409185063113073E-2</v>
      </c>
      <c r="D776" s="54">
        <v>0.37384253478304108</v>
      </c>
      <c r="E776" s="208">
        <v>8.5222046755628611E-2</v>
      </c>
      <c r="F776" s="202">
        <f t="shared" si="13"/>
        <v>0.10463123181874168</v>
      </c>
    </row>
    <row r="777" spans="1:6" x14ac:dyDescent="0.45">
      <c r="A777" s="127">
        <v>754</v>
      </c>
      <c r="B777" s="54">
        <v>0.98011526212376532</v>
      </c>
      <c r="C777" s="208">
        <v>1.0315319475628144E-2</v>
      </c>
      <c r="D777" s="54">
        <v>0.2650669200494713</v>
      </c>
      <c r="E777" s="208">
        <v>0.12954584953805756</v>
      </c>
      <c r="F777" s="202">
        <f t="shared" si="13"/>
        <v>0.1398611690136857</v>
      </c>
    </row>
    <row r="778" spans="1:6" x14ac:dyDescent="0.45">
      <c r="A778" s="127">
        <v>755</v>
      </c>
      <c r="B778" s="54">
        <v>0.91242227321184843</v>
      </c>
      <c r="C778" s="208">
        <v>1.6595315847576092E-2</v>
      </c>
      <c r="D778" s="54">
        <v>0.48911591134155907</v>
      </c>
      <c r="E778" s="208">
        <v>5.9404772777499198E-2</v>
      </c>
      <c r="F778" s="202">
        <f t="shared" si="13"/>
        <v>7.6000088625075291E-2</v>
      </c>
    </row>
    <row r="779" spans="1:6" x14ac:dyDescent="0.45">
      <c r="A779" s="127">
        <v>756</v>
      </c>
      <c r="B779" s="54">
        <v>0.19373028026973593</v>
      </c>
      <c r="C779" s="208">
        <v>0.18767511500751069</v>
      </c>
      <c r="D779" s="54">
        <v>0.44612657789404719</v>
      </c>
      <c r="E779" s="208">
        <v>6.7528268563328039E-2</v>
      </c>
      <c r="F779" s="202">
        <f t="shared" si="13"/>
        <v>0.25520338357083872</v>
      </c>
    </row>
    <row r="780" spans="1:6" x14ac:dyDescent="0.45">
      <c r="A780" s="127">
        <v>757</v>
      </c>
      <c r="B780" s="54">
        <v>2.3075945272127862E-2</v>
      </c>
      <c r="C780" s="208">
        <v>1.7310356726032619</v>
      </c>
      <c r="D780" s="54">
        <v>0.23743056061178258</v>
      </c>
      <c r="E780" s="208">
        <v>0.14718785343309751</v>
      </c>
      <c r="F780" s="202">
        <f t="shared" si="13"/>
        <v>1.8782235260363593</v>
      </c>
    </row>
    <row r="781" spans="1:6" x14ac:dyDescent="0.45">
      <c r="A781" s="127">
        <v>758</v>
      </c>
      <c r="B781" s="54">
        <v>0.32329629846394825</v>
      </c>
      <c r="C781" s="208">
        <v>0.1034856207371239</v>
      </c>
      <c r="D781" s="54">
        <v>0.60228506996738662</v>
      </c>
      <c r="E781" s="208">
        <v>4.3271295610703475E-2</v>
      </c>
      <c r="F781" s="202">
        <f t="shared" si="13"/>
        <v>0.14675691634782739</v>
      </c>
    </row>
    <row r="782" spans="1:6" x14ac:dyDescent="0.45">
      <c r="A782" s="127">
        <v>759</v>
      </c>
      <c r="B782" s="54">
        <v>0.8633610622195963</v>
      </c>
      <c r="C782" s="208">
        <v>2.0304017702961693E-2</v>
      </c>
      <c r="D782" s="54">
        <v>0.81216561419476729</v>
      </c>
      <c r="E782" s="208">
        <v>2.3859059228595953E-2</v>
      </c>
      <c r="F782" s="202">
        <f t="shared" si="13"/>
        <v>4.4163076931557646E-2</v>
      </c>
    </row>
    <row r="783" spans="1:6" x14ac:dyDescent="0.45">
      <c r="A783" s="127">
        <v>760</v>
      </c>
      <c r="B783" s="54">
        <v>0.95506842098135536</v>
      </c>
      <c r="C783" s="208">
        <v>1.3025591314048079E-2</v>
      </c>
      <c r="D783" s="54">
        <v>0.37041495103928457</v>
      </c>
      <c r="E783" s="208">
        <v>8.6227533464935655E-2</v>
      </c>
      <c r="F783" s="202">
        <f t="shared" si="13"/>
        <v>9.9253124778983737E-2</v>
      </c>
    </row>
    <row r="784" spans="1:6" x14ac:dyDescent="0.45">
      <c r="A784" s="127">
        <v>761</v>
      </c>
      <c r="B784" s="54">
        <v>0.97697054192263932</v>
      </c>
      <c r="C784" s="208">
        <v>1.0716942436935391E-2</v>
      </c>
      <c r="D784" s="54">
        <v>0.77881968074740937</v>
      </c>
      <c r="E784" s="208">
        <v>2.6443265713867924E-2</v>
      </c>
      <c r="F784" s="202">
        <f t="shared" si="13"/>
        <v>3.7160208150803314E-2</v>
      </c>
    </row>
    <row r="785" spans="1:6" x14ac:dyDescent="0.45">
      <c r="A785" s="127">
        <v>762</v>
      </c>
      <c r="B785" s="54">
        <v>0.9591633840739221</v>
      </c>
      <c r="C785" s="208">
        <v>1.2636385688731868E-2</v>
      </c>
      <c r="D785" s="54">
        <v>0.95759076127997922</v>
      </c>
      <c r="E785" s="208">
        <v>1.2624075757585033E-2</v>
      </c>
      <c r="F785" s="202">
        <f t="shared" si="13"/>
        <v>2.5260461446316902E-2</v>
      </c>
    </row>
    <row r="786" spans="1:6" x14ac:dyDescent="0.45">
      <c r="A786" s="127">
        <v>763</v>
      </c>
      <c r="B786" s="54">
        <v>9.3450466663221876E-2</v>
      </c>
      <c r="C786" s="208">
        <v>0.41192079161946321</v>
      </c>
      <c r="D786" s="54">
        <v>0.67895715281285962</v>
      </c>
      <c r="E786" s="208">
        <v>3.5115005288144513E-2</v>
      </c>
      <c r="F786" s="202">
        <f t="shared" si="13"/>
        <v>0.44703579690760775</v>
      </c>
    </row>
    <row r="787" spans="1:6" x14ac:dyDescent="0.45">
      <c r="A787" s="127">
        <v>764</v>
      </c>
      <c r="B787" s="54">
        <v>0.6845970519211646</v>
      </c>
      <c r="C787" s="208">
        <v>3.5023172056282185E-2</v>
      </c>
      <c r="D787" s="54">
        <v>0.19343309403181852</v>
      </c>
      <c r="E787" s="208">
        <v>0.18559465407832437</v>
      </c>
      <c r="F787" s="202">
        <f t="shared" si="13"/>
        <v>0.22061782613460656</v>
      </c>
    </row>
    <row r="788" spans="1:6" x14ac:dyDescent="0.45">
      <c r="A788" s="127">
        <v>765</v>
      </c>
      <c r="B788" s="54">
        <v>0.49487978568850965</v>
      </c>
      <c r="C788" s="208">
        <v>5.9173972974566398E-2</v>
      </c>
      <c r="D788" s="54">
        <v>0.19502008626177647</v>
      </c>
      <c r="E788" s="208">
        <v>0.18390968501233343</v>
      </c>
      <c r="F788" s="202">
        <f t="shared" si="13"/>
        <v>0.24308365798689982</v>
      </c>
    </row>
    <row r="789" spans="1:6" x14ac:dyDescent="0.45">
      <c r="A789" s="127">
        <v>766</v>
      </c>
      <c r="B789" s="54">
        <v>0.7021144777075462</v>
      </c>
      <c r="C789" s="208">
        <v>3.337064544758276E-2</v>
      </c>
      <c r="D789" s="54">
        <v>0.38652524031760971</v>
      </c>
      <c r="E789" s="208">
        <v>8.1653032047475288E-2</v>
      </c>
      <c r="F789" s="202">
        <f t="shared" si="13"/>
        <v>0.11502367749505804</v>
      </c>
    </row>
    <row r="790" spans="1:6" x14ac:dyDescent="0.45">
      <c r="A790" s="127">
        <v>767</v>
      </c>
      <c r="B790" s="54">
        <v>0.59863073616683038</v>
      </c>
      <c r="C790" s="208">
        <v>4.4270527049604193E-2</v>
      </c>
      <c r="D790" s="54">
        <v>0.81785151179100646</v>
      </c>
      <c r="E790" s="208">
        <v>2.3428396447261676E-2</v>
      </c>
      <c r="F790" s="202">
        <f t="shared" si="13"/>
        <v>6.7698923496865876E-2</v>
      </c>
    </row>
    <row r="791" spans="1:6" x14ac:dyDescent="0.45">
      <c r="A791" s="127">
        <v>768</v>
      </c>
      <c r="B791" s="54">
        <v>8.5079498100604778E-2</v>
      </c>
      <c r="C791" s="208">
        <v>0.45450124380650797</v>
      </c>
      <c r="D791" s="54">
        <v>0.93297831846477697</v>
      </c>
      <c r="E791" s="208">
        <v>1.4761687740970642E-2</v>
      </c>
      <c r="F791" s="202">
        <f t="shared" si="13"/>
        <v>0.46926293154747861</v>
      </c>
    </row>
    <row r="792" spans="1:6" x14ac:dyDescent="0.45">
      <c r="A792" s="127">
        <v>769</v>
      </c>
      <c r="B792" s="54">
        <v>0.37082954667552848</v>
      </c>
      <c r="C792" s="208">
        <v>8.7219423227138299E-2</v>
      </c>
      <c r="D792" s="54">
        <v>0.63693972392732956</v>
      </c>
      <c r="E792" s="208">
        <v>3.9377739771012998E-2</v>
      </c>
      <c r="F792" s="202">
        <f t="shared" si="13"/>
        <v>0.1265971629981513</v>
      </c>
    </row>
    <row r="793" spans="1:6" x14ac:dyDescent="0.45">
      <c r="A793" s="127">
        <v>770</v>
      </c>
      <c r="B793" s="54">
        <v>0.96925894937206236</v>
      </c>
      <c r="C793" s="208">
        <v>1.1605850835878208E-2</v>
      </c>
      <c r="D793" s="54">
        <v>0.22075592438401515</v>
      </c>
      <c r="E793" s="208">
        <v>0.15995203745348241</v>
      </c>
      <c r="F793" s="202">
        <f t="shared" si="13"/>
        <v>0.17155788828936061</v>
      </c>
    </row>
    <row r="794" spans="1:6" x14ac:dyDescent="0.45">
      <c r="A794" s="127">
        <v>771</v>
      </c>
      <c r="B794" s="54">
        <v>0.20071971182068205</v>
      </c>
      <c r="C794" s="208">
        <v>0.18038180096570347</v>
      </c>
      <c r="D794" s="54">
        <v>0.48964174349072553</v>
      </c>
      <c r="E794" s="208">
        <v>5.9313826381073506E-2</v>
      </c>
      <c r="F794" s="202">
        <f t="shared" ref="F794:F857" si="14">C794+E794</f>
        <v>0.23969562734677696</v>
      </c>
    </row>
    <row r="795" spans="1:6" x14ac:dyDescent="0.45">
      <c r="A795" s="127">
        <v>772</v>
      </c>
      <c r="B795" s="54">
        <v>0.67763320995368947</v>
      </c>
      <c r="C795" s="208">
        <v>3.5698813468144158E-2</v>
      </c>
      <c r="D795" s="54">
        <v>7.749561601556787E-2</v>
      </c>
      <c r="E795" s="208">
        <v>0.49461235211030596</v>
      </c>
      <c r="F795" s="202">
        <f t="shared" si="14"/>
        <v>0.53031116557845015</v>
      </c>
    </row>
    <row r="796" spans="1:6" x14ac:dyDescent="0.45">
      <c r="A796" s="127">
        <v>773</v>
      </c>
      <c r="B796" s="54">
        <v>0.41282329762246828</v>
      </c>
      <c r="C796" s="208">
        <v>7.5903737477564528E-2</v>
      </c>
      <c r="D796" s="54">
        <v>0.77545214034121934</v>
      </c>
      <c r="E796" s="208">
        <v>2.6710777214479006E-2</v>
      </c>
      <c r="F796" s="202">
        <f t="shared" si="14"/>
        <v>0.10261451469204354</v>
      </c>
    </row>
    <row r="797" spans="1:6" x14ac:dyDescent="0.45">
      <c r="A797" s="127">
        <v>774</v>
      </c>
      <c r="B797" s="54">
        <v>0.38809962754432448</v>
      </c>
      <c r="C797" s="208">
        <v>8.2277189929271258E-2</v>
      </c>
      <c r="D797" s="54">
        <v>0.73500626064234031</v>
      </c>
      <c r="E797" s="208">
        <v>3.0041804472892869E-2</v>
      </c>
      <c r="F797" s="202">
        <f t="shared" si="14"/>
        <v>0.11231899440216413</v>
      </c>
    </row>
    <row r="798" spans="1:6" x14ac:dyDescent="0.45">
      <c r="A798" s="127">
        <v>775</v>
      </c>
      <c r="B798" s="54">
        <v>0.79483457987286565</v>
      </c>
      <c r="C798" s="208">
        <v>2.551448954395049E-2</v>
      </c>
      <c r="D798" s="54">
        <v>0.34877699243560656</v>
      </c>
      <c r="E798" s="208">
        <v>9.3020982103615646E-2</v>
      </c>
      <c r="F798" s="202">
        <f t="shared" si="14"/>
        <v>0.11853547164756614</v>
      </c>
    </row>
    <row r="799" spans="1:6" x14ac:dyDescent="0.45">
      <c r="A799" s="127">
        <v>776</v>
      </c>
      <c r="B799" s="54">
        <v>0.87743958027762925</v>
      </c>
      <c r="C799" s="208">
        <v>1.9252252213623911E-2</v>
      </c>
      <c r="D799" s="54">
        <v>0.2498153782812057</v>
      </c>
      <c r="E799" s="208">
        <v>0.13880306923006211</v>
      </c>
      <c r="F799" s="202">
        <f t="shared" si="14"/>
        <v>0.15805532144368603</v>
      </c>
    </row>
    <row r="800" spans="1:6" x14ac:dyDescent="0.45">
      <c r="A800" s="127">
        <v>777</v>
      </c>
      <c r="B800" s="54">
        <v>0.94247770188307567</v>
      </c>
      <c r="C800" s="208">
        <v>1.4152413997314631E-2</v>
      </c>
      <c r="D800" s="54">
        <v>0.17648356041091062</v>
      </c>
      <c r="E800" s="208">
        <v>0.20547266712660037</v>
      </c>
      <c r="F800" s="202">
        <f t="shared" si="14"/>
        <v>0.21962508112391499</v>
      </c>
    </row>
    <row r="801" spans="1:6" x14ac:dyDescent="0.45">
      <c r="A801" s="127">
        <v>778</v>
      </c>
      <c r="B801" s="54">
        <v>0.19186138989650892</v>
      </c>
      <c r="C801" s="208">
        <v>0.18971489578988049</v>
      </c>
      <c r="D801" s="54">
        <v>0.7982895967797552</v>
      </c>
      <c r="E801" s="208">
        <v>2.4921254327611404E-2</v>
      </c>
      <c r="F801" s="202">
        <f t="shared" si="14"/>
        <v>0.2146361501174919</v>
      </c>
    </row>
    <row r="802" spans="1:6" x14ac:dyDescent="0.45">
      <c r="A802" s="127">
        <v>779</v>
      </c>
      <c r="B802" s="54">
        <v>7.0904055437095215E-2</v>
      </c>
      <c r="C802" s="208">
        <v>0.54951851206243085</v>
      </c>
      <c r="D802" s="54">
        <v>3.8029902823955464E-2</v>
      </c>
      <c r="E802" s="208">
        <v>1.0290178596838828</v>
      </c>
      <c r="F802" s="202">
        <f t="shared" si="14"/>
        <v>1.5785363717463137</v>
      </c>
    </row>
    <row r="803" spans="1:6" x14ac:dyDescent="0.45">
      <c r="A803" s="127">
        <v>780</v>
      </c>
      <c r="B803" s="54">
        <v>0.774924552109025</v>
      </c>
      <c r="C803" s="208">
        <v>2.7099078626938094E-2</v>
      </c>
      <c r="D803" s="54">
        <v>0.43010145991978754</v>
      </c>
      <c r="E803" s="208">
        <v>7.0953598249707428E-2</v>
      </c>
      <c r="F803" s="202">
        <f t="shared" si="14"/>
        <v>9.8052676876645525E-2</v>
      </c>
    </row>
    <row r="804" spans="1:6" x14ac:dyDescent="0.45">
      <c r="A804" s="127">
        <v>781</v>
      </c>
      <c r="B804" s="54">
        <v>0.12576043783679036</v>
      </c>
      <c r="C804" s="208">
        <v>0.30069296182487693</v>
      </c>
      <c r="D804" s="54">
        <v>8.8982617003851572E-2</v>
      </c>
      <c r="E804" s="208">
        <v>0.42811007284008573</v>
      </c>
      <c r="F804" s="202">
        <f t="shared" si="14"/>
        <v>0.72880303466496266</v>
      </c>
    </row>
    <row r="805" spans="1:6" x14ac:dyDescent="0.45">
      <c r="A805" s="127">
        <v>782</v>
      </c>
      <c r="B805" s="54">
        <v>0.98314239039509765</v>
      </c>
      <c r="C805" s="208">
        <v>9.8980777391724679E-3</v>
      </c>
      <c r="D805" s="54">
        <v>6.0745491187931933E-2</v>
      </c>
      <c r="E805" s="208">
        <v>0.63663249491760732</v>
      </c>
      <c r="F805" s="202">
        <f t="shared" si="14"/>
        <v>0.64653057265677982</v>
      </c>
    </row>
    <row r="806" spans="1:6" x14ac:dyDescent="0.45">
      <c r="A806" s="127">
        <v>783</v>
      </c>
      <c r="B806" s="54">
        <v>0.54979925104366578</v>
      </c>
      <c r="C806" s="208">
        <v>5.0639428011807916E-2</v>
      </c>
      <c r="D806" s="54">
        <v>0.82231371547927623</v>
      </c>
      <c r="E806" s="208">
        <v>2.3092067870067051E-2</v>
      </c>
      <c r="F806" s="202">
        <f t="shared" si="14"/>
        <v>7.373149588187497E-2</v>
      </c>
    </row>
    <row r="807" spans="1:6" x14ac:dyDescent="0.45">
      <c r="A807" s="127">
        <v>784</v>
      </c>
      <c r="B807" s="54">
        <v>0.9334790831024683</v>
      </c>
      <c r="C807" s="208">
        <v>1.49113748692748E-2</v>
      </c>
      <c r="D807" s="54">
        <v>0.38289454375013976</v>
      </c>
      <c r="E807" s="208">
        <v>8.2651174407469857E-2</v>
      </c>
      <c r="F807" s="202">
        <f t="shared" si="14"/>
        <v>9.7562549276744653E-2</v>
      </c>
    </row>
    <row r="808" spans="1:6" x14ac:dyDescent="0.45">
      <c r="A808" s="127">
        <v>785</v>
      </c>
      <c r="B808" s="54">
        <v>0.80413998304384171</v>
      </c>
      <c r="C808" s="208">
        <v>2.4788089407331189E-2</v>
      </c>
      <c r="D808" s="54">
        <v>0.20648813440501768</v>
      </c>
      <c r="E808" s="208">
        <v>0.17250008742215486</v>
      </c>
      <c r="F808" s="202">
        <f t="shared" si="14"/>
        <v>0.19728817682948604</v>
      </c>
    </row>
    <row r="809" spans="1:6" x14ac:dyDescent="0.45">
      <c r="A809" s="127">
        <v>786</v>
      </c>
      <c r="B809" s="54">
        <v>0.88854133236356214</v>
      </c>
      <c r="C809" s="208">
        <v>1.8419106067741716E-2</v>
      </c>
      <c r="D809" s="54">
        <v>9.1131888912046155E-2</v>
      </c>
      <c r="E809" s="208">
        <v>0.41752781793225824</v>
      </c>
      <c r="F809" s="202">
        <f t="shared" si="14"/>
        <v>0.43594692399999996</v>
      </c>
    </row>
    <row r="810" spans="1:6" x14ac:dyDescent="0.45">
      <c r="A810" s="127">
        <v>787</v>
      </c>
      <c r="B810" s="54">
        <v>0.11363374065285481</v>
      </c>
      <c r="C810" s="208">
        <v>0.3350331837061496</v>
      </c>
      <c r="D810" s="54">
        <v>0.6730188867194915</v>
      </c>
      <c r="E810" s="208">
        <v>3.5690735255794068E-2</v>
      </c>
      <c r="F810" s="202">
        <f t="shared" si="14"/>
        <v>0.37072391896194368</v>
      </c>
    </row>
    <row r="811" spans="1:6" x14ac:dyDescent="0.45">
      <c r="A811" s="127">
        <v>788</v>
      </c>
      <c r="B811" s="54">
        <v>0.68880227823561935</v>
      </c>
      <c r="C811" s="208">
        <v>3.4620456827331905E-2</v>
      </c>
      <c r="D811" s="54">
        <v>0.28962965780583216</v>
      </c>
      <c r="E811" s="208">
        <v>0.1166684987547872</v>
      </c>
      <c r="F811" s="202">
        <f t="shared" si="14"/>
        <v>0.15128895558211911</v>
      </c>
    </row>
    <row r="812" spans="1:6" x14ac:dyDescent="0.45">
      <c r="A812" s="127">
        <v>789</v>
      </c>
      <c r="B812" s="54">
        <v>0.86983205357276883</v>
      </c>
      <c r="C812" s="208">
        <v>1.982088250547212E-2</v>
      </c>
      <c r="D812" s="54">
        <v>0.61090501864621494</v>
      </c>
      <c r="E812" s="208">
        <v>4.2266815104447929E-2</v>
      </c>
      <c r="F812" s="202">
        <f t="shared" si="14"/>
        <v>6.2087697609920049E-2</v>
      </c>
    </row>
    <row r="813" spans="1:6" x14ac:dyDescent="0.45">
      <c r="A813" s="127">
        <v>790</v>
      </c>
      <c r="B813" s="54">
        <v>0.51651052465232672</v>
      </c>
      <c r="C813" s="208">
        <v>5.5610233084456187E-2</v>
      </c>
      <c r="D813" s="54">
        <v>0.12476221477804139</v>
      </c>
      <c r="E813" s="208">
        <v>0.29939282638049036</v>
      </c>
      <c r="F813" s="202">
        <f t="shared" si="14"/>
        <v>0.35500305946494654</v>
      </c>
    </row>
    <row r="814" spans="1:6" x14ac:dyDescent="0.45">
      <c r="A814" s="127">
        <v>791</v>
      </c>
      <c r="B814" s="54">
        <v>0.42804510923619798</v>
      </c>
      <c r="C814" s="208">
        <v>7.2335310454977375E-2</v>
      </c>
      <c r="D814" s="54">
        <v>0.93127806576463812</v>
      </c>
      <c r="E814" s="208">
        <v>1.4899797064061169E-2</v>
      </c>
      <c r="F814" s="202">
        <f t="shared" si="14"/>
        <v>8.7235107519038541E-2</v>
      </c>
    </row>
    <row r="815" spans="1:6" x14ac:dyDescent="0.45">
      <c r="A815" s="127">
        <v>792</v>
      </c>
      <c r="B815" s="54">
        <v>0.3455354034432685</v>
      </c>
      <c r="C815" s="208">
        <v>9.5328580135340554E-2</v>
      </c>
      <c r="D815" s="54">
        <v>0.81836332211550533</v>
      </c>
      <c r="E815" s="208">
        <v>2.3389748865744787E-2</v>
      </c>
      <c r="F815" s="202">
        <f t="shared" si="14"/>
        <v>0.11871832900108534</v>
      </c>
    </row>
    <row r="816" spans="1:6" x14ac:dyDescent="0.45">
      <c r="A816" s="127">
        <v>793</v>
      </c>
      <c r="B816" s="54">
        <v>6.3891680182984301E-2</v>
      </c>
      <c r="C816" s="208">
        <v>0.61210069974098225</v>
      </c>
      <c r="D816" s="54">
        <v>0.90048206674028808</v>
      </c>
      <c r="E816" s="208">
        <v>1.7290755648683442E-2</v>
      </c>
      <c r="F816" s="202">
        <f t="shared" si="14"/>
        <v>0.62939145538966568</v>
      </c>
    </row>
    <row r="817" spans="1:6" x14ac:dyDescent="0.45">
      <c r="A817" s="127">
        <v>794</v>
      </c>
      <c r="B817" s="54">
        <v>0.41130501673713982</v>
      </c>
      <c r="C817" s="208">
        <v>7.627368067030918E-2</v>
      </c>
      <c r="D817" s="54">
        <v>0.51977685341308122</v>
      </c>
      <c r="E817" s="208">
        <v>5.4392299551762439E-2</v>
      </c>
      <c r="F817" s="202">
        <f t="shared" si="14"/>
        <v>0.13066598022207163</v>
      </c>
    </row>
    <row r="818" spans="1:6" x14ac:dyDescent="0.45">
      <c r="A818" s="127">
        <v>795</v>
      </c>
      <c r="B818" s="54">
        <v>0.1560795215203723</v>
      </c>
      <c r="C818" s="208">
        <v>0.23815026362416949</v>
      </c>
      <c r="D818" s="54">
        <v>0.32080501231763203</v>
      </c>
      <c r="E818" s="208">
        <v>0.10313376681872005</v>
      </c>
      <c r="F818" s="202">
        <f t="shared" si="14"/>
        <v>0.34128403044288957</v>
      </c>
    </row>
    <row r="819" spans="1:6" x14ac:dyDescent="0.45">
      <c r="A819" s="127">
        <v>796</v>
      </c>
      <c r="B819" s="54">
        <v>0.154830476619365</v>
      </c>
      <c r="C819" s="208">
        <v>0.24024405689930076</v>
      </c>
      <c r="D819" s="54">
        <v>0.88469233786260681</v>
      </c>
      <c r="E819" s="208">
        <v>1.8469534469697919E-2</v>
      </c>
      <c r="F819" s="202">
        <f t="shared" si="14"/>
        <v>0.25871359136899869</v>
      </c>
    </row>
    <row r="820" spans="1:6" x14ac:dyDescent="0.45">
      <c r="A820" s="127">
        <v>797</v>
      </c>
      <c r="B820" s="54">
        <v>7.6923670605111516E-2</v>
      </c>
      <c r="C820" s="208">
        <v>0.50489374725321667</v>
      </c>
      <c r="D820" s="54">
        <v>0.45536268511626443</v>
      </c>
      <c r="E820" s="208">
        <v>6.5659448053584465E-2</v>
      </c>
      <c r="F820" s="202">
        <f t="shared" si="14"/>
        <v>0.57055319530680115</v>
      </c>
    </row>
    <row r="821" spans="1:6" x14ac:dyDescent="0.45">
      <c r="A821" s="127">
        <v>798</v>
      </c>
      <c r="B821" s="54">
        <v>7.4272107918484154E-2</v>
      </c>
      <c r="C821" s="208">
        <v>0.52365945536347935</v>
      </c>
      <c r="D821" s="54">
        <v>0.27292362339817933</v>
      </c>
      <c r="E821" s="208">
        <v>0.12517733860155356</v>
      </c>
      <c r="F821" s="202">
        <f t="shared" si="14"/>
        <v>0.64883679396503291</v>
      </c>
    </row>
    <row r="822" spans="1:6" x14ac:dyDescent="0.45">
      <c r="A822" s="127">
        <v>799</v>
      </c>
      <c r="B822" s="54">
        <v>0.24026873880812927</v>
      </c>
      <c r="C822" s="208">
        <v>0.14706980622865409</v>
      </c>
      <c r="D822" s="54">
        <v>0.57994523784537411</v>
      </c>
      <c r="E822" s="208">
        <v>4.5997650364610565E-2</v>
      </c>
      <c r="F822" s="202">
        <f t="shared" si="14"/>
        <v>0.19306745659326466</v>
      </c>
    </row>
    <row r="823" spans="1:6" x14ac:dyDescent="0.45">
      <c r="A823" s="127">
        <v>800</v>
      </c>
      <c r="B823" s="54">
        <v>0.63729607210632078</v>
      </c>
      <c r="C823" s="208">
        <v>3.9848793570232542E-2</v>
      </c>
      <c r="D823" s="54">
        <v>0.4770402792942563</v>
      </c>
      <c r="E823" s="208">
        <v>6.1545606523326309E-2</v>
      </c>
      <c r="F823" s="202">
        <f t="shared" si="14"/>
        <v>0.10139440009355885</v>
      </c>
    </row>
    <row r="824" spans="1:6" x14ac:dyDescent="0.45">
      <c r="A824" s="127">
        <v>801</v>
      </c>
      <c r="B824" s="54">
        <v>0.88532890488874927</v>
      </c>
      <c r="C824" s="208">
        <v>1.866076765253261E-2</v>
      </c>
      <c r="D824" s="54">
        <v>0.73472043423618916</v>
      </c>
      <c r="E824" s="208">
        <v>3.0066210505712683E-2</v>
      </c>
      <c r="F824" s="202">
        <f t="shared" si="14"/>
        <v>4.8726978158245296E-2</v>
      </c>
    </row>
    <row r="825" spans="1:6" x14ac:dyDescent="0.45">
      <c r="A825" s="127">
        <v>802</v>
      </c>
      <c r="B825" s="54">
        <v>0.42150007963939418</v>
      </c>
      <c r="C825" s="208">
        <v>7.3839104104144238E-2</v>
      </c>
      <c r="D825" s="54">
        <v>0.56198831921175441</v>
      </c>
      <c r="E825" s="208">
        <v>4.8330129516329735E-2</v>
      </c>
      <c r="F825" s="202">
        <f t="shared" si="14"/>
        <v>0.12216923362047397</v>
      </c>
    </row>
    <row r="826" spans="1:6" x14ac:dyDescent="0.45">
      <c r="A826" s="127">
        <v>803</v>
      </c>
      <c r="B826" s="54">
        <v>6.7177246885888442E-2</v>
      </c>
      <c r="C826" s="208">
        <v>0.58115251428998249</v>
      </c>
      <c r="D826" s="54">
        <v>0.50550491611568527</v>
      </c>
      <c r="E826" s="208">
        <v>5.6654312728684299E-2</v>
      </c>
      <c r="F826" s="202">
        <f t="shared" si="14"/>
        <v>0.63780682701866676</v>
      </c>
    </row>
    <row r="827" spans="1:6" x14ac:dyDescent="0.45">
      <c r="A827" s="127">
        <v>804</v>
      </c>
      <c r="B827" s="54">
        <v>0.82903932560645344</v>
      </c>
      <c r="C827" s="208">
        <v>2.2879969606497939E-2</v>
      </c>
      <c r="D827" s="54">
        <v>0.23030071094416527</v>
      </c>
      <c r="E827" s="208">
        <v>0.15242090397620886</v>
      </c>
      <c r="F827" s="202">
        <f t="shared" si="14"/>
        <v>0.1753008735827068</v>
      </c>
    </row>
    <row r="828" spans="1:6" x14ac:dyDescent="0.45">
      <c r="A828" s="127">
        <v>805</v>
      </c>
      <c r="B828" s="54">
        <v>8.4196993206873572E-2</v>
      </c>
      <c r="C828" s="208">
        <v>0.45948324579067051</v>
      </c>
      <c r="D828" s="54">
        <v>9.6462597211866785E-2</v>
      </c>
      <c r="E828" s="208">
        <v>0.39331493484710434</v>
      </c>
      <c r="F828" s="202">
        <f t="shared" si="14"/>
        <v>0.85279818063777491</v>
      </c>
    </row>
    <row r="829" spans="1:6" x14ac:dyDescent="0.45">
      <c r="A829" s="127">
        <v>806</v>
      </c>
      <c r="B829" s="54">
        <v>0.7722532641515456</v>
      </c>
      <c r="C829" s="208">
        <v>2.7315181934657411E-2</v>
      </c>
      <c r="D829" s="54">
        <v>0.79661268095964799</v>
      </c>
      <c r="E829" s="208">
        <v>2.5050803713414161E-2</v>
      </c>
      <c r="F829" s="202">
        <f t="shared" si="14"/>
        <v>5.2365985648071572E-2</v>
      </c>
    </row>
    <row r="830" spans="1:6" x14ac:dyDescent="0.45">
      <c r="A830" s="127">
        <v>807</v>
      </c>
      <c r="B830" s="54">
        <v>7.9902420983089195E-2</v>
      </c>
      <c r="C830" s="208">
        <v>0.48529715074444113</v>
      </c>
      <c r="D830" s="54">
        <v>0.29536137196290846</v>
      </c>
      <c r="E830" s="208">
        <v>0.1139685459132392</v>
      </c>
      <c r="F830" s="202">
        <f t="shared" si="14"/>
        <v>0.59926569665768037</v>
      </c>
    </row>
    <row r="831" spans="1:6" x14ac:dyDescent="0.45">
      <c r="A831" s="127">
        <v>808</v>
      </c>
      <c r="B831" s="54">
        <v>0.98737345738556237</v>
      </c>
      <c r="C831" s="208">
        <v>9.2437812009561002E-3</v>
      </c>
      <c r="D831" s="54">
        <v>0.36700606426817428</v>
      </c>
      <c r="E831" s="208">
        <v>8.7245738207779713E-2</v>
      </c>
      <c r="F831" s="202">
        <f t="shared" si="14"/>
        <v>9.6489519408735819E-2</v>
      </c>
    </row>
    <row r="832" spans="1:6" x14ac:dyDescent="0.45">
      <c r="A832" s="127">
        <v>809</v>
      </c>
      <c r="B832" s="54">
        <v>0.69718097433168291</v>
      </c>
      <c r="C832" s="208">
        <v>3.3829493742499495E-2</v>
      </c>
      <c r="D832" s="54">
        <v>0.14712472764647433</v>
      </c>
      <c r="E832" s="208">
        <v>0.25070062987190633</v>
      </c>
      <c r="F832" s="202">
        <f t="shared" si="14"/>
        <v>0.28453012361440583</v>
      </c>
    </row>
    <row r="833" spans="1:6" x14ac:dyDescent="0.45">
      <c r="A833" s="127">
        <v>810</v>
      </c>
      <c r="B833" s="54">
        <v>0.26134831928948055</v>
      </c>
      <c r="C833" s="208">
        <v>0.1334088614141514</v>
      </c>
      <c r="D833" s="54">
        <v>0.44223242884075897</v>
      </c>
      <c r="E833" s="208">
        <v>6.8338654106909563E-2</v>
      </c>
      <c r="F833" s="202">
        <f t="shared" si="14"/>
        <v>0.20174751552106096</v>
      </c>
    </row>
    <row r="834" spans="1:6" x14ac:dyDescent="0.45">
      <c r="A834" s="127">
        <v>811</v>
      </c>
      <c r="B834" s="54">
        <v>0.30772208800713763</v>
      </c>
      <c r="C834" s="208">
        <v>0.10988832536692589</v>
      </c>
      <c r="D834" s="54">
        <v>0.85916366137106659</v>
      </c>
      <c r="E834" s="208">
        <v>2.035397939303225E-2</v>
      </c>
      <c r="F834" s="202">
        <f t="shared" si="14"/>
        <v>0.13024230475995813</v>
      </c>
    </row>
    <row r="835" spans="1:6" x14ac:dyDescent="0.45">
      <c r="A835" s="127">
        <v>812</v>
      </c>
      <c r="B835" s="54">
        <v>0.87031395063314332</v>
      </c>
      <c r="C835" s="208">
        <v>1.9784892095734197E-2</v>
      </c>
      <c r="D835" s="54">
        <v>0.12752514005765958</v>
      </c>
      <c r="E835" s="208">
        <v>0.29245396466506501</v>
      </c>
      <c r="F835" s="202">
        <f t="shared" si="14"/>
        <v>0.31223885676079921</v>
      </c>
    </row>
    <row r="836" spans="1:6" x14ac:dyDescent="0.45">
      <c r="A836" s="127">
        <v>813</v>
      </c>
      <c r="B836" s="54">
        <v>0.82355445958893136</v>
      </c>
      <c r="C836" s="208">
        <v>2.3296469430870007E-2</v>
      </c>
      <c r="D836" s="54">
        <v>0.48806367905493608</v>
      </c>
      <c r="E836" s="208">
        <v>5.9587320931627732E-2</v>
      </c>
      <c r="F836" s="202">
        <f t="shared" si="14"/>
        <v>8.2883790362497739E-2</v>
      </c>
    </row>
    <row r="837" spans="1:6" x14ac:dyDescent="0.45">
      <c r="A837" s="127">
        <v>814</v>
      </c>
      <c r="B837" s="54">
        <v>0.56786068938085732</v>
      </c>
      <c r="C837" s="208">
        <v>4.8168101822066711E-2</v>
      </c>
      <c r="D837" s="54">
        <v>0.94416932202133463</v>
      </c>
      <c r="E837" s="208">
        <v>1.3827043519890605E-2</v>
      </c>
      <c r="F837" s="202">
        <f t="shared" si="14"/>
        <v>6.1995145341957318E-2</v>
      </c>
    </row>
    <row r="838" spans="1:6" x14ac:dyDescent="0.45">
      <c r="A838" s="127">
        <v>815</v>
      </c>
      <c r="B838" s="54">
        <v>0.9134742591387458</v>
      </c>
      <c r="C838" s="208">
        <v>1.6513368719629332E-2</v>
      </c>
      <c r="D838" s="54">
        <v>0.52156929183048506</v>
      </c>
      <c r="E838" s="208">
        <v>5.4116407517804305E-2</v>
      </c>
      <c r="F838" s="202">
        <f t="shared" si="14"/>
        <v>7.0629776237433634E-2</v>
      </c>
    </row>
    <row r="839" spans="1:6" x14ac:dyDescent="0.45">
      <c r="A839" s="127">
        <v>816</v>
      </c>
      <c r="B839" s="54">
        <v>0.13374491806958166</v>
      </c>
      <c r="C839" s="208">
        <v>0.28147758826302283</v>
      </c>
      <c r="D839" s="54">
        <v>0.5479354600376054</v>
      </c>
      <c r="E839" s="208">
        <v>5.0252509125319145E-2</v>
      </c>
      <c r="F839" s="202">
        <f t="shared" si="14"/>
        <v>0.33173009738834197</v>
      </c>
    </row>
    <row r="840" spans="1:6" x14ac:dyDescent="0.45">
      <c r="A840" s="127">
        <v>817</v>
      </c>
      <c r="B840" s="54">
        <v>0.98136901494519724</v>
      </c>
      <c r="C840" s="208">
        <v>1.0146649638833159E-2</v>
      </c>
      <c r="D840" s="54">
        <v>0.5751100304077027</v>
      </c>
      <c r="E840" s="208">
        <v>4.661271599748907E-2</v>
      </c>
      <c r="F840" s="202">
        <f t="shared" si="14"/>
        <v>5.675936563632223E-2</v>
      </c>
    </row>
    <row r="841" spans="1:6" x14ac:dyDescent="0.45">
      <c r="A841" s="127">
        <v>818</v>
      </c>
      <c r="B841" s="54">
        <v>0.4771954344189514</v>
      </c>
      <c r="C841" s="208">
        <v>6.2313683013579695E-2</v>
      </c>
      <c r="D841" s="54">
        <v>0.45932278579501784</v>
      </c>
      <c r="E841" s="208">
        <v>6.4880242417942227E-2</v>
      </c>
      <c r="F841" s="202">
        <f t="shared" si="14"/>
        <v>0.12719392543152191</v>
      </c>
    </row>
    <row r="842" spans="1:6" x14ac:dyDescent="0.45">
      <c r="A842" s="127">
        <v>819</v>
      </c>
      <c r="B842" s="54">
        <v>0.93939948805701023</v>
      </c>
      <c r="C842" s="208">
        <v>1.441558058996959E-2</v>
      </c>
      <c r="D842" s="54">
        <v>0.62521152977719896</v>
      </c>
      <c r="E842" s="208">
        <v>4.0653408734220797E-2</v>
      </c>
      <c r="F842" s="202">
        <f t="shared" si="14"/>
        <v>5.5068989324190389E-2</v>
      </c>
    </row>
    <row r="843" spans="1:6" x14ac:dyDescent="0.45">
      <c r="A843" s="127">
        <v>820</v>
      </c>
      <c r="B843" s="54">
        <v>0.64815103740617996</v>
      </c>
      <c r="C843" s="208">
        <v>3.8689637144519728E-2</v>
      </c>
      <c r="D843" s="54">
        <v>0.24609020774087709</v>
      </c>
      <c r="E843" s="208">
        <v>0.14123700648722359</v>
      </c>
      <c r="F843" s="202">
        <f t="shared" si="14"/>
        <v>0.17992664363174332</v>
      </c>
    </row>
    <row r="844" spans="1:6" x14ac:dyDescent="0.45">
      <c r="A844" s="127">
        <v>821</v>
      </c>
      <c r="B844" s="54">
        <v>3.513039781165328E-2</v>
      </c>
      <c r="C844" s="208">
        <v>1.1300551552151079</v>
      </c>
      <c r="D844" s="54">
        <v>0.56911196709811829</v>
      </c>
      <c r="E844" s="208">
        <v>4.7388833216093718E-2</v>
      </c>
      <c r="F844" s="202">
        <f t="shared" si="14"/>
        <v>1.1774439884312016</v>
      </c>
    </row>
    <row r="845" spans="1:6" x14ac:dyDescent="0.45">
      <c r="A845" s="127">
        <v>822</v>
      </c>
      <c r="B845" s="54">
        <v>0.21407936276820905</v>
      </c>
      <c r="C845" s="208">
        <v>0.16776038846929017</v>
      </c>
      <c r="D845" s="54">
        <v>0.32399841016229614</v>
      </c>
      <c r="E845" s="208">
        <v>0.10189244537892371</v>
      </c>
      <c r="F845" s="202">
        <f t="shared" si="14"/>
        <v>0.26965283384821387</v>
      </c>
    </row>
    <row r="846" spans="1:6" x14ac:dyDescent="0.45">
      <c r="A846" s="127">
        <v>823</v>
      </c>
      <c r="B846" s="54">
        <v>0.2649493498252411</v>
      </c>
      <c r="C846" s="208">
        <v>0.1312907852934965</v>
      </c>
      <c r="D846" s="54">
        <v>0.54159071932720459</v>
      </c>
      <c r="E846" s="208">
        <v>5.1150455830042095E-2</v>
      </c>
      <c r="F846" s="202">
        <f t="shared" si="14"/>
        <v>0.1824412411235386</v>
      </c>
    </row>
    <row r="847" spans="1:6" x14ac:dyDescent="0.45">
      <c r="A847" s="127">
        <v>824</v>
      </c>
      <c r="B847" s="54">
        <v>0.65406745622972873</v>
      </c>
      <c r="C847" s="208">
        <v>3.8071549846654014E-2</v>
      </c>
      <c r="D847" s="54">
        <v>0.15410651040632006</v>
      </c>
      <c r="E847" s="208">
        <v>0.2383876399123909</v>
      </c>
      <c r="F847" s="202">
        <f t="shared" si="14"/>
        <v>0.27645918975904493</v>
      </c>
    </row>
    <row r="848" spans="1:6" x14ac:dyDescent="0.45">
      <c r="A848" s="127">
        <v>825</v>
      </c>
      <c r="B848" s="54">
        <v>0.19559200623072481</v>
      </c>
      <c r="C848" s="208">
        <v>0.185681744904378</v>
      </c>
      <c r="D848" s="54">
        <v>0.71601832980612157</v>
      </c>
      <c r="E848" s="208">
        <v>3.1693315871269348E-2</v>
      </c>
      <c r="F848" s="202">
        <f t="shared" si="14"/>
        <v>0.21737506077564733</v>
      </c>
    </row>
    <row r="849" spans="1:6" x14ac:dyDescent="0.45">
      <c r="A849" s="127">
        <v>826</v>
      </c>
      <c r="B849" s="54">
        <v>0.34665648559382722</v>
      </c>
      <c r="C849" s="208">
        <v>9.4944615060873178E-2</v>
      </c>
      <c r="D849" s="54">
        <v>0.79884588963332182</v>
      </c>
      <c r="E849" s="208">
        <v>2.4878337673703666E-2</v>
      </c>
      <c r="F849" s="202">
        <f t="shared" si="14"/>
        <v>0.11982295273457684</v>
      </c>
    </row>
    <row r="850" spans="1:6" x14ac:dyDescent="0.45">
      <c r="A850" s="127">
        <v>827</v>
      </c>
      <c r="B850" s="54">
        <v>0.35420202215479779</v>
      </c>
      <c r="C850" s="208">
        <v>9.2422350445810431E-2</v>
      </c>
      <c r="D850" s="54">
        <v>4.7575175079992205E-2</v>
      </c>
      <c r="E850" s="208">
        <v>0.81849888515052871</v>
      </c>
      <c r="F850" s="202">
        <f t="shared" si="14"/>
        <v>0.9109212355963392</v>
      </c>
    </row>
    <row r="851" spans="1:6" x14ac:dyDescent="0.45">
      <c r="A851" s="127">
        <v>828</v>
      </c>
      <c r="B851" s="54">
        <v>0.85355124812844896</v>
      </c>
      <c r="C851" s="208">
        <v>2.1036809012934296E-2</v>
      </c>
      <c r="D851" s="54">
        <v>0.16613316642546416</v>
      </c>
      <c r="E851" s="208">
        <v>0.2195984581290685</v>
      </c>
      <c r="F851" s="202">
        <f t="shared" si="14"/>
        <v>0.24063526714200278</v>
      </c>
    </row>
    <row r="852" spans="1:6" x14ac:dyDescent="0.45">
      <c r="A852" s="127">
        <v>829</v>
      </c>
      <c r="B852" s="54">
        <v>0.33158191504784107</v>
      </c>
      <c r="C852" s="208">
        <v>0.10032083291338154</v>
      </c>
      <c r="D852" s="54">
        <v>0.8909333093858004</v>
      </c>
      <c r="E852" s="208">
        <v>1.8005716845326401E-2</v>
      </c>
      <c r="F852" s="202">
        <f t="shared" si="14"/>
        <v>0.11832654975870793</v>
      </c>
    </row>
    <row r="853" spans="1:6" x14ac:dyDescent="0.45">
      <c r="A853" s="127">
        <v>830</v>
      </c>
      <c r="B853" s="54">
        <v>0.48647590056732903</v>
      </c>
      <c r="C853" s="208">
        <v>6.06390320150847E-2</v>
      </c>
      <c r="D853" s="54">
        <v>9.5007333406793126E-2</v>
      </c>
      <c r="E853" s="208">
        <v>0.39965556238897448</v>
      </c>
      <c r="F853" s="202">
        <f t="shared" si="14"/>
        <v>0.46029459440405918</v>
      </c>
    </row>
    <row r="854" spans="1:6" x14ac:dyDescent="0.45">
      <c r="A854" s="127">
        <v>831</v>
      </c>
      <c r="B854" s="54">
        <v>0.76277830885332598</v>
      </c>
      <c r="C854" s="208">
        <v>2.8089036799093074E-2</v>
      </c>
      <c r="D854" s="54">
        <v>0.69463861948358363</v>
      </c>
      <c r="E854" s="208">
        <v>3.3632603827387537E-2</v>
      </c>
      <c r="F854" s="202">
        <f t="shared" si="14"/>
        <v>6.1721640626480612E-2</v>
      </c>
    </row>
    <row r="855" spans="1:6" x14ac:dyDescent="0.45">
      <c r="A855" s="127">
        <v>832</v>
      </c>
      <c r="B855" s="54">
        <v>0.43213675929103323</v>
      </c>
      <c r="C855" s="208">
        <v>7.1417559417756668E-2</v>
      </c>
      <c r="D855" s="54">
        <v>0.70813019195216098</v>
      </c>
      <c r="E855" s="208">
        <v>3.239845199940268E-2</v>
      </c>
      <c r="F855" s="202">
        <f t="shared" si="14"/>
        <v>0.10381601141715935</v>
      </c>
    </row>
    <row r="856" spans="1:6" x14ac:dyDescent="0.45">
      <c r="A856" s="127">
        <v>833</v>
      </c>
      <c r="B856" s="54">
        <v>0.17963412565444337</v>
      </c>
      <c r="C856" s="208">
        <v>0.20410301738000566</v>
      </c>
      <c r="D856" s="54">
        <v>0.5052109734960194</v>
      </c>
      <c r="E856" s="208">
        <v>5.6702160749639935E-2</v>
      </c>
      <c r="F856" s="202">
        <f t="shared" si="14"/>
        <v>0.2608051781296456</v>
      </c>
    </row>
    <row r="857" spans="1:6" x14ac:dyDescent="0.45">
      <c r="A857" s="127">
        <v>834</v>
      </c>
      <c r="B857" s="54">
        <v>0.23629528060494775</v>
      </c>
      <c r="C857" s="208">
        <v>0.14991571415823224</v>
      </c>
      <c r="D857" s="54">
        <v>0.57996954875204787</v>
      </c>
      <c r="E857" s="208">
        <v>4.5994581272035345E-2</v>
      </c>
      <c r="F857" s="202">
        <f t="shared" si="14"/>
        <v>0.19591029543026758</v>
      </c>
    </row>
    <row r="858" spans="1:6" x14ac:dyDescent="0.45">
      <c r="A858" s="127">
        <v>835</v>
      </c>
      <c r="B858" s="54">
        <v>0.80632936608079997</v>
      </c>
      <c r="C858" s="208">
        <v>2.4618346606568729E-2</v>
      </c>
      <c r="D858" s="54">
        <v>0.11601003143548172</v>
      </c>
      <c r="E858" s="208">
        <v>0.32355146987254169</v>
      </c>
      <c r="F858" s="202">
        <f t="shared" ref="F858:F921" si="15">C858+E858</f>
        <v>0.34816981647911044</v>
      </c>
    </row>
    <row r="859" spans="1:6" x14ac:dyDescent="0.45">
      <c r="A859" s="127">
        <v>836</v>
      </c>
      <c r="B859" s="54">
        <v>0.80985482413689247</v>
      </c>
      <c r="C859" s="208">
        <v>2.4345891958723588E-2</v>
      </c>
      <c r="D859" s="54">
        <v>0.31527870821534587</v>
      </c>
      <c r="E859" s="208">
        <v>0.10534042593650363</v>
      </c>
      <c r="F859" s="202">
        <f t="shared" si="15"/>
        <v>0.12968631789522722</v>
      </c>
    </row>
    <row r="860" spans="1:6" x14ac:dyDescent="0.45">
      <c r="A860" s="127">
        <v>837</v>
      </c>
      <c r="B860" s="54">
        <v>0.34800487146679748</v>
      </c>
      <c r="C860" s="208">
        <v>9.4486015359031242E-2</v>
      </c>
      <c r="D860" s="54">
        <v>0.68735861155212941</v>
      </c>
      <c r="E860" s="208">
        <v>3.4314133717745304E-2</v>
      </c>
      <c r="F860" s="202">
        <f t="shared" si="15"/>
        <v>0.12880014907677656</v>
      </c>
    </row>
    <row r="861" spans="1:6" x14ac:dyDescent="0.45">
      <c r="A861" s="127">
        <v>838</v>
      </c>
      <c r="B861" s="54">
        <v>4.4214169175112117E-2</v>
      </c>
      <c r="C861" s="208">
        <v>0.89367803355708175</v>
      </c>
      <c r="D861" s="54">
        <v>0.15959519191886917</v>
      </c>
      <c r="E861" s="208">
        <v>0.22946239237086535</v>
      </c>
      <c r="F861" s="202">
        <f t="shared" si="15"/>
        <v>1.1231404259279472</v>
      </c>
    </row>
    <row r="862" spans="1:6" x14ac:dyDescent="0.45">
      <c r="A862" s="127">
        <v>839</v>
      </c>
      <c r="B862" s="54">
        <v>0.3836096580862729</v>
      </c>
      <c r="C862" s="208">
        <v>8.3520331399014394E-2</v>
      </c>
      <c r="D862" s="54">
        <v>0.606470711209674</v>
      </c>
      <c r="E862" s="208">
        <v>4.2780398939117156E-2</v>
      </c>
      <c r="F862" s="202">
        <f t="shared" si="15"/>
        <v>0.12630073033813155</v>
      </c>
    </row>
    <row r="863" spans="1:6" x14ac:dyDescent="0.45">
      <c r="A863" s="127">
        <v>840</v>
      </c>
      <c r="B863" s="54">
        <v>6.9099087531954151E-4</v>
      </c>
      <c r="C863" s="208">
        <v>58.465928475111035</v>
      </c>
      <c r="D863" s="54">
        <v>0.68434107163914837</v>
      </c>
      <c r="E863" s="208">
        <v>3.4599976866415902E-2</v>
      </c>
      <c r="F863" s="202">
        <f t="shared" si="15"/>
        <v>58.500528451977452</v>
      </c>
    </row>
    <row r="864" spans="1:6" x14ac:dyDescent="0.45">
      <c r="A864" s="127">
        <v>841</v>
      </c>
      <c r="B864" s="54">
        <v>0.85725301753290251</v>
      </c>
      <c r="C864" s="208">
        <v>2.0760142789245595E-2</v>
      </c>
      <c r="D864" s="54">
        <v>0.20037130048185015</v>
      </c>
      <c r="E864" s="208">
        <v>0.17842397930492529</v>
      </c>
      <c r="F864" s="202">
        <f t="shared" si="15"/>
        <v>0.19918412209417088</v>
      </c>
    </row>
    <row r="865" spans="1:6" x14ac:dyDescent="0.45">
      <c r="A865" s="127">
        <v>842</v>
      </c>
      <c r="B865" s="54">
        <v>2.8556833480963162E-2</v>
      </c>
      <c r="C865" s="208">
        <v>1.3948872112474406</v>
      </c>
      <c r="D865" s="54">
        <v>0.37488517420314016</v>
      </c>
      <c r="E865" s="208">
        <v>8.4919750381028031E-2</v>
      </c>
      <c r="F865" s="202">
        <f t="shared" si="15"/>
        <v>1.4798069616284686</v>
      </c>
    </row>
    <row r="866" spans="1:6" x14ac:dyDescent="0.45">
      <c r="A866" s="127">
        <v>843</v>
      </c>
      <c r="B866" s="54">
        <v>0.95879466706137484</v>
      </c>
      <c r="C866" s="208">
        <v>1.2672000687627569E-2</v>
      </c>
      <c r="D866" s="54">
        <v>0.74353075520314627</v>
      </c>
      <c r="E866" s="208">
        <v>2.9319928445335899E-2</v>
      </c>
      <c r="F866" s="202">
        <f t="shared" si="15"/>
        <v>4.1991929132963471E-2</v>
      </c>
    </row>
    <row r="867" spans="1:6" x14ac:dyDescent="0.45">
      <c r="A867" s="127">
        <v>844</v>
      </c>
      <c r="B867" s="54">
        <v>0.59022810867102693</v>
      </c>
      <c r="C867" s="208">
        <v>4.5298635101349877E-2</v>
      </c>
      <c r="D867" s="54">
        <v>0.62646091756967648</v>
      </c>
      <c r="E867" s="208">
        <v>4.0515556263570951E-2</v>
      </c>
      <c r="F867" s="202">
        <f t="shared" si="15"/>
        <v>8.5814191364920828E-2</v>
      </c>
    </row>
    <row r="868" spans="1:6" x14ac:dyDescent="0.45">
      <c r="A868" s="127">
        <v>845</v>
      </c>
      <c r="B868" s="54">
        <v>0.40149572775794129</v>
      </c>
      <c r="C868" s="208">
        <v>7.8729175047544633E-2</v>
      </c>
      <c r="D868" s="54">
        <v>0.59689922274825269</v>
      </c>
      <c r="E868" s="208">
        <v>4.3911915070933748E-2</v>
      </c>
      <c r="F868" s="202">
        <f t="shared" si="15"/>
        <v>0.12264109011847837</v>
      </c>
    </row>
    <row r="869" spans="1:6" x14ac:dyDescent="0.45">
      <c r="A869" s="127">
        <v>846</v>
      </c>
      <c r="B869" s="54">
        <v>0.69347410602770088</v>
      </c>
      <c r="C869" s="208">
        <v>3.4177583232173889E-2</v>
      </c>
      <c r="D869" s="54">
        <v>0.1179550181962723</v>
      </c>
      <c r="E869" s="208">
        <v>0.31787334581455312</v>
      </c>
      <c r="F869" s="202">
        <f t="shared" si="15"/>
        <v>0.35205092904672702</v>
      </c>
    </row>
    <row r="870" spans="1:6" x14ac:dyDescent="0.45">
      <c r="A870" s="127">
        <v>847</v>
      </c>
      <c r="B870" s="54">
        <v>0.65580562268237397</v>
      </c>
      <c r="C870" s="208">
        <v>3.7891740127786774E-2</v>
      </c>
      <c r="D870" s="54">
        <v>0.9048449618488309</v>
      </c>
      <c r="E870" s="208">
        <v>1.6961219735936915E-2</v>
      </c>
      <c r="F870" s="202">
        <f t="shared" si="15"/>
        <v>5.485295986372369E-2</v>
      </c>
    </row>
    <row r="871" spans="1:6" x14ac:dyDescent="0.45">
      <c r="A871" s="127">
        <v>848</v>
      </c>
      <c r="B871" s="54">
        <v>0.99844420855498961</v>
      </c>
      <c r="C871" s="208">
        <v>6.2503586964833069E-3</v>
      </c>
      <c r="D871" s="54">
        <v>0.18827001286355116</v>
      </c>
      <c r="E871" s="208">
        <v>0.19127218304492347</v>
      </c>
      <c r="F871" s="202">
        <f t="shared" si="15"/>
        <v>0.19752254174140677</v>
      </c>
    </row>
    <row r="872" spans="1:6" x14ac:dyDescent="0.45">
      <c r="A872" s="127">
        <v>849</v>
      </c>
      <c r="B872" s="54">
        <v>0.7160319313868635</v>
      </c>
      <c r="C872" s="208">
        <v>3.2102308839856056E-2</v>
      </c>
      <c r="D872" s="54">
        <v>6.8803672278731853E-2</v>
      </c>
      <c r="E872" s="208">
        <v>0.55968168964128528</v>
      </c>
      <c r="F872" s="202">
        <f t="shared" si="15"/>
        <v>0.59178399848114138</v>
      </c>
    </row>
    <row r="873" spans="1:6" x14ac:dyDescent="0.45">
      <c r="A873" s="127">
        <v>850</v>
      </c>
      <c r="B873" s="54">
        <v>1.0033887899888128E-2</v>
      </c>
      <c r="C873" s="208">
        <v>4.0074490833835608</v>
      </c>
      <c r="D873" s="54">
        <v>0.56734948623328407</v>
      </c>
      <c r="E873" s="208">
        <v>4.7619718354526289E-2</v>
      </c>
      <c r="F873" s="202">
        <f t="shared" si="15"/>
        <v>4.0550688017380869</v>
      </c>
    </row>
    <row r="874" spans="1:6" x14ac:dyDescent="0.45">
      <c r="A874" s="127">
        <v>851</v>
      </c>
      <c r="B874" s="54">
        <v>0.54615926868146869</v>
      </c>
      <c r="C874" s="208">
        <v>5.1155606666801537E-2</v>
      </c>
      <c r="D874" s="54">
        <v>0.63490427606132371</v>
      </c>
      <c r="E874" s="208">
        <v>3.9596229565300928E-2</v>
      </c>
      <c r="F874" s="202">
        <f t="shared" si="15"/>
        <v>9.0751836232102465E-2</v>
      </c>
    </row>
    <row r="875" spans="1:6" x14ac:dyDescent="0.45">
      <c r="A875" s="127">
        <v>852</v>
      </c>
      <c r="B875" s="54">
        <v>0.87084076867461513</v>
      </c>
      <c r="C875" s="208">
        <v>1.9745543565965785E-2</v>
      </c>
      <c r="D875" s="54">
        <v>0.34961743186582395</v>
      </c>
      <c r="E875" s="208">
        <v>9.2741745003615012E-2</v>
      </c>
      <c r="F875" s="202">
        <f t="shared" si="15"/>
        <v>0.11248728856958079</v>
      </c>
    </row>
    <row r="876" spans="1:6" x14ac:dyDescent="0.45">
      <c r="A876" s="127">
        <v>853</v>
      </c>
      <c r="B876" s="54">
        <v>0.91918890811953513</v>
      </c>
      <c r="C876" s="208">
        <v>1.6064846528495883E-2</v>
      </c>
      <c r="D876" s="54">
        <v>0.25054575201369744</v>
      </c>
      <c r="E876" s="208">
        <v>0.13833428042505322</v>
      </c>
      <c r="F876" s="202">
        <f t="shared" si="15"/>
        <v>0.1543991269535491</v>
      </c>
    </row>
    <row r="877" spans="1:6" x14ac:dyDescent="0.45">
      <c r="A877" s="127">
        <v>854</v>
      </c>
      <c r="B877" s="54">
        <v>0.66597374562689926</v>
      </c>
      <c r="C877" s="208">
        <v>3.685551502111846E-2</v>
      </c>
      <c r="D877" s="54">
        <v>0.51030435543524733</v>
      </c>
      <c r="E877" s="208">
        <v>5.588039116579413E-2</v>
      </c>
      <c r="F877" s="202">
        <f t="shared" si="15"/>
        <v>9.2735906186912589E-2</v>
      </c>
    </row>
    <row r="878" spans="1:6" x14ac:dyDescent="0.45">
      <c r="A878" s="127">
        <v>855</v>
      </c>
      <c r="B878" s="54">
        <v>0.3536045510992305</v>
      </c>
      <c r="C878" s="208">
        <v>9.2618220280644578E-2</v>
      </c>
      <c r="D878" s="54">
        <v>0.65126990337174495</v>
      </c>
      <c r="E878" s="208">
        <v>3.7872442878408047E-2</v>
      </c>
      <c r="F878" s="202">
        <f t="shared" si="15"/>
        <v>0.13049066315905261</v>
      </c>
    </row>
    <row r="879" spans="1:6" x14ac:dyDescent="0.45">
      <c r="A879" s="127">
        <v>856</v>
      </c>
      <c r="B879" s="54">
        <v>4.7227093614597537E-2</v>
      </c>
      <c r="C879" s="208">
        <v>0.83535501659322986</v>
      </c>
      <c r="D879" s="54">
        <v>0.37667135649381467</v>
      </c>
      <c r="E879" s="208">
        <v>8.440567429468597E-2</v>
      </c>
      <c r="F879" s="202">
        <f t="shared" si="15"/>
        <v>0.91976069088791579</v>
      </c>
    </row>
    <row r="880" spans="1:6" x14ac:dyDescent="0.45">
      <c r="A880" s="127">
        <v>857</v>
      </c>
      <c r="B880" s="54">
        <v>0.37931461101578001</v>
      </c>
      <c r="C880" s="208">
        <v>8.473634963559179E-2</v>
      </c>
      <c r="D880" s="54">
        <v>0.29144118313063749</v>
      </c>
      <c r="E880" s="208">
        <v>0.11580382890372866</v>
      </c>
      <c r="F880" s="202">
        <f t="shared" si="15"/>
        <v>0.20054017853932044</v>
      </c>
    </row>
    <row r="881" spans="1:6" x14ac:dyDescent="0.45">
      <c r="A881" s="127">
        <v>858</v>
      </c>
      <c r="B881" s="54">
        <v>0.63139423557408636</v>
      </c>
      <c r="C881" s="208">
        <v>4.0493256437652364E-2</v>
      </c>
      <c r="D881" s="54">
        <v>0.48475093177741058</v>
      </c>
      <c r="E881" s="208">
        <v>6.0166939937562815E-2</v>
      </c>
      <c r="F881" s="202">
        <f t="shared" si="15"/>
        <v>0.10066019637521517</v>
      </c>
    </row>
    <row r="882" spans="1:6" x14ac:dyDescent="0.45">
      <c r="A882" s="127">
        <v>859</v>
      </c>
      <c r="B882" s="54">
        <v>0.46598809655205875</v>
      </c>
      <c r="C882" s="208">
        <v>6.4420523153154469E-2</v>
      </c>
      <c r="D882" s="54">
        <v>0.86284575124065743</v>
      </c>
      <c r="E882" s="208">
        <v>2.0082555636121057E-2</v>
      </c>
      <c r="F882" s="202">
        <f t="shared" si="15"/>
        <v>8.4503078789275529E-2</v>
      </c>
    </row>
    <row r="883" spans="1:6" x14ac:dyDescent="0.45">
      <c r="A883" s="127">
        <v>860</v>
      </c>
      <c r="B883" s="54">
        <v>0.33596942324131895</v>
      </c>
      <c r="C883" s="208">
        <v>9.8707167150332425E-2</v>
      </c>
      <c r="D883" s="54">
        <v>0.55745627671751941</v>
      </c>
      <c r="E883" s="208">
        <v>4.894039158376115E-2</v>
      </c>
      <c r="F883" s="202">
        <f t="shared" si="15"/>
        <v>0.14764755873409358</v>
      </c>
    </row>
    <row r="884" spans="1:6" x14ac:dyDescent="0.45">
      <c r="A884" s="127">
        <v>861</v>
      </c>
      <c r="B884" s="54">
        <v>0.56174673902759742</v>
      </c>
      <c r="C884" s="208">
        <v>4.898839934300192E-2</v>
      </c>
      <c r="D884" s="54">
        <v>0.56125711930129252</v>
      </c>
      <c r="E884" s="208">
        <v>4.8427979861952811E-2</v>
      </c>
      <c r="F884" s="202">
        <f t="shared" si="15"/>
        <v>9.7416379204954731E-2</v>
      </c>
    </row>
    <row r="885" spans="1:6" x14ac:dyDescent="0.45">
      <c r="A885" s="127">
        <v>862</v>
      </c>
      <c r="B885" s="54">
        <v>0.37209755348584006</v>
      </c>
      <c r="C885" s="208">
        <v>8.6841324113807933E-2</v>
      </c>
      <c r="D885" s="54">
        <v>0.94009244687008531</v>
      </c>
      <c r="E885" s="208">
        <v>1.4173236707735098E-2</v>
      </c>
      <c r="F885" s="202">
        <f t="shared" si="15"/>
        <v>0.10101456082154303</v>
      </c>
    </row>
    <row r="886" spans="1:6" x14ac:dyDescent="0.45">
      <c r="A886" s="127">
        <v>863</v>
      </c>
      <c r="B886" s="54">
        <v>0.38170886038795204</v>
      </c>
      <c r="C886" s="208">
        <v>8.4055194719152043E-2</v>
      </c>
      <c r="D886" s="54">
        <v>0.44616843935454298</v>
      </c>
      <c r="E886" s="208">
        <v>6.7519630909457048E-2</v>
      </c>
      <c r="F886" s="202">
        <f t="shared" si="15"/>
        <v>0.15157482562860908</v>
      </c>
    </row>
    <row r="887" spans="1:6" x14ac:dyDescent="0.45">
      <c r="A887" s="127">
        <v>864</v>
      </c>
      <c r="B887" s="54">
        <v>0.71037873522039996</v>
      </c>
      <c r="C887" s="208">
        <v>3.2612976673012509E-2</v>
      </c>
      <c r="D887" s="54">
        <v>0.52895592419706716</v>
      </c>
      <c r="E887" s="208">
        <v>5.2997873820302216E-2</v>
      </c>
      <c r="F887" s="202">
        <f t="shared" si="15"/>
        <v>8.5610850493314725E-2</v>
      </c>
    </row>
    <row r="888" spans="1:6" x14ac:dyDescent="0.45">
      <c r="A888" s="127">
        <v>865</v>
      </c>
      <c r="B888" s="54">
        <v>0.73314331727823656</v>
      </c>
      <c r="C888" s="208">
        <v>3.0592017838372038E-2</v>
      </c>
      <c r="D888" s="54">
        <v>0.2905314929402214</v>
      </c>
      <c r="E888" s="208">
        <v>0.11623670643312375</v>
      </c>
      <c r="F888" s="202">
        <f t="shared" si="15"/>
        <v>0.14682872427149579</v>
      </c>
    </row>
    <row r="889" spans="1:6" x14ac:dyDescent="0.45">
      <c r="A889" s="127">
        <v>866</v>
      </c>
      <c r="B889" s="54">
        <v>3.7040843981978044E-2</v>
      </c>
      <c r="C889" s="208">
        <v>1.0707155068372634</v>
      </c>
      <c r="D889" s="54">
        <v>0.85786121212455868</v>
      </c>
      <c r="E889" s="208">
        <v>2.0450018586937908E-2</v>
      </c>
      <c r="F889" s="202">
        <f t="shared" si="15"/>
        <v>1.0911655254242012</v>
      </c>
    </row>
    <row r="890" spans="1:6" x14ac:dyDescent="0.45">
      <c r="A890" s="127">
        <v>867</v>
      </c>
      <c r="B890" s="54">
        <v>0.15149004522624543</v>
      </c>
      <c r="C890" s="208">
        <v>0.24601287881806561</v>
      </c>
      <c r="D890" s="54">
        <v>0.96601303608097977</v>
      </c>
      <c r="E890" s="208">
        <v>1.1797636594263236E-2</v>
      </c>
      <c r="F890" s="202">
        <f t="shared" si="15"/>
        <v>0.25781051541232886</v>
      </c>
    </row>
    <row r="891" spans="1:6" x14ac:dyDescent="0.45">
      <c r="A891" s="127">
        <v>868</v>
      </c>
      <c r="B891" s="54">
        <v>0.17821070323917076</v>
      </c>
      <c r="C891" s="208">
        <v>0.20590579624009839</v>
      </c>
      <c r="D891" s="54">
        <v>0.19869531746847102</v>
      </c>
      <c r="E891" s="208">
        <v>0.180110448822937</v>
      </c>
      <c r="F891" s="202">
        <f t="shared" si="15"/>
        <v>0.38601624506303539</v>
      </c>
    </row>
    <row r="892" spans="1:6" x14ac:dyDescent="0.45">
      <c r="A892" s="127">
        <v>869</v>
      </c>
      <c r="B892" s="54">
        <v>0.90647759312555187</v>
      </c>
      <c r="C892" s="208">
        <v>1.7055270103079865E-2</v>
      </c>
      <c r="D892" s="54">
        <v>0.49683788694147279</v>
      </c>
      <c r="E892" s="208">
        <v>5.8087508184020316E-2</v>
      </c>
      <c r="F892" s="202">
        <f t="shared" si="15"/>
        <v>7.5142778287100184E-2</v>
      </c>
    </row>
    <row r="893" spans="1:6" x14ac:dyDescent="0.45">
      <c r="A893" s="127">
        <v>870</v>
      </c>
      <c r="B893" s="54">
        <v>1.2706100871840209E-2</v>
      </c>
      <c r="C893" s="208">
        <v>3.1603788027477311</v>
      </c>
      <c r="D893" s="54">
        <v>0.56568951632428255</v>
      </c>
      <c r="E893" s="208">
        <v>4.7838370752501927E-2</v>
      </c>
      <c r="F893" s="202">
        <f t="shared" si="15"/>
        <v>3.2082171735002332</v>
      </c>
    </row>
    <row r="894" spans="1:6" x14ac:dyDescent="0.45">
      <c r="A894" s="127">
        <v>871</v>
      </c>
      <c r="B894" s="54">
        <v>0.78915811535522451</v>
      </c>
      <c r="C894" s="208">
        <v>2.5961822326608142E-2</v>
      </c>
      <c r="D894" s="54">
        <v>0.65408862819422853</v>
      </c>
      <c r="E894" s="208">
        <v>3.7582909967847418E-2</v>
      </c>
      <c r="F894" s="202">
        <f t="shared" si="15"/>
        <v>6.3544732294455564E-2</v>
      </c>
    </row>
    <row r="895" spans="1:6" x14ac:dyDescent="0.45">
      <c r="A895" s="127">
        <v>872</v>
      </c>
      <c r="B895" s="54">
        <v>0.67326754734429994</v>
      </c>
      <c r="C895" s="208">
        <v>3.6128101998841804E-2</v>
      </c>
      <c r="D895" s="54">
        <v>0.87322729030292123</v>
      </c>
      <c r="E895" s="208">
        <v>1.9317213813624931E-2</v>
      </c>
      <c r="F895" s="202">
        <f t="shared" si="15"/>
        <v>5.5445315812466735E-2</v>
      </c>
    </row>
    <row r="896" spans="1:6" x14ac:dyDescent="0.45">
      <c r="A896" s="127">
        <v>873</v>
      </c>
      <c r="B896" s="54">
        <v>0.99813178517821632</v>
      </c>
      <c r="C896" s="208">
        <v>6.4324135425824942E-3</v>
      </c>
      <c r="D896" s="54">
        <v>0.99162173228452322</v>
      </c>
      <c r="E896" s="208">
        <v>8.3429608511416762E-3</v>
      </c>
      <c r="F896" s="202">
        <f t="shared" si="15"/>
        <v>1.477537439372417E-2</v>
      </c>
    </row>
    <row r="897" spans="1:6" x14ac:dyDescent="0.45">
      <c r="A897" s="127">
        <v>874</v>
      </c>
      <c r="B897" s="54">
        <v>0.5027515468575825</v>
      </c>
      <c r="C897" s="208">
        <v>5.7843687656016066E-2</v>
      </c>
      <c r="D897" s="54">
        <v>0.18316479928679885</v>
      </c>
      <c r="E897" s="208">
        <v>0.19719949324100153</v>
      </c>
      <c r="F897" s="202">
        <f t="shared" si="15"/>
        <v>0.25504318089701761</v>
      </c>
    </row>
    <row r="898" spans="1:6" x14ac:dyDescent="0.45">
      <c r="A898" s="127">
        <v>875</v>
      </c>
      <c r="B898" s="54">
        <v>0.76260000155642726</v>
      </c>
      <c r="C898" s="208">
        <v>2.810371344625627E-2</v>
      </c>
      <c r="D898" s="54">
        <v>0.54845152130914365</v>
      </c>
      <c r="E898" s="208">
        <v>5.0180315337457107E-2</v>
      </c>
      <c r="F898" s="202">
        <f t="shared" si="15"/>
        <v>7.8284028783713377E-2</v>
      </c>
    </row>
    <row r="899" spans="1:6" x14ac:dyDescent="0.45">
      <c r="A899" s="127">
        <v>876</v>
      </c>
      <c r="B899" s="54">
        <v>7.7985822815491046E-2</v>
      </c>
      <c r="C899" s="208">
        <v>0.49773443095851932</v>
      </c>
      <c r="D899" s="54">
        <v>0.60978021368937574</v>
      </c>
      <c r="E899" s="208">
        <v>4.2396468435415488E-2</v>
      </c>
      <c r="F899" s="202">
        <f t="shared" si="15"/>
        <v>0.54013089939393477</v>
      </c>
    </row>
    <row r="900" spans="1:6" x14ac:dyDescent="0.45">
      <c r="A900" s="127">
        <v>877</v>
      </c>
      <c r="B900" s="54">
        <v>0.54883192870003206</v>
      </c>
      <c r="C900" s="208">
        <v>5.0775987149039269E-2</v>
      </c>
      <c r="D900" s="54">
        <v>0.41655403827002435</v>
      </c>
      <c r="E900" s="208">
        <v>7.4047393953262527E-2</v>
      </c>
      <c r="F900" s="202">
        <f t="shared" si="15"/>
        <v>0.12482338110230179</v>
      </c>
    </row>
    <row r="901" spans="1:6" x14ac:dyDescent="0.45">
      <c r="A901" s="127">
        <v>878</v>
      </c>
      <c r="B901" s="54">
        <v>0.68418550184382354</v>
      </c>
      <c r="C901" s="208">
        <v>3.5062795344372941E-2</v>
      </c>
      <c r="D901" s="54">
        <v>0.50679015009236028</v>
      </c>
      <c r="E901" s="208">
        <v>5.6445715260993498E-2</v>
      </c>
      <c r="F901" s="202">
        <f t="shared" si="15"/>
        <v>9.1508510605366439E-2</v>
      </c>
    </row>
    <row r="902" spans="1:6" x14ac:dyDescent="0.45">
      <c r="A902" s="127">
        <v>879</v>
      </c>
      <c r="B902" s="54">
        <v>0.2614380503989443</v>
      </c>
      <c r="C902" s="208">
        <v>0.13335538039258654</v>
      </c>
      <c r="D902" s="54">
        <v>0.53607438988961231</v>
      </c>
      <c r="E902" s="208">
        <v>5.1947105634513269E-2</v>
      </c>
      <c r="F902" s="202">
        <f t="shared" si="15"/>
        <v>0.18530248602709981</v>
      </c>
    </row>
    <row r="903" spans="1:6" x14ac:dyDescent="0.45">
      <c r="A903" s="127">
        <v>880</v>
      </c>
      <c r="B903" s="54">
        <v>0.29243708623958176</v>
      </c>
      <c r="C903" s="208">
        <v>0.11682576181482612</v>
      </c>
      <c r="D903" s="54">
        <v>0.14435476392579516</v>
      </c>
      <c r="E903" s="208">
        <v>0.25591491951247208</v>
      </c>
      <c r="F903" s="202">
        <f t="shared" si="15"/>
        <v>0.37274068132729821</v>
      </c>
    </row>
    <row r="904" spans="1:6" x14ac:dyDescent="0.45">
      <c r="A904" s="127">
        <v>881</v>
      </c>
      <c r="B904" s="54">
        <v>0.71308631237477116</v>
      </c>
      <c r="C904" s="208">
        <v>3.236763880128856E-2</v>
      </c>
      <c r="D904" s="54">
        <v>0.44364892675631118</v>
      </c>
      <c r="E904" s="208">
        <v>6.8042293855196403E-2</v>
      </c>
      <c r="F904" s="202">
        <f t="shared" si="15"/>
        <v>0.10040993265648496</v>
      </c>
    </row>
    <row r="905" spans="1:6" x14ac:dyDescent="0.45">
      <c r="A905" s="127">
        <v>882</v>
      </c>
      <c r="B905" s="54">
        <v>0.54423681980170979</v>
      </c>
      <c r="C905" s="208">
        <v>5.1430791387385891E-2</v>
      </c>
      <c r="D905" s="54">
        <v>0.7765354493648432</v>
      </c>
      <c r="E905" s="208">
        <v>2.6624574247247686E-2</v>
      </c>
      <c r="F905" s="202">
        <f t="shared" si="15"/>
        <v>7.8055365634633583E-2</v>
      </c>
    </row>
    <row r="906" spans="1:6" x14ac:dyDescent="0.45">
      <c r="A906" s="127">
        <v>883</v>
      </c>
      <c r="B906" s="54">
        <v>0.57240343501786872</v>
      </c>
      <c r="C906" s="208">
        <v>4.7568938599667002E-2</v>
      </c>
      <c r="D906" s="54">
        <v>0.35455760747804455</v>
      </c>
      <c r="E906" s="208">
        <v>9.1126611263815632E-2</v>
      </c>
      <c r="F906" s="202">
        <f t="shared" si="15"/>
        <v>0.13869554986348265</v>
      </c>
    </row>
    <row r="907" spans="1:6" x14ac:dyDescent="0.45">
      <c r="A907" s="127">
        <v>884</v>
      </c>
      <c r="B907" s="54">
        <v>0.39360786421764971</v>
      </c>
      <c r="C907" s="208">
        <v>8.0789867703453172E-2</v>
      </c>
      <c r="D907" s="54">
        <v>0.47244983346944636</v>
      </c>
      <c r="E907" s="208">
        <v>6.2386684583678992E-2</v>
      </c>
      <c r="F907" s="202">
        <f t="shared" si="15"/>
        <v>0.14317655228713216</v>
      </c>
    </row>
    <row r="908" spans="1:6" x14ac:dyDescent="0.45">
      <c r="A908" s="127">
        <v>885</v>
      </c>
      <c r="B908" s="54">
        <v>0.27538643488534997</v>
      </c>
      <c r="C908" s="208">
        <v>0.12546191278788815</v>
      </c>
      <c r="D908" s="54">
        <v>0.62601402825886876</v>
      </c>
      <c r="E908" s="208">
        <v>4.0564809567525714E-2</v>
      </c>
      <c r="F908" s="202">
        <f t="shared" si="15"/>
        <v>0.16602672235541388</v>
      </c>
    </row>
    <row r="909" spans="1:6" x14ac:dyDescent="0.45">
      <c r="A909" s="127">
        <v>886</v>
      </c>
      <c r="B909" s="54">
        <v>0.47799689685867719</v>
      </c>
      <c r="C909" s="208">
        <v>6.2166623761666186E-2</v>
      </c>
      <c r="D909" s="54">
        <v>0.71528089729098998</v>
      </c>
      <c r="E909" s="208">
        <v>3.17587432544632E-2</v>
      </c>
      <c r="F909" s="202">
        <f t="shared" si="15"/>
        <v>9.3925367016129385E-2</v>
      </c>
    </row>
    <row r="910" spans="1:6" x14ac:dyDescent="0.45">
      <c r="A910" s="127">
        <v>887</v>
      </c>
      <c r="B910" s="54">
        <v>0.44502987999280486</v>
      </c>
      <c r="C910" s="208">
        <v>6.8632087496245456E-2</v>
      </c>
      <c r="D910" s="54">
        <v>0.33012062810031273</v>
      </c>
      <c r="E910" s="208">
        <v>9.9578763207273574E-2</v>
      </c>
      <c r="F910" s="202">
        <f t="shared" si="15"/>
        <v>0.16821085070351904</v>
      </c>
    </row>
    <row r="911" spans="1:6" x14ac:dyDescent="0.45">
      <c r="A911" s="127">
        <v>888</v>
      </c>
      <c r="B911" s="54">
        <v>0.45693679251693042</v>
      </c>
      <c r="C911" s="208">
        <v>6.6193989420907151E-2</v>
      </c>
      <c r="D911" s="54">
        <v>0.10698414466060946</v>
      </c>
      <c r="E911" s="208">
        <v>0.35259971892765546</v>
      </c>
      <c r="F911" s="202">
        <f t="shared" si="15"/>
        <v>0.41879370834856261</v>
      </c>
    </row>
    <row r="912" spans="1:6" x14ac:dyDescent="0.45">
      <c r="A912" s="127">
        <v>889</v>
      </c>
      <c r="B912" s="54">
        <v>0.89948544149095666</v>
      </c>
      <c r="C912" s="208">
        <v>1.7590519849224804E-2</v>
      </c>
      <c r="D912" s="54">
        <v>0.13333027283098897</v>
      </c>
      <c r="E912" s="208">
        <v>0.27881020335874218</v>
      </c>
      <c r="F912" s="202">
        <f t="shared" si="15"/>
        <v>0.29640072320796701</v>
      </c>
    </row>
    <row r="913" spans="1:6" x14ac:dyDescent="0.45">
      <c r="A913" s="127">
        <v>890</v>
      </c>
      <c r="B913" s="54">
        <v>0.61362730632681683</v>
      </c>
      <c r="C913" s="208">
        <v>4.2497782556863678E-2</v>
      </c>
      <c r="D913" s="54">
        <v>0.19346884991560076</v>
      </c>
      <c r="E913" s="208">
        <v>0.18555638764573967</v>
      </c>
      <c r="F913" s="202">
        <f t="shared" si="15"/>
        <v>0.22805417020260335</v>
      </c>
    </row>
    <row r="914" spans="1:6" x14ac:dyDescent="0.45">
      <c r="A914" s="127">
        <v>891</v>
      </c>
      <c r="B914" s="54">
        <v>0.12206424702523277</v>
      </c>
      <c r="C914" s="208">
        <v>0.31043792602837067</v>
      </c>
      <c r="D914" s="54">
        <v>0.9149018664795503</v>
      </c>
      <c r="E914" s="208">
        <v>1.6192287946271835E-2</v>
      </c>
      <c r="F914" s="202">
        <f t="shared" si="15"/>
        <v>0.32663021397464248</v>
      </c>
    </row>
    <row r="915" spans="1:6" x14ac:dyDescent="0.45">
      <c r="A915" s="127">
        <v>892</v>
      </c>
      <c r="B915" s="54">
        <v>0.95032046377039114</v>
      </c>
      <c r="C915" s="208">
        <v>1.3461427120268727E-2</v>
      </c>
      <c r="D915" s="54">
        <v>0.35614961738641637</v>
      </c>
      <c r="E915" s="208">
        <v>9.0615480627610351E-2</v>
      </c>
      <c r="F915" s="202">
        <f t="shared" si="15"/>
        <v>0.10407690774787907</v>
      </c>
    </row>
    <row r="916" spans="1:6" x14ac:dyDescent="0.45">
      <c r="A916" s="127">
        <v>893</v>
      </c>
      <c r="B916" s="54">
        <v>0.54502618080539311</v>
      </c>
      <c r="C916" s="208">
        <v>5.1317583433232859E-2</v>
      </c>
      <c r="D916" s="54">
        <v>0.86411406136485402</v>
      </c>
      <c r="E916" s="208">
        <v>1.9989078881513689E-2</v>
      </c>
      <c r="F916" s="202">
        <f t="shared" si="15"/>
        <v>7.1306662314746555E-2</v>
      </c>
    </row>
    <row r="917" spans="1:6" x14ac:dyDescent="0.45">
      <c r="A917" s="127">
        <v>894</v>
      </c>
      <c r="B917" s="54">
        <v>2.1018655399609454E-3</v>
      </c>
      <c r="C917" s="208">
        <v>19.20717568668497</v>
      </c>
      <c r="D917" s="54">
        <v>0.22453997598959463</v>
      </c>
      <c r="E917" s="208">
        <v>0.15689017592149496</v>
      </c>
      <c r="F917" s="202">
        <f t="shared" si="15"/>
        <v>19.364065862606466</v>
      </c>
    </row>
    <row r="918" spans="1:6" x14ac:dyDescent="0.45">
      <c r="A918" s="127">
        <v>895</v>
      </c>
      <c r="B918" s="54">
        <v>0.73201110715742734</v>
      </c>
      <c r="C918" s="208">
        <v>3.0690376896629172E-2</v>
      </c>
      <c r="D918" s="54">
        <v>1.4672993466836148E-2</v>
      </c>
      <c r="E918" s="208">
        <v>2.6990787926588524</v>
      </c>
      <c r="F918" s="202">
        <f t="shared" si="15"/>
        <v>2.7297691695554818</v>
      </c>
    </row>
    <row r="919" spans="1:6" x14ac:dyDescent="0.45">
      <c r="A919" s="127">
        <v>896</v>
      </c>
      <c r="B919" s="54">
        <v>0.74601150286197992</v>
      </c>
      <c r="C919" s="208">
        <v>2.9488785931768801E-2</v>
      </c>
      <c r="D919" s="54">
        <v>0.6073008177808088</v>
      </c>
      <c r="E919" s="208">
        <v>4.2683753239774178E-2</v>
      </c>
      <c r="F919" s="202">
        <f t="shared" si="15"/>
        <v>7.2172539171542982E-2</v>
      </c>
    </row>
    <row r="920" spans="1:6" x14ac:dyDescent="0.45">
      <c r="A920" s="127">
        <v>897</v>
      </c>
      <c r="B920" s="54">
        <v>0.24347253508339817</v>
      </c>
      <c r="C920" s="208">
        <v>0.144842315289819</v>
      </c>
      <c r="D920" s="54">
        <v>0.76144398656647649</v>
      </c>
      <c r="E920" s="208">
        <v>2.7838648454024777E-2</v>
      </c>
      <c r="F920" s="202">
        <f t="shared" si="15"/>
        <v>0.17268096374384378</v>
      </c>
    </row>
    <row r="921" spans="1:6" x14ac:dyDescent="0.45">
      <c r="A921" s="127">
        <v>898</v>
      </c>
      <c r="B921" s="54">
        <v>1.9292658259184803E-2</v>
      </c>
      <c r="C921" s="208">
        <v>2.0744824387127134</v>
      </c>
      <c r="D921" s="54">
        <v>0.29366545487466167</v>
      </c>
      <c r="E921" s="208">
        <v>0.11475656817000786</v>
      </c>
      <c r="F921" s="202">
        <f t="shared" si="15"/>
        <v>2.1892390068827212</v>
      </c>
    </row>
    <row r="922" spans="1:6" x14ac:dyDescent="0.45">
      <c r="A922" s="127">
        <v>899</v>
      </c>
      <c r="B922" s="54">
        <v>0.92961893554783237</v>
      </c>
      <c r="C922" s="208">
        <v>1.5228319736628021E-2</v>
      </c>
      <c r="D922" s="54">
        <v>0.31281566124151539</v>
      </c>
      <c r="E922" s="208">
        <v>0.1063486705573254</v>
      </c>
      <c r="F922" s="202">
        <f t="shared" ref="F922:F985" si="16">C922+E922</f>
        <v>0.12157699029395343</v>
      </c>
    </row>
    <row r="923" spans="1:6" x14ac:dyDescent="0.45">
      <c r="A923" s="127">
        <v>900</v>
      </c>
      <c r="B923" s="54">
        <v>8.6338934212903173E-2</v>
      </c>
      <c r="C923" s="208">
        <v>0.44756761880979873</v>
      </c>
      <c r="D923" s="54">
        <v>6.5701672374477105E-2</v>
      </c>
      <c r="E923" s="208">
        <v>0.58707024960082932</v>
      </c>
      <c r="F923" s="202">
        <f t="shared" si="16"/>
        <v>1.0346378684106281</v>
      </c>
    </row>
    <row r="924" spans="1:6" x14ac:dyDescent="0.45">
      <c r="A924" s="127">
        <v>901</v>
      </c>
      <c r="B924" s="54">
        <v>0.70983189673598068</v>
      </c>
      <c r="C924" s="208">
        <v>3.2662697252330744E-2</v>
      </c>
      <c r="D924" s="54">
        <v>0.2955925996431229</v>
      </c>
      <c r="E924" s="208">
        <v>0.11386179599802464</v>
      </c>
      <c r="F924" s="202">
        <f t="shared" si="16"/>
        <v>0.14652449325035538</v>
      </c>
    </row>
    <row r="925" spans="1:6" x14ac:dyDescent="0.45">
      <c r="A925" s="127">
        <v>902</v>
      </c>
      <c r="B925" s="54">
        <v>0.21210889482486972</v>
      </c>
      <c r="C925" s="208">
        <v>0.16952252025539807</v>
      </c>
      <c r="D925" s="54">
        <v>0.26867398214524829</v>
      </c>
      <c r="E925" s="208">
        <v>0.12750881984182222</v>
      </c>
      <c r="F925" s="202">
        <f t="shared" si="16"/>
        <v>0.29703134009722032</v>
      </c>
    </row>
    <row r="926" spans="1:6" x14ac:dyDescent="0.45">
      <c r="A926" s="127">
        <v>903</v>
      </c>
      <c r="B926" s="54">
        <v>0.23542882391305742</v>
      </c>
      <c r="C926" s="208">
        <v>0.15054896359737882</v>
      </c>
      <c r="D926" s="54">
        <v>0.38518633800679047</v>
      </c>
      <c r="E926" s="208">
        <v>8.2018985010198678E-2</v>
      </c>
      <c r="F926" s="202">
        <f t="shared" si="16"/>
        <v>0.23256794860757751</v>
      </c>
    </row>
    <row r="927" spans="1:6" x14ac:dyDescent="0.45">
      <c r="A927" s="127">
        <v>904</v>
      </c>
      <c r="B927" s="54">
        <v>0.42394852766736579</v>
      </c>
      <c r="C927" s="208">
        <v>7.3271293769868379E-2</v>
      </c>
      <c r="D927" s="54">
        <v>0.43348018821793888</v>
      </c>
      <c r="E927" s="208">
        <v>7.0211115338019645E-2</v>
      </c>
      <c r="F927" s="202">
        <f t="shared" si="16"/>
        <v>0.14348240910788801</v>
      </c>
    </row>
    <row r="928" spans="1:6" x14ac:dyDescent="0.45">
      <c r="A928" s="127">
        <v>905</v>
      </c>
      <c r="B928" s="54">
        <v>0.3214562986139049</v>
      </c>
      <c r="C928" s="208">
        <v>0.10421021436639846</v>
      </c>
      <c r="D928" s="54">
        <v>2.8805471530903626E-2</v>
      </c>
      <c r="E928" s="208">
        <v>1.3650033703851887</v>
      </c>
      <c r="F928" s="202">
        <f t="shared" si="16"/>
        <v>1.4692135847515873</v>
      </c>
    </row>
    <row r="929" spans="1:6" x14ac:dyDescent="0.45">
      <c r="A929" s="127">
        <v>906</v>
      </c>
      <c r="B929" s="54">
        <v>0.92584517831062751</v>
      </c>
      <c r="C929" s="208">
        <v>1.5534049987704249E-2</v>
      </c>
      <c r="D929" s="54">
        <v>0.16840101585732803</v>
      </c>
      <c r="E929" s="208">
        <v>0.21635531972977304</v>
      </c>
      <c r="F929" s="202">
        <f t="shared" si="16"/>
        <v>0.23188936971747728</v>
      </c>
    </row>
    <row r="930" spans="1:6" x14ac:dyDescent="0.45">
      <c r="A930" s="127">
        <v>907</v>
      </c>
      <c r="B930" s="54">
        <v>3.2818950871865704E-3</v>
      </c>
      <c r="C930" s="208">
        <v>12.293822224318172</v>
      </c>
      <c r="D930" s="54">
        <v>0.50950816220004547</v>
      </c>
      <c r="E930" s="208">
        <v>5.6007831669537905E-2</v>
      </c>
      <c r="F930" s="202">
        <f t="shared" si="16"/>
        <v>12.349830055987709</v>
      </c>
    </row>
    <row r="931" spans="1:6" x14ac:dyDescent="0.45">
      <c r="A931" s="127">
        <v>908</v>
      </c>
      <c r="B931" s="54">
        <v>4.4495617755994865E-2</v>
      </c>
      <c r="C931" s="208">
        <v>0.88789547421693071</v>
      </c>
      <c r="D931" s="54">
        <v>0.75964595886241726</v>
      </c>
      <c r="E931" s="208">
        <v>2.7985274810549972E-2</v>
      </c>
      <c r="F931" s="202">
        <f t="shared" si="16"/>
        <v>0.91588074902748073</v>
      </c>
    </row>
    <row r="932" spans="1:6" x14ac:dyDescent="0.45">
      <c r="A932" s="127">
        <v>909</v>
      </c>
      <c r="B932" s="54">
        <v>0.18179579966757353</v>
      </c>
      <c r="C932" s="208">
        <v>0.20141903223991753</v>
      </c>
      <c r="D932" s="54">
        <v>0.80500908865524312</v>
      </c>
      <c r="E932" s="208">
        <v>2.4404779715526136E-2</v>
      </c>
      <c r="F932" s="202">
        <f t="shared" si="16"/>
        <v>0.22582381195544365</v>
      </c>
    </row>
    <row r="933" spans="1:6" x14ac:dyDescent="0.45">
      <c r="A933" s="127">
        <v>910</v>
      </c>
      <c r="B933" s="54">
        <v>0.19532154704400795</v>
      </c>
      <c r="C933" s="208">
        <v>0.18596897955106248</v>
      </c>
      <c r="D933" s="54">
        <v>0.31259215914464611</v>
      </c>
      <c r="E933" s="208">
        <v>0.10644093584544585</v>
      </c>
      <c r="F933" s="202">
        <f t="shared" si="16"/>
        <v>0.29240991539650835</v>
      </c>
    </row>
    <row r="934" spans="1:6" x14ac:dyDescent="0.45">
      <c r="A934" s="127">
        <v>911</v>
      </c>
      <c r="B934" s="54">
        <v>0.41808206550693772</v>
      </c>
      <c r="C934" s="208">
        <v>7.4642515776641258E-2</v>
      </c>
      <c r="D934" s="54">
        <v>0.59196717507522734</v>
      </c>
      <c r="E934" s="208">
        <v>4.4507641739374486E-2</v>
      </c>
      <c r="F934" s="202">
        <f t="shared" si="16"/>
        <v>0.11915015751601574</v>
      </c>
    </row>
    <row r="935" spans="1:6" x14ac:dyDescent="0.45">
      <c r="A935" s="127">
        <v>912</v>
      </c>
      <c r="B935" s="54">
        <v>0.18094638147207964</v>
      </c>
      <c r="C935" s="208">
        <v>0.20246606922863564</v>
      </c>
      <c r="D935" s="54">
        <v>0.13279953350780271</v>
      </c>
      <c r="E935" s="208">
        <v>0.2800081400712543</v>
      </c>
      <c r="F935" s="202">
        <f t="shared" si="16"/>
        <v>0.48247420929988993</v>
      </c>
    </row>
    <row r="936" spans="1:6" x14ac:dyDescent="0.45">
      <c r="A936" s="127">
        <v>913</v>
      </c>
      <c r="B936" s="54">
        <v>0.70381501570911675</v>
      </c>
      <c r="C936" s="208">
        <v>3.3213632574013219E-2</v>
      </c>
      <c r="D936" s="54">
        <v>0.19870358679089717</v>
      </c>
      <c r="E936" s="208">
        <v>0.18010205824394118</v>
      </c>
      <c r="F936" s="202">
        <f t="shared" si="16"/>
        <v>0.2133156908179544</v>
      </c>
    </row>
    <row r="937" spans="1:6" x14ac:dyDescent="0.45">
      <c r="A937" s="127">
        <v>914</v>
      </c>
      <c r="B937" s="54">
        <v>0.80671925074010331</v>
      </c>
      <c r="C937" s="208">
        <v>2.4588163106391496E-2</v>
      </c>
      <c r="D937" s="54">
        <v>0.32102346125091963</v>
      </c>
      <c r="E937" s="208">
        <v>0.10304807764779271</v>
      </c>
      <c r="F937" s="202">
        <f t="shared" si="16"/>
        <v>0.1276362407541842</v>
      </c>
    </row>
    <row r="938" spans="1:6" x14ac:dyDescent="0.45">
      <c r="A938" s="127">
        <v>915</v>
      </c>
      <c r="B938" s="54">
        <v>0.9044441269747151</v>
      </c>
      <c r="C938" s="208">
        <v>1.7211510879724622E-2</v>
      </c>
      <c r="D938" s="54">
        <v>0.68207471323393376</v>
      </c>
      <c r="E938" s="208">
        <v>3.4815985170488069E-2</v>
      </c>
      <c r="F938" s="202">
        <f t="shared" si="16"/>
        <v>5.2027496050212688E-2</v>
      </c>
    </row>
    <row r="939" spans="1:6" x14ac:dyDescent="0.45">
      <c r="A939" s="127">
        <v>916</v>
      </c>
      <c r="B939" s="54">
        <v>0.34426472236042249</v>
      </c>
      <c r="C939" s="208">
        <v>9.5766749247678973E-2</v>
      </c>
      <c r="D939" s="54">
        <v>0.51631265694699657</v>
      </c>
      <c r="E939" s="208">
        <v>5.4930580666663155E-2</v>
      </c>
      <c r="F939" s="202">
        <f t="shared" si="16"/>
        <v>0.15069732991434212</v>
      </c>
    </row>
    <row r="940" spans="1:6" x14ac:dyDescent="0.45">
      <c r="A940" s="127">
        <v>917</v>
      </c>
      <c r="B940" s="54">
        <v>0.76721719494416551</v>
      </c>
      <c r="C940" s="208">
        <v>2.7725039084224107E-2</v>
      </c>
      <c r="D940" s="54">
        <v>7.2689761346212411E-2</v>
      </c>
      <c r="E940" s="208">
        <v>0.52866733725500581</v>
      </c>
      <c r="F940" s="202">
        <f t="shared" si="16"/>
        <v>0.55639237633922989</v>
      </c>
    </row>
    <row r="941" spans="1:6" x14ac:dyDescent="0.45">
      <c r="A941" s="127">
        <v>918</v>
      </c>
      <c r="B941" s="54">
        <v>0.52699299691591517</v>
      </c>
      <c r="C941" s="208">
        <v>5.398203789307824E-2</v>
      </c>
      <c r="D941" s="54">
        <v>0.8691188332873534</v>
      </c>
      <c r="E941" s="208">
        <v>1.9620195623102431E-2</v>
      </c>
      <c r="F941" s="202">
        <f t="shared" si="16"/>
        <v>7.3602233516180671E-2</v>
      </c>
    </row>
    <row r="942" spans="1:6" x14ac:dyDescent="0.45">
      <c r="A942" s="127">
        <v>919</v>
      </c>
      <c r="B942" s="54">
        <v>0.84483449497106933</v>
      </c>
      <c r="C942" s="208">
        <v>2.168957805097687E-2</v>
      </c>
      <c r="D942" s="54">
        <v>0.52445598322480125</v>
      </c>
      <c r="E942" s="208">
        <v>5.3675789683663336E-2</v>
      </c>
      <c r="F942" s="202">
        <f t="shared" si="16"/>
        <v>7.5365367734640198E-2</v>
      </c>
    </row>
    <row r="943" spans="1:6" x14ac:dyDescent="0.45">
      <c r="A943" s="127">
        <v>920</v>
      </c>
      <c r="B943" s="54">
        <v>0.57842413407253879</v>
      </c>
      <c r="C943" s="208">
        <v>4.6787992737500228E-2</v>
      </c>
      <c r="D943" s="54">
        <v>0.8004775578346488</v>
      </c>
      <c r="E943" s="208">
        <v>2.4752626804239859E-2</v>
      </c>
      <c r="F943" s="202">
        <f t="shared" si="16"/>
        <v>7.1540619541740083E-2</v>
      </c>
    </row>
    <row r="944" spans="1:6" x14ac:dyDescent="0.45">
      <c r="A944" s="127">
        <v>921</v>
      </c>
      <c r="B944" s="54">
        <v>0.47764984444669945</v>
      </c>
      <c r="C944" s="208">
        <v>6.2230246330592903E-2</v>
      </c>
      <c r="D944" s="54">
        <v>8.7125653653590596E-2</v>
      </c>
      <c r="E944" s="208">
        <v>0.4376731944676574</v>
      </c>
      <c r="F944" s="202">
        <f t="shared" si="16"/>
        <v>0.49990344079825033</v>
      </c>
    </row>
    <row r="945" spans="1:6" x14ac:dyDescent="0.45">
      <c r="A945" s="127">
        <v>922</v>
      </c>
      <c r="B945" s="54">
        <v>0.42198435845522897</v>
      </c>
      <c r="C945" s="208">
        <v>7.3726291515103029E-2</v>
      </c>
      <c r="D945" s="54">
        <v>0.50635999564826217</v>
      </c>
      <c r="E945" s="208">
        <v>5.6515419815308117E-2</v>
      </c>
      <c r="F945" s="202">
        <f t="shared" si="16"/>
        <v>0.13024171133041115</v>
      </c>
    </row>
    <row r="946" spans="1:6" x14ac:dyDescent="0.45">
      <c r="A946" s="127">
        <v>923</v>
      </c>
      <c r="B946" s="54">
        <v>0.81624856452108341</v>
      </c>
      <c r="C946" s="208">
        <v>2.385436859669559E-2</v>
      </c>
      <c r="D946" s="54">
        <v>0.70394090506039464</v>
      </c>
      <c r="E946" s="208">
        <v>3.2777781230091597E-2</v>
      </c>
      <c r="F946" s="202">
        <f t="shared" si="16"/>
        <v>5.6632149826787187E-2</v>
      </c>
    </row>
    <row r="947" spans="1:6" x14ac:dyDescent="0.45">
      <c r="A947" s="127">
        <v>924</v>
      </c>
      <c r="B947" s="54">
        <v>0.19957887008537833</v>
      </c>
      <c r="C947" s="208">
        <v>0.18153751501202128</v>
      </c>
      <c r="D947" s="54">
        <v>0.52974992184495151</v>
      </c>
      <c r="E947" s="208">
        <v>5.2879371039717196E-2</v>
      </c>
      <c r="F947" s="202">
        <f t="shared" si="16"/>
        <v>0.23441688605173849</v>
      </c>
    </row>
    <row r="948" spans="1:6" x14ac:dyDescent="0.45">
      <c r="A948" s="127">
        <v>925</v>
      </c>
      <c r="B948" s="54">
        <v>0.41966338258170266</v>
      </c>
      <c r="C948" s="208">
        <v>7.4269250129251257E-2</v>
      </c>
      <c r="D948" s="54">
        <v>0.55379136992453204</v>
      </c>
      <c r="E948" s="208">
        <v>4.9440570523105749E-2</v>
      </c>
      <c r="F948" s="202">
        <f t="shared" si="16"/>
        <v>0.123709820652357</v>
      </c>
    </row>
    <row r="949" spans="1:6" x14ac:dyDescent="0.45">
      <c r="A949" s="127">
        <v>926</v>
      </c>
      <c r="B949" s="54">
        <v>0.16912895025361896</v>
      </c>
      <c r="C949" s="208">
        <v>0.21811982401196556</v>
      </c>
      <c r="D949" s="54">
        <v>0.65774396625092146</v>
      </c>
      <c r="E949" s="208">
        <v>3.721053225925048E-2</v>
      </c>
      <c r="F949" s="202">
        <f t="shared" si="16"/>
        <v>0.25533035627121603</v>
      </c>
    </row>
    <row r="950" spans="1:6" x14ac:dyDescent="0.45">
      <c r="A950" s="127">
        <v>927</v>
      </c>
      <c r="B950" s="54">
        <v>0.85327951330370033</v>
      </c>
      <c r="C950" s="208">
        <v>2.1057128408133258E-2</v>
      </c>
      <c r="D950" s="54">
        <v>0.63637118705382367</v>
      </c>
      <c r="E950" s="208">
        <v>3.9438647546723278E-2</v>
      </c>
      <c r="F950" s="202">
        <f t="shared" si="16"/>
        <v>6.0495775954856536E-2</v>
      </c>
    </row>
    <row r="951" spans="1:6" x14ac:dyDescent="0.45">
      <c r="A951" s="127">
        <v>928</v>
      </c>
      <c r="B951" s="54">
        <v>0.22366881201652022</v>
      </c>
      <c r="C951" s="208">
        <v>0.15962562633270777</v>
      </c>
      <c r="D951" s="54">
        <v>7.0222738075641944E-2</v>
      </c>
      <c r="E951" s="208">
        <v>0.54795862581725874</v>
      </c>
      <c r="F951" s="202">
        <f t="shared" si="16"/>
        <v>0.70758425214996645</v>
      </c>
    </row>
    <row r="952" spans="1:6" x14ac:dyDescent="0.45">
      <c r="A952" s="127">
        <v>929</v>
      </c>
      <c r="B952" s="54">
        <v>0.98509558549288911</v>
      </c>
      <c r="C952" s="208">
        <v>9.6082851458317436E-3</v>
      </c>
      <c r="D952" s="54">
        <v>0.17052051549752045</v>
      </c>
      <c r="E952" s="208">
        <v>0.21340207454291255</v>
      </c>
      <c r="F952" s="202">
        <f t="shared" si="16"/>
        <v>0.22301035968874428</v>
      </c>
    </row>
    <row r="953" spans="1:6" x14ac:dyDescent="0.45">
      <c r="A953" s="127">
        <v>930</v>
      </c>
      <c r="B953" s="54">
        <v>0.32916794443400033</v>
      </c>
      <c r="C953" s="208">
        <v>0.1012266941464261</v>
      </c>
      <c r="D953" s="54">
        <v>0.22750674015119987</v>
      </c>
      <c r="E953" s="208">
        <v>0.1545604243510546</v>
      </c>
      <c r="F953" s="202">
        <f t="shared" si="16"/>
        <v>0.2557871184974807</v>
      </c>
    </row>
    <row r="954" spans="1:6" x14ac:dyDescent="0.45">
      <c r="A954" s="127">
        <v>931</v>
      </c>
      <c r="B954" s="54">
        <v>1.8911712010374337E-2</v>
      </c>
      <c r="C954" s="208">
        <v>2.1166792369079599</v>
      </c>
      <c r="D954" s="54">
        <v>0.18654176928620581</v>
      </c>
      <c r="E954" s="208">
        <v>0.19324254433847776</v>
      </c>
      <c r="F954" s="202">
        <f t="shared" si="16"/>
        <v>2.3099217812464374</v>
      </c>
    </row>
    <row r="955" spans="1:6" x14ac:dyDescent="0.45">
      <c r="A955" s="127">
        <v>932</v>
      </c>
      <c r="B955" s="54">
        <v>1.6985726483199515E-2</v>
      </c>
      <c r="C955" s="208">
        <v>2.3589913574389727</v>
      </c>
      <c r="D955" s="54">
        <v>0.65928924175553105</v>
      </c>
      <c r="E955" s="208">
        <v>3.7054145631091315E-2</v>
      </c>
      <c r="F955" s="202">
        <f t="shared" si="16"/>
        <v>2.3960455030700638</v>
      </c>
    </row>
    <row r="956" spans="1:6" x14ac:dyDescent="0.45">
      <c r="A956" s="127">
        <v>933</v>
      </c>
      <c r="B956" s="54">
        <v>0.35496808716552608</v>
      </c>
      <c r="C956" s="208">
        <v>9.2172155714108764E-2</v>
      </c>
      <c r="D956" s="54">
        <v>0.14155389069406021</v>
      </c>
      <c r="E956" s="208">
        <v>0.26139442877693753</v>
      </c>
      <c r="F956" s="202">
        <f t="shared" si="16"/>
        <v>0.35356658449104628</v>
      </c>
    </row>
    <row r="957" spans="1:6" x14ac:dyDescent="0.45">
      <c r="A957" s="127">
        <v>934</v>
      </c>
      <c r="B957" s="54">
        <v>0.26471503419219278</v>
      </c>
      <c r="C957" s="208">
        <v>0.13142686956824298</v>
      </c>
      <c r="D957" s="54">
        <v>0.31805998121591406</v>
      </c>
      <c r="E957" s="208">
        <v>0.10422041811286158</v>
      </c>
      <c r="F957" s="202">
        <f t="shared" si="16"/>
        <v>0.23564728768110454</v>
      </c>
    </row>
    <row r="958" spans="1:6" x14ac:dyDescent="0.45">
      <c r="A958" s="127">
        <v>935</v>
      </c>
      <c r="B958" s="54">
        <v>0.34294458004074191</v>
      </c>
      <c r="C958" s="208">
        <v>9.6225349611445327E-2</v>
      </c>
      <c r="D958" s="54">
        <v>0.65379443627571399</v>
      </c>
      <c r="E958" s="208">
        <v>3.7613031002077857E-2</v>
      </c>
      <c r="F958" s="202">
        <f t="shared" si="16"/>
        <v>0.13383838061352318</v>
      </c>
    </row>
    <row r="959" spans="1:6" x14ac:dyDescent="0.45">
      <c r="A959" s="127">
        <v>936</v>
      </c>
      <c r="B959" s="54">
        <v>2.6335477345792335E-2</v>
      </c>
      <c r="C959" s="208">
        <v>1.5142640805903818</v>
      </c>
      <c r="D959" s="54">
        <v>0.52872802752698134</v>
      </c>
      <c r="E959" s="208">
        <v>5.3031948147108376E-2</v>
      </c>
      <c r="F959" s="202">
        <f t="shared" si="16"/>
        <v>1.5672960287374902</v>
      </c>
    </row>
    <row r="960" spans="1:6" x14ac:dyDescent="0.45">
      <c r="A960" s="127">
        <v>937</v>
      </c>
      <c r="B960" s="54">
        <v>0.49182987092520902</v>
      </c>
      <c r="C960" s="208">
        <v>5.9700191710367771E-2</v>
      </c>
      <c r="D960" s="54">
        <v>0.51695495074770725</v>
      </c>
      <c r="E960" s="208">
        <v>5.4830268884846808E-2</v>
      </c>
      <c r="F960" s="202">
        <f t="shared" si="16"/>
        <v>0.11453046059521457</v>
      </c>
    </row>
    <row r="961" spans="1:6" x14ac:dyDescent="0.45">
      <c r="A961" s="127">
        <v>938</v>
      </c>
      <c r="B961" s="54">
        <v>0.88694061846539385</v>
      </c>
      <c r="C961" s="208">
        <v>1.8539593936714546E-2</v>
      </c>
      <c r="D961" s="54">
        <v>0.79199552881021962</v>
      </c>
      <c r="E961" s="208">
        <v>2.5408928743937329E-2</v>
      </c>
      <c r="F961" s="202">
        <f t="shared" si="16"/>
        <v>4.3948522680651872E-2</v>
      </c>
    </row>
    <row r="962" spans="1:6" x14ac:dyDescent="0.45">
      <c r="A962" s="127">
        <v>939</v>
      </c>
      <c r="B962" s="54">
        <v>0.3492904321911291</v>
      </c>
      <c r="C962" s="208">
        <v>9.4052017934264279E-2</v>
      </c>
      <c r="D962" s="54">
        <v>0.19785951743969921</v>
      </c>
      <c r="E962" s="208">
        <v>0.18096210581087591</v>
      </c>
      <c r="F962" s="202">
        <f t="shared" si="16"/>
        <v>0.27501412374514017</v>
      </c>
    </row>
    <row r="963" spans="1:6" x14ac:dyDescent="0.45">
      <c r="A963" s="127">
        <v>940</v>
      </c>
      <c r="B963" s="54">
        <v>0.88712155048350394</v>
      </c>
      <c r="C963" s="208">
        <v>1.8525982224203433E-2</v>
      </c>
      <c r="D963" s="54">
        <v>0.98825572097470982</v>
      </c>
      <c r="E963" s="208">
        <v>8.9769348063782652E-3</v>
      </c>
      <c r="F963" s="202">
        <f t="shared" si="16"/>
        <v>2.7502917030581699E-2</v>
      </c>
    </row>
    <row r="964" spans="1:6" x14ac:dyDescent="0.45">
      <c r="A964" s="127">
        <v>941</v>
      </c>
      <c r="B964" s="54">
        <v>0.71336033377235053</v>
      </c>
      <c r="C964" s="208">
        <v>3.2342887089901483E-2</v>
      </c>
      <c r="D964" s="54">
        <v>0.85298061670928482</v>
      </c>
      <c r="E964" s="208">
        <v>2.0810130046813424E-2</v>
      </c>
      <c r="F964" s="202">
        <f t="shared" si="16"/>
        <v>5.3153017136714907E-2</v>
      </c>
    </row>
    <row r="965" spans="1:6" x14ac:dyDescent="0.45">
      <c r="A965" s="127">
        <v>942</v>
      </c>
      <c r="B965" s="54">
        <v>0.43591636231090936</v>
      </c>
      <c r="C965" s="208">
        <v>7.0584566604122462E-2</v>
      </c>
      <c r="D965" s="54">
        <v>0.38613022629756644</v>
      </c>
      <c r="E965" s="208">
        <v>8.1760741303177911E-2</v>
      </c>
      <c r="F965" s="202">
        <f t="shared" si="16"/>
        <v>0.15234530790730039</v>
      </c>
    </row>
    <row r="966" spans="1:6" x14ac:dyDescent="0.45">
      <c r="A966" s="127">
        <v>943</v>
      </c>
      <c r="B966" s="54">
        <v>0.63577773403210658</v>
      </c>
      <c r="C966" s="208">
        <v>4.0013612266756649E-2</v>
      </c>
      <c r="D966" s="54">
        <v>0.80179785865368181</v>
      </c>
      <c r="E966" s="208">
        <v>2.4651086312023063E-2</v>
      </c>
      <c r="F966" s="202">
        <f t="shared" si="16"/>
        <v>6.4664698578779711E-2</v>
      </c>
    </row>
    <row r="967" spans="1:6" x14ac:dyDescent="0.45">
      <c r="A967" s="127">
        <v>944</v>
      </c>
      <c r="B967" s="54">
        <v>0.96430643964993734</v>
      </c>
      <c r="C967" s="208">
        <v>1.2126010972350573E-2</v>
      </c>
      <c r="D967" s="54">
        <v>5.7975212066721182E-2</v>
      </c>
      <c r="E967" s="208">
        <v>0.6680262110828773</v>
      </c>
      <c r="F967" s="202">
        <f t="shared" si="16"/>
        <v>0.68015222205522785</v>
      </c>
    </row>
    <row r="968" spans="1:6" x14ac:dyDescent="0.45">
      <c r="A968" s="127">
        <v>945</v>
      </c>
      <c r="B968" s="54">
        <v>0.87750353263750613</v>
      </c>
      <c r="C968" s="208">
        <v>1.9247466468905371E-2</v>
      </c>
      <c r="D968" s="54">
        <v>0.57072787912877554</v>
      </c>
      <c r="E968" s="208">
        <v>4.7178287239532844E-2</v>
      </c>
      <c r="F968" s="202">
        <f t="shared" si="16"/>
        <v>6.6425753708438215E-2</v>
      </c>
    </row>
    <row r="969" spans="1:6" x14ac:dyDescent="0.45">
      <c r="A969" s="127">
        <v>946</v>
      </c>
      <c r="B969" s="54">
        <v>0.30580588741781478</v>
      </c>
      <c r="C969" s="208">
        <v>0.11072049999483663</v>
      </c>
      <c r="D969" s="54">
        <v>0.2410971549909362</v>
      </c>
      <c r="E969" s="208">
        <v>0.144616397829223</v>
      </c>
      <c r="F969" s="202">
        <f t="shared" si="16"/>
        <v>0.25533689782405966</v>
      </c>
    </row>
    <row r="970" spans="1:6" x14ac:dyDescent="0.45">
      <c r="A970" s="127">
        <v>947</v>
      </c>
      <c r="B970" s="54">
        <v>0.91498420453395879</v>
      </c>
      <c r="C970" s="208">
        <v>1.639542730738602E-2</v>
      </c>
      <c r="D970" s="54">
        <v>0.39251665763745847</v>
      </c>
      <c r="E970" s="208">
        <v>8.0045239629194992E-2</v>
      </c>
      <c r="F970" s="202">
        <f t="shared" si="16"/>
        <v>9.6440666936581015E-2</v>
      </c>
    </row>
    <row r="971" spans="1:6" x14ac:dyDescent="0.45">
      <c r="A971" s="127">
        <v>948</v>
      </c>
      <c r="B971" s="54">
        <v>0.80338468933694596</v>
      </c>
      <c r="C971" s="208">
        <v>2.4846746612844743E-2</v>
      </c>
      <c r="D971" s="54">
        <v>5.1938747347350045E-2</v>
      </c>
      <c r="E971" s="208">
        <v>0.7480288423582897</v>
      </c>
      <c r="F971" s="202">
        <f t="shared" si="16"/>
        <v>0.7728755889711344</v>
      </c>
    </row>
    <row r="972" spans="1:6" x14ac:dyDescent="0.45">
      <c r="A972" s="127">
        <v>949</v>
      </c>
      <c r="B972" s="54">
        <v>0.47439328549142012</v>
      </c>
      <c r="C972" s="208">
        <v>6.2831559947073512E-2</v>
      </c>
      <c r="D972" s="54">
        <v>2.0842705208384049E-2</v>
      </c>
      <c r="E972" s="208">
        <v>1.8941759312498818</v>
      </c>
      <c r="F972" s="202">
        <f t="shared" si="16"/>
        <v>1.9570074911969553</v>
      </c>
    </row>
    <row r="973" spans="1:6" x14ac:dyDescent="0.45">
      <c r="A973" s="127">
        <v>950</v>
      </c>
      <c r="B973" s="54">
        <v>5.3690562996164926E-2</v>
      </c>
      <c r="C973" s="208">
        <v>0.73231678580931203</v>
      </c>
      <c r="D973" s="54">
        <v>0.66430722764001549</v>
      </c>
      <c r="E973" s="208">
        <v>3.655046974446844E-2</v>
      </c>
      <c r="F973" s="202">
        <f t="shared" si="16"/>
        <v>0.76886725555378044</v>
      </c>
    </row>
    <row r="974" spans="1:6" x14ac:dyDescent="0.45">
      <c r="A974" s="127">
        <v>951</v>
      </c>
      <c r="B974" s="54">
        <v>0.66517505657777976</v>
      </c>
      <c r="C974" s="208">
        <v>3.6935961132949752E-2</v>
      </c>
      <c r="D974" s="54">
        <v>0.47552422498301272</v>
      </c>
      <c r="E974" s="208">
        <v>6.1821674129223486E-2</v>
      </c>
      <c r="F974" s="202">
        <f t="shared" si="16"/>
        <v>9.8757635262173238E-2</v>
      </c>
    </row>
    <row r="975" spans="1:6" x14ac:dyDescent="0.45">
      <c r="A975" s="127">
        <v>952</v>
      </c>
      <c r="B975" s="54">
        <v>0.68263206023805878</v>
      </c>
      <c r="C975" s="208">
        <v>3.5212700841682536E-2</v>
      </c>
      <c r="D975" s="54">
        <v>0.94677028468418345</v>
      </c>
      <c r="E975" s="208">
        <v>1.3602150397575823E-2</v>
      </c>
      <c r="F975" s="202">
        <f t="shared" si="16"/>
        <v>4.8814851239258356E-2</v>
      </c>
    </row>
    <row r="976" spans="1:6" x14ac:dyDescent="0.45">
      <c r="A976" s="127">
        <v>953</v>
      </c>
      <c r="B976" s="54">
        <v>0.43362744404752096</v>
      </c>
      <c r="C976" s="208">
        <v>7.108735353625964E-2</v>
      </c>
      <c r="D976" s="54">
        <v>0.28740546088822605</v>
      </c>
      <c r="E976" s="208">
        <v>0.11774487695096963</v>
      </c>
      <c r="F976" s="202">
        <f t="shared" si="16"/>
        <v>0.18883223048722927</v>
      </c>
    </row>
    <row r="977" spans="1:6" x14ac:dyDescent="0.45">
      <c r="A977" s="127">
        <v>954</v>
      </c>
      <c r="B977" s="54">
        <v>0.55203958066492131</v>
      </c>
      <c r="C977" s="208">
        <v>5.0324845531998424E-2</v>
      </c>
      <c r="D977" s="54">
        <v>0.21473188039569568</v>
      </c>
      <c r="E977" s="208">
        <v>0.16504769730109325</v>
      </c>
      <c r="F977" s="202">
        <f t="shared" si="16"/>
        <v>0.21537254283309168</v>
      </c>
    </row>
    <row r="978" spans="1:6" x14ac:dyDescent="0.45">
      <c r="A978" s="127">
        <v>955</v>
      </c>
      <c r="B978" s="54">
        <v>0.93328185608225067</v>
      </c>
      <c r="C978" s="208">
        <v>1.4927680963333544E-2</v>
      </c>
      <c r="D978" s="54">
        <v>0.874823968970039</v>
      </c>
      <c r="E978" s="208">
        <v>1.919939004247297E-2</v>
      </c>
      <c r="F978" s="202">
        <f t="shared" si="16"/>
        <v>3.4127071005806517E-2</v>
      </c>
    </row>
    <row r="979" spans="1:6" x14ac:dyDescent="0.45">
      <c r="A979" s="127">
        <v>956</v>
      </c>
      <c r="B979" s="54">
        <v>0.75796507452690187</v>
      </c>
      <c r="C979" s="208">
        <v>2.8486748121461961E-2</v>
      </c>
      <c r="D979" s="54">
        <v>0.76495041983946288</v>
      </c>
      <c r="E979" s="208">
        <v>2.7553954249369073E-2</v>
      </c>
      <c r="F979" s="202">
        <f t="shared" si="16"/>
        <v>5.604070237083103E-2</v>
      </c>
    </row>
    <row r="980" spans="1:6" x14ac:dyDescent="0.45">
      <c r="A980" s="127">
        <v>957</v>
      </c>
      <c r="B980" s="54">
        <v>0.48070249251682007</v>
      </c>
      <c r="C980" s="208">
        <v>6.1673621149707404E-2</v>
      </c>
      <c r="D980" s="54">
        <v>0.55913285857517514</v>
      </c>
      <c r="E980" s="208">
        <v>4.871357757784852E-2</v>
      </c>
      <c r="F980" s="202">
        <f t="shared" si="16"/>
        <v>0.11038719872755592</v>
      </c>
    </row>
    <row r="981" spans="1:6" x14ac:dyDescent="0.45">
      <c r="A981" s="127">
        <v>958</v>
      </c>
      <c r="B981" s="54">
        <v>0.82579353630259067</v>
      </c>
      <c r="C981" s="208">
        <v>2.3126215179984994E-2</v>
      </c>
      <c r="D981" s="54">
        <v>0.48929378876786855</v>
      </c>
      <c r="E981" s="208">
        <v>5.9373986903472745E-2</v>
      </c>
      <c r="F981" s="202">
        <f t="shared" si="16"/>
        <v>8.2500202083457735E-2</v>
      </c>
    </row>
    <row r="982" spans="1:6" x14ac:dyDescent="0.45">
      <c r="A982" s="127">
        <v>959</v>
      </c>
      <c r="B982" s="54">
        <v>0.57303427156585462</v>
      </c>
      <c r="C982" s="208">
        <v>4.7486416399353408E-2</v>
      </c>
      <c r="D982" s="54">
        <v>6.7350760600839443E-3</v>
      </c>
      <c r="E982" s="208">
        <v>5.9037914982321338</v>
      </c>
      <c r="F982" s="202">
        <f t="shared" si="16"/>
        <v>5.9512779146314871</v>
      </c>
    </row>
    <row r="983" spans="1:6" x14ac:dyDescent="0.45">
      <c r="A983" s="127">
        <v>960</v>
      </c>
      <c r="B983" s="54">
        <v>0.77100919130891576</v>
      </c>
      <c r="C983" s="208">
        <v>2.7416129337767794E-2</v>
      </c>
      <c r="D983" s="54">
        <v>0.83220189645203935</v>
      </c>
      <c r="E983" s="208">
        <v>2.235133311685791E-2</v>
      </c>
      <c r="F983" s="202">
        <f t="shared" si="16"/>
        <v>4.9767462454625704E-2</v>
      </c>
    </row>
    <row r="984" spans="1:6" x14ac:dyDescent="0.45">
      <c r="A984" s="127">
        <v>961</v>
      </c>
      <c r="B984" s="54">
        <v>0.23227694096920271</v>
      </c>
      <c r="C984" s="208">
        <v>0.15289209184649333</v>
      </c>
      <c r="D984" s="54">
        <v>0.1952552699299418</v>
      </c>
      <c r="E984" s="208">
        <v>0.18366230189979529</v>
      </c>
      <c r="F984" s="202">
        <f t="shared" si="16"/>
        <v>0.33655439374628859</v>
      </c>
    </row>
    <row r="985" spans="1:6" x14ac:dyDescent="0.45">
      <c r="A985" s="127">
        <v>962</v>
      </c>
      <c r="B985" s="54">
        <v>0.90560943761756063</v>
      </c>
      <c r="C985" s="208">
        <v>1.7122037222677602E-2</v>
      </c>
      <c r="D985" s="54">
        <v>0.81630999524068726</v>
      </c>
      <c r="E985" s="208">
        <v>2.3544913875156847E-2</v>
      </c>
      <c r="F985" s="202">
        <f t="shared" si="16"/>
        <v>4.0666951097834449E-2</v>
      </c>
    </row>
    <row r="986" spans="1:6" x14ac:dyDescent="0.45">
      <c r="A986" s="127">
        <v>963</v>
      </c>
      <c r="B986" s="54">
        <v>0.11736213221213809</v>
      </c>
      <c r="C986" s="208">
        <v>0.32372074067807061</v>
      </c>
      <c r="D986" s="54">
        <v>0.10894959650360847</v>
      </c>
      <c r="E986" s="208">
        <v>0.34586483935216361</v>
      </c>
      <c r="F986" s="202">
        <f t="shared" ref="F986:F1023" si="17">C986+E986</f>
        <v>0.66958558003023416</v>
      </c>
    </row>
    <row r="987" spans="1:6" x14ac:dyDescent="0.45">
      <c r="A987" s="127">
        <v>964</v>
      </c>
      <c r="B987" s="54">
        <v>0.30162158661251559</v>
      </c>
      <c r="C987" s="208">
        <v>0.1125739334759019</v>
      </c>
      <c r="D987" s="54">
        <v>0.65385718713889451</v>
      </c>
      <c r="E987" s="208">
        <v>3.760660431231793E-2</v>
      </c>
      <c r="F987" s="202">
        <f t="shared" si="17"/>
        <v>0.15018053778821983</v>
      </c>
    </row>
    <row r="988" spans="1:6" x14ac:dyDescent="0.45">
      <c r="A988" s="127">
        <v>965</v>
      </c>
      <c r="B988" s="54">
        <v>0.23417933595505325</v>
      </c>
      <c r="C988" s="208">
        <v>0.15147034545874971</v>
      </c>
      <c r="D988" s="54">
        <v>0.99956535865270846</v>
      </c>
      <c r="E988" s="208">
        <v>5.1539911641012032E-3</v>
      </c>
      <c r="F988" s="202">
        <f t="shared" si="17"/>
        <v>0.15662433662285091</v>
      </c>
    </row>
    <row r="989" spans="1:6" x14ac:dyDescent="0.45">
      <c r="A989" s="127">
        <v>966</v>
      </c>
      <c r="B989" s="54">
        <v>0.87069296154707942</v>
      </c>
      <c r="C989" s="208">
        <v>1.9756583773457549E-2</v>
      </c>
      <c r="D989" s="54">
        <v>0.39782216088897226</v>
      </c>
      <c r="E989" s="208">
        <v>7.8660877289696188E-2</v>
      </c>
      <c r="F989" s="202">
        <f t="shared" si="17"/>
        <v>9.8417461063153744E-2</v>
      </c>
    </row>
    <row r="990" spans="1:6" x14ac:dyDescent="0.45">
      <c r="A990" s="127">
        <v>967</v>
      </c>
      <c r="B990" s="54">
        <v>0.98185526605917783</v>
      </c>
      <c r="C990" s="208">
        <v>1.0079722734102891E-2</v>
      </c>
      <c r="D990" s="54">
        <v>0.58570378937581946</v>
      </c>
      <c r="E990" s="208">
        <v>4.5277081805627041E-2</v>
      </c>
      <c r="F990" s="202">
        <f t="shared" si="17"/>
        <v>5.535680453972993E-2</v>
      </c>
    </row>
    <row r="991" spans="1:6" x14ac:dyDescent="0.45">
      <c r="A991" s="127">
        <v>968</v>
      </c>
      <c r="B991" s="54">
        <v>0.39513694674288635</v>
      </c>
      <c r="C991" s="208">
        <v>8.0384146644702559E-2</v>
      </c>
      <c r="D991" s="54">
        <v>0.543981658590874</v>
      </c>
      <c r="E991" s="208">
        <v>5.0809806840302896E-2</v>
      </c>
      <c r="F991" s="202">
        <f t="shared" si="17"/>
        <v>0.13119395348500545</v>
      </c>
    </row>
    <row r="992" spans="1:6" x14ac:dyDescent="0.45">
      <c r="A992" s="127">
        <v>969</v>
      </c>
      <c r="B992" s="54">
        <v>0.18290159934747485</v>
      </c>
      <c r="C992" s="208">
        <v>0.20007048343844483</v>
      </c>
      <c r="D992" s="54">
        <v>0.2312271129814899</v>
      </c>
      <c r="E992" s="208">
        <v>0.1517228399470251</v>
      </c>
      <c r="F992" s="202">
        <f t="shared" si="17"/>
        <v>0.35179332338546992</v>
      </c>
    </row>
    <row r="993" spans="1:6" x14ac:dyDescent="0.45">
      <c r="A993" s="127">
        <v>970</v>
      </c>
      <c r="B993" s="54">
        <v>0.97831223157572622</v>
      </c>
      <c r="C993" s="208">
        <v>1.0549025095466255E-2</v>
      </c>
      <c r="D993" s="54">
        <v>0.52550960918892919</v>
      </c>
      <c r="E993" s="208">
        <v>5.3516091493782052E-2</v>
      </c>
      <c r="F993" s="202">
        <f t="shared" si="17"/>
        <v>6.4065116589248308E-2</v>
      </c>
    </row>
    <row r="994" spans="1:6" x14ac:dyDescent="0.45">
      <c r="A994" s="127">
        <v>971</v>
      </c>
      <c r="B994" s="54">
        <v>0.40917754920437066</v>
      </c>
      <c r="C994" s="208">
        <v>7.6796534285846332E-2</v>
      </c>
      <c r="D994" s="54">
        <v>0.15791201405013644</v>
      </c>
      <c r="E994" s="208">
        <v>0.23213365399347025</v>
      </c>
      <c r="F994" s="202">
        <f t="shared" si="17"/>
        <v>0.30893018827931656</v>
      </c>
    </row>
    <row r="995" spans="1:6" x14ac:dyDescent="0.45">
      <c r="A995" s="127">
        <v>972</v>
      </c>
      <c r="B995" s="54">
        <v>0.70600269683279049</v>
      </c>
      <c r="C995" s="208">
        <v>3.301249219317004E-2</v>
      </c>
      <c r="D995" s="54">
        <v>8.8507245256874034E-2</v>
      </c>
      <c r="E995" s="208">
        <v>0.43051998962615012</v>
      </c>
      <c r="F995" s="202">
        <f t="shared" si="17"/>
        <v>0.46353248181932016</v>
      </c>
    </row>
    <row r="996" spans="1:6" x14ac:dyDescent="0.45">
      <c r="A996" s="127">
        <v>973</v>
      </c>
      <c r="B996" s="54">
        <v>0.78461950269120118</v>
      </c>
      <c r="C996" s="208">
        <v>2.6321954005849354E-2</v>
      </c>
      <c r="D996" s="54">
        <v>0.40244465303452048</v>
      </c>
      <c r="E996" s="208">
        <v>7.7483671227444706E-2</v>
      </c>
      <c r="F996" s="202">
        <f t="shared" si="17"/>
        <v>0.10380562523329406</v>
      </c>
    </row>
    <row r="997" spans="1:6" x14ac:dyDescent="0.45">
      <c r="A997" s="127">
        <v>974</v>
      </c>
      <c r="B997" s="54">
        <v>0.79921868874418778</v>
      </c>
      <c r="C997" s="208">
        <v>2.5171227964741021E-2</v>
      </c>
      <c r="D997" s="54">
        <v>0.23557289331443765</v>
      </c>
      <c r="E997" s="208">
        <v>0.14852100585033998</v>
      </c>
      <c r="F997" s="202">
        <f t="shared" si="17"/>
        <v>0.173692233815081</v>
      </c>
    </row>
    <row r="998" spans="1:6" x14ac:dyDescent="0.45">
      <c r="A998" s="127">
        <v>975</v>
      </c>
      <c r="B998" s="54">
        <v>0.39510331327054282</v>
      </c>
      <c r="C998" s="208">
        <v>8.0393037963204184E-2</v>
      </c>
      <c r="D998" s="54">
        <v>5.6944147501104103E-2</v>
      </c>
      <c r="E998" s="208">
        <v>0.68049032137095788</v>
      </c>
      <c r="F998" s="202">
        <f t="shared" si="17"/>
        <v>0.76088335933416207</v>
      </c>
    </row>
    <row r="999" spans="1:6" x14ac:dyDescent="0.45">
      <c r="A999" s="127">
        <v>976</v>
      </c>
      <c r="B999" s="54">
        <v>0.65598553641481527</v>
      </c>
      <c r="C999" s="208">
        <v>3.7873173840355122E-2</v>
      </c>
      <c r="D999" s="54">
        <v>0.87329538478750846</v>
      </c>
      <c r="E999" s="208">
        <v>1.9312189940082887E-2</v>
      </c>
      <c r="F999" s="202">
        <f t="shared" si="17"/>
        <v>5.7185363780438009E-2</v>
      </c>
    </row>
    <row r="1000" spans="1:6" x14ac:dyDescent="0.45">
      <c r="A1000" s="127">
        <v>977</v>
      </c>
      <c r="B1000" s="54">
        <v>0.58697934869476243</v>
      </c>
      <c r="C1000" s="208">
        <v>4.5703179140068079E-2</v>
      </c>
      <c r="D1000" s="54">
        <v>0.17909800580194657</v>
      </c>
      <c r="E1000" s="208">
        <v>0.20216203354619783</v>
      </c>
      <c r="F1000" s="202">
        <f t="shared" si="17"/>
        <v>0.24786521268626591</v>
      </c>
    </row>
    <row r="1001" spans="1:6" x14ac:dyDescent="0.45">
      <c r="A1001" s="127">
        <v>978</v>
      </c>
      <c r="B1001" s="54">
        <v>0.85375371090056273</v>
      </c>
      <c r="C1001" s="208">
        <v>2.102167055230144E-2</v>
      </c>
      <c r="D1001" s="54">
        <v>0.4152422534759006</v>
      </c>
      <c r="E1001" s="208">
        <v>7.4357326793862019E-2</v>
      </c>
      <c r="F1001" s="202">
        <f t="shared" si="17"/>
        <v>9.5378997346163452E-2</v>
      </c>
    </row>
    <row r="1002" spans="1:6" x14ac:dyDescent="0.45">
      <c r="A1002" s="127">
        <v>979</v>
      </c>
      <c r="B1002" s="54">
        <v>0.27365424528840887</v>
      </c>
      <c r="C1002" s="208">
        <v>0.1263988275640385</v>
      </c>
      <c r="D1002" s="54">
        <v>0.85876460646510067</v>
      </c>
      <c r="E1002" s="208">
        <v>2.0383402548477526E-2</v>
      </c>
      <c r="F1002" s="202">
        <f t="shared" si="17"/>
        <v>0.14678223011251604</v>
      </c>
    </row>
    <row r="1003" spans="1:6" x14ac:dyDescent="0.45">
      <c r="A1003" s="127">
        <v>980</v>
      </c>
      <c r="B1003" s="54">
        <v>0.21462110771631548</v>
      </c>
      <c r="C1003" s="208">
        <v>0.16728156200290792</v>
      </c>
      <c r="D1003" s="54">
        <v>0.18103058022753682</v>
      </c>
      <c r="E1003" s="208">
        <v>0.19977609308230715</v>
      </c>
      <c r="F1003" s="202">
        <f t="shared" si="17"/>
        <v>0.36705765508521504</v>
      </c>
    </row>
    <row r="1004" spans="1:6" x14ac:dyDescent="0.45">
      <c r="A1004" s="127">
        <v>981</v>
      </c>
      <c r="B1004" s="54">
        <v>0.39748308525953635</v>
      </c>
      <c r="C1004" s="208">
        <v>7.9767535243246979E-2</v>
      </c>
      <c r="D1004" s="54">
        <v>0.29517505294180102</v>
      </c>
      <c r="E1004" s="208">
        <v>0.11405468322724265</v>
      </c>
      <c r="F1004" s="202">
        <f t="shared" si="17"/>
        <v>0.19382221847048964</v>
      </c>
    </row>
    <row r="1005" spans="1:6" x14ac:dyDescent="0.45">
      <c r="A1005" s="127">
        <v>982</v>
      </c>
      <c r="B1005" s="54">
        <v>0.70254673456309225</v>
      </c>
      <c r="C1005" s="208">
        <v>3.3330679390662865E-2</v>
      </c>
      <c r="D1005" s="54">
        <v>0.21849297735836304</v>
      </c>
      <c r="E1005" s="208">
        <v>0.16183347161526418</v>
      </c>
      <c r="F1005" s="202">
        <f t="shared" si="17"/>
        <v>0.19516415100592704</v>
      </c>
    </row>
    <row r="1006" spans="1:6" x14ac:dyDescent="0.45">
      <c r="A1006" s="127">
        <v>983</v>
      </c>
      <c r="B1006" s="54">
        <v>0.2427267555771937</v>
      </c>
      <c r="C1006" s="208">
        <v>0.1453556182857508</v>
      </c>
      <c r="D1006" s="54">
        <v>0.55582170424605837</v>
      </c>
      <c r="E1006" s="208">
        <v>4.9162727921555134E-2</v>
      </c>
      <c r="F1006" s="202">
        <f t="shared" si="17"/>
        <v>0.19451834620730593</v>
      </c>
    </row>
    <row r="1007" spans="1:6" x14ac:dyDescent="0.45">
      <c r="A1007" s="127">
        <v>984</v>
      </c>
      <c r="B1007" s="54">
        <v>0.82288508813971029</v>
      </c>
      <c r="C1007" s="208">
        <v>2.3347430433477562E-2</v>
      </c>
      <c r="D1007" s="54">
        <v>0.11568929822109197</v>
      </c>
      <c r="E1007" s="208">
        <v>0.32450611938205037</v>
      </c>
      <c r="F1007" s="202">
        <f t="shared" si="17"/>
        <v>0.34785354981552796</v>
      </c>
    </row>
    <row r="1008" spans="1:6" x14ac:dyDescent="0.45">
      <c r="A1008" s="127">
        <v>985</v>
      </c>
      <c r="B1008" s="54">
        <v>0.42369238029370981</v>
      </c>
      <c r="C1008" s="208">
        <v>7.3330398839208902E-2</v>
      </c>
      <c r="D1008" s="54">
        <v>0.68165008236725644</v>
      </c>
      <c r="E1008" s="208">
        <v>3.4856584606510747E-2</v>
      </c>
      <c r="F1008" s="202">
        <f t="shared" si="17"/>
        <v>0.10818698344571964</v>
      </c>
    </row>
    <row r="1009" spans="1:6" x14ac:dyDescent="0.45">
      <c r="A1009" s="127">
        <v>986</v>
      </c>
      <c r="B1009" s="54">
        <v>0.23848687505619193</v>
      </c>
      <c r="C1009" s="208">
        <v>0.14833438474771385</v>
      </c>
      <c r="D1009" s="54">
        <v>0.15777685775750627</v>
      </c>
      <c r="E1009" s="208">
        <v>0.23235061702819809</v>
      </c>
      <c r="F1009" s="202">
        <f t="shared" si="17"/>
        <v>0.38068500177591191</v>
      </c>
    </row>
    <row r="1010" spans="1:6" x14ac:dyDescent="0.45">
      <c r="A1010" s="127">
        <v>987</v>
      </c>
      <c r="B1010" s="54">
        <v>0.90558681841179178</v>
      </c>
      <c r="C1010" s="208">
        <v>1.7123775529588246E-2</v>
      </c>
      <c r="D1010" s="54">
        <v>0.13333368473134499</v>
      </c>
      <c r="E1010" s="208">
        <v>0.27880253312134601</v>
      </c>
      <c r="F1010" s="202">
        <f t="shared" si="17"/>
        <v>0.29592630865093428</v>
      </c>
    </row>
    <row r="1011" spans="1:6" x14ac:dyDescent="0.45">
      <c r="A1011" s="127">
        <v>988</v>
      </c>
      <c r="B1011" s="54">
        <v>0.26109276209976151</v>
      </c>
      <c r="C1011" s="208">
        <v>0.13356137678234511</v>
      </c>
      <c r="D1011" s="54">
        <v>0.48750243436125806</v>
      </c>
      <c r="E1011" s="208">
        <v>5.9684994539415934E-2</v>
      </c>
      <c r="F1011" s="202">
        <f t="shared" si="17"/>
        <v>0.19324637132176103</v>
      </c>
    </row>
    <row r="1012" spans="1:6" x14ac:dyDescent="0.45">
      <c r="A1012" s="127">
        <v>989</v>
      </c>
      <c r="B1012" s="54">
        <v>0.35735830678818759</v>
      </c>
      <c r="C1012" s="208">
        <v>9.1398273277307235E-2</v>
      </c>
      <c r="D1012" s="54">
        <v>0.69648067229903343</v>
      </c>
      <c r="E1012" s="208">
        <v>3.346192781237152E-2</v>
      </c>
      <c r="F1012" s="202">
        <f t="shared" si="17"/>
        <v>0.12486020108967875</v>
      </c>
    </row>
    <row r="1013" spans="1:6" x14ac:dyDescent="0.45">
      <c r="A1013" s="127">
        <v>990</v>
      </c>
      <c r="B1013" s="54">
        <v>0.46560905848684686</v>
      </c>
      <c r="C1013" s="208">
        <v>6.4493467649011135E-2</v>
      </c>
      <c r="D1013" s="54">
        <v>0.25694978934391344</v>
      </c>
      <c r="E1013" s="208">
        <v>0.1343370752348608</v>
      </c>
      <c r="F1013" s="202">
        <f t="shared" si="17"/>
        <v>0.19883054288387192</v>
      </c>
    </row>
    <row r="1014" spans="1:6" x14ac:dyDescent="0.45">
      <c r="A1014" s="127">
        <v>991</v>
      </c>
      <c r="B1014" s="54">
        <v>0.47824723153551685</v>
      </c>
      <c r="C1014" s="208">
        <v>6.2120786247453499E-2</v>
      </c>
      <c r="D1014" s="54">
        <v>0.64706656633876947</v>
      </c>
      <c r="E1014" s="208">
        <v>3.8308129908352646E-2</v>
      </c>
      <c r="F1014" s="202">
        <f t="shared" si="17"/>
        <v>0.10042891615580615</v>
      </c>
    </row>
    <row r="1015" spans="1:6" x14ac:dyDescent="0.45">
      <c r="A1015" s="127">
        <v>992</v>
      </c>
      <c r="B1015" s="54">
        <v>3.3460898433448905E-2</v>
      </c>
      <c r="C1015" s="208">
        <v>1.1874581959244381</v>
      </c>
      <c r="D1015" s="54">
        <v>0.21303443563258151</v>
      </c>
      <c r="E1015" s="208">
        <v>0.16653529099436787</v>
      </c>
      <c r="F1015" s="202">
        <f t="shared" si="17"/>
        <v>1.3539934869188059</v>
      </c>
    </row>
    <row r="1016" spans="1:6" x14ac:dyDescent="0.45">
      <c r="A1016" s="127">
        <v>993</v>
      </c>
      <c r="B1016" s="54">
        <v>6.8272218000497986E-3</v>
      </c>
      <c r="C1016" s="208">
        <v>5.8992186615830411</v>
      </c>
      <c r="D1016" s="54">
        <v>0.54167017646762949</v>
      </c>
      <c r="E1016" s="208">
        <v>5.1139090565738295E-2</v>
      </c>
      <c r="F1016" s="202">
        <f t="shared" si="17"/>
        <v>5.9503577521487792</v>
      </c>
    </row>
    <row r="1017" spans="1:6" x14ac:dyDescent="0.45">
      <c r="A1017" s="127">
        <v>994</v>
      </c>
      <c r="B1017" s="54">
        <v>0.19713641484692601</v>
      </c>
      <c r="C1017" s="208">
        <v>0.18405657648293916</v>
      </c>
      <c r="D1017" s="54">
        <v>0.71646177895261332</v>
      </c>
      <c r="E1017" s="208">
        <v>3.1654019791370905E-2</v>
      </c>
      <c r="F1017" s="202">
        <f t="shared" si="17"/>
        <v>0.21571059627431005</v>
      </c>
    </row>
    <row r="1018" spans="1:6" x14ac:dyDescent="0.45">
      <c r="A1018" s="127">
        <v>995</v>
      </c>
      <c r="B1018" s="54">
        <v>0.10371297865906726</v>
      </c>
      <c r="C1018" s="208">
        <v>0.36909029633251283</v>
      </c>
      <c r="D1018" s="54">
        <v>0.11634289682932586</v>
      </c>
      <c r="E1018" s="208">
        <v>0.32256626789341408</v>
      </c>
      <c r="F1018" s="202">
        <f t="shared" si="17"/>
        <v>0.69165656422592692</v>
      </c>
    </row>
    <row r="1019" spans="1:6" x14ac:dyDescent="0.45">
      <c r="A1019" s="127">
        <v>996</v>
      </c>
      <c r="B1019" s="54">
        <v>0.85850547677825162</v>
      </c>
      <c r="C1019" s="208">
        <v>2.0666584407060557E-2</v>
      </c>
      <c r="D1019" s="54">
        <v>0.27381310336693276</v>
      </c>
      <c r="E1019" s="208">
        <v>0.12469841259289598</v>
      </c>
      <c r="F1019" s="202">
        <f t="shared" si="17"/>
        <v>0.14536499699995653</v>
      </c>
    </row>
    <row r="1020" spans="1:6" x14ac:dyDescent="0.45">
      <c r="A1020" s="127">
        <v>997</v>
      </c>
      <c r="B1020" s="54">
        <v>0.72619962387999992</v>
      </c>
      <c r="C1020" s="208">
        <v>3.1198672472447762E-2</v>
      </c>
      <c r="D1020" s="54">
        <v>0.26943549647151144</v>
      </c>
      <c r="E1020" s="208">
        <v>0.12708567412815139</v>
      </c>
      <c r="F1020" s="202">
        <f t="shared" si="17"/>
        <v>0.15828434660059915</v>
      </c>
    </row>
    <row r="1021" spans="1:6" x14ac:dyDescent="0.45">
      <c r="A1021" s="127">
        <v>998</v>
      </c>
      <c r="B1021" s="54">
        <v>0.23968666689842244</v>
      </c>
      <c r="C1021" s="208">
        <v>0.14748084635160991</v>
      </c>
      <c r="D1021" s="54">
        <v>4.0351050819962819E-2</v>
      </c>
      <c r="E1021" s="208">
        <v>0.96866182477713647</v>
      </c>
      <c r="F1021" s="202">
        <f t="shared" si="17"/>
        <v>1.1161426711287463</v>
      </c>
    </row>
    <row r="1022" spans="1:6" x14ac:dyDescent="0.45">
      <c r="A1022" s="127">
        <v>999</v>
      </c>
      <c r="B1022" s="54">
        <v>7.2409816229790591E-2</v>
      </c>
      <c r="C1022" s="208">
        <v>0.53766047593802924</v>
      </c>
      <c r="D1022" s="54">
        <v>0.48933845153495636</v>
      </c>
      <c r="E1022" s="208">
        <v>5.9366260289027417E-2</v>
      </c>
      <c r="F1022" s="202">
        <f t="shared" si="17"/>
        <v>0.59702673622705671</v>
      </c>
    </row>
    <row r="1023" spans="1:6" ht="14.65" thickBot="1" x14ac:dyDescent="0.5">
      <c r="A1023" s="129">
        <v>1000</v>
      </c>
      <c r="B1023" s="130">
        <v>0.71339036970639891</v>
      </c>
      <c r="C1023" s="209">
        <v>3.2340174878714684E-2</v>
      </c>
      <c r="D1023" s="130">
        <v>0.26435652711579161</v>
      </c>
      <c r="E1023" s="209">
        <v>0.12995352300441732</v>
      </c>
      <c r="F1023" s="207">
        <f t="shared" si="17"/>
        <v>0.162293697883132</v>
      </c>
    </row>
  </sheetData>
  <mergeCells count="1">
    <mergeCell ref="I31:J31"/>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A1:Z75"/>
  <sheetViews>
    <sheetView topLeftCell="Q1" zoomScale="51" zoomScaleNormal="70" workbookViewId="0">
      <selection activeCell="Y3" sqref="Y3:Z6"/>
    </sheetView>
  </sheetViews>
  <sheetFormatPr defaultColWidth="9.1328125" defaultRowHeight="14.25" x14ac:dyDescent="0.45"/>
  <cols>
    <col min="1" max="1" width="43.73046875" style="12" customWidth="1"/>
    <col min="2" max="2" width="28.265625" style="12" customWidth="1"/>
    <col min="3" max="3" width="25.59765625" style="12" customWidth="1"/>
    <col min="4" max="4" width="32.1328125" style="12" bestFit="1" customWidth="1"/>
    <col min="5" max="5" width="23.1328125" style="12" customWidth="1"/>
    <col min="6" max="6" width="22.59765625" style="12" customWidth="1"/>
    <col min="7" max="7" width="29.1328125" style="12" customWidth="1"/>
    <col min="8" max="8" width="23" style="12" bestFit="1" customWidth="1"/>
    <col min="9" max="9" width="18.59765625" style="12" bestFit="1" customWidth="1"/>
    <col min="10" max="10" width="20.265625" style="12" bestFit="1" customWidth="1"/>
    <col min="11" max="12" width="12.3984375" style="12" customWidth="1"/>
    <col min="13" max="13" width="9.1328125" style="12"/>
    <col min="14" max="14" width="14.1328125" style="12" bestFit="1" customWidth="1"/>
    <col min="15" max="15" width="24" style="12" bestFit="1" customWidth="1"/>
    <col min="16" max="16" width="14.73046875" style="12" bestFit="1" customWidth="1"/>
    <col min="17" max="17" width="24.1328125" style="12" bestFit="1" customWidth="1"/>
    <col min="18" max="18" width="23" style="12" bestFit="1" customWidth="1"/>
    <col min="19" max="19" width="24" style="12" bestFit="1" customWidth="1"/>
    <col min="20" max="20" width="44.265625" style="12" customWidth="1"/>
    <col min="21" max="21" width="15.265625" style="12" bestFit="1" customWidth="1"/>
    <col min="22" max="22" width="48.1328125" style="12" customWidth="1"/>
    <col min="23" max="23" width="16.59765625" style="12" customWidth="1"/>
    <col min="24" max="24" width="11" style="12" bestFit="1" customWidth="1"/>
    <col min="25" max="25" width="33.73046875" style="12" customWidth="1"/>
    <col min="26" max="26" width="9.265625" style="12" bestFit="1" customWidth="1"/>
    <col min="27" max="16384" width="9.1328125" style="12"/>
  </cols>
  <sheetData>
    <row r="1" spans="1:26" ht="14.65" thickBot="1" x14ac:dyDescent="0.5">
      <c r="A1" s="244" t="s">
        <v>451</v>
      </c>
      <c r="E1" s="64"/>
      <c r="Y1" s="12" t="s">
        <v>447</v>
      </c>
    </row>
    <row r="2" spans="1:26" ht="14.65" thickBot="1" x14ac:dyDescent="0.5">
      <c r="A2" s="245" t="s">
        <v>452</v>
      </c>
      <c r="B2" s="241" t="s">
        <v>394</v>
      </c>
      <c r="C2" s="212" t="s">
        <v>371</v>
      </c>
      <c r="D2" s="212" t="s">
        <v>372</v>
      </c>
      <c r="E2" s="212" t="s">
        <v>374</v>
      </c>
      <c r="F2" s="212" t="s">
        <v>469</v>
      </c>
      <c r="G2" s="212" t="s">
        <v>364</v>
      </c>
      <c r="H2" s="212" t="s">
        <v>365</v>
      </c>
      <c r="I2" s="212" t="s">
        <v>464</v>
      </c>
      <c r="J2" s="212" t="s">
        <v>374</v>
      </c>
      <c r="K2" s="212" t="s">
        <v>363</v>
      </c>
      <c r="L2" s="212"/>
      <c r="M2" s="213"/>
      <c r="P2" s="12" t="s">
        <v>371</v>
      </c>
      <c r="Q2" s="12" t="s">
        <v>375</v>
      </c>
      <c r="R2" s="12" t="s">
        <v>376</v>
      </c>
      <c r="S2" s="12" t="s">
        <v>377</v>
      </c>
      <c r="T2" s="64" t="s">
        <v>508</v>
      </c>
      <c r="X2" s="160" t="s">
        <v>378</v>
      </c>
      <c r="Y2" s="160"/>
      <c r="Z2" s="7"/>
    </row>
    <row r="3" spans="1:26" ht="14.65" thickBot="1" x14ac:dyDescent="0.5">
      <c r="A3" s="246" t="s">
        <v>453</v>
      </c>
      <c r="B3" s="242">
        <v>0.92530000000000001</v>
      </c>
      <c r="C3" s="101">
        <v>44287</v>
      </c>
      <c r="D3" s="157">
        <v>360.35308639045599</v>
      </c>
      <c r="E3" s="158">
        <v>-8.5649064013178858E-2</v>
      </c>
      <c r="F3" s="239">
        <v>13</v>
      </c>
      <c r="G3" s="109">
        <v>360.35</v>
      </c>
      <c r="H3" s="109">
        <v>360.4</v>
      </c>
      <c r="I3" s="239">
        <v>20</v>
      </c>
      <c r="J3" s="102">
        <v>1.3018789436081464</v>
      </c>
      <c r="K3" s="100">
        <v>360.4</v>
      </c>
      <c r="L3" s="40"/>
      <c r="M3" s="231"/>
      <c r="P3" s="6">
        <v>44287</v>
      </c>
      <c r="Q3" s="8">
        <v>44316</v>
      </c>
      <c r="R3" s="9">
        <v>22</v>
      </c>
      <c r="S3" s="121">
        <v>2.1335620689655172E-3</v>
      </c>
      <c r="T3" s="12">
        <v>2.1335620689655172E-3</v>
      </c>
      <c r="W3" s="12" t="s">
        <v>382</v>
      </c>
      <c r="X3" s="7" t="s">
        <v>379</v>
      </c>
      <c r="Y3" s="12">
        <v>9.257E-2</v>
      </c>
      <c r="Z3" s="115">
        <v>9.257E-4</v>
      </c>
    </row>
    <row r="4" spans="1:26" ht="14.65" thickBot="1" x14ac:dyDescent="0.5">
      <c r="A4" s="247" t="s">
        <v>454</v>
      </c>
      <c r="B4" s="243" t="s">
        <v>373</v>
      </c>
      <c r="C4" s="240"/>
      <c r="D4" s="235">
        <v>361.32537371681502</v>
      </c>
      <c r="E4" s="236"/>
      <c r="F4" s="130"/>
      <c r="G4" s="236"/>
      <c r="H4" s="236"/>
      <c r="I4" s="130"/>
      <c r="J4" s="236"/>
      <c r="K4" s="236"/>
      <c r="L4" s="236"/>
      <c r="M4" s="237"/>
      <c r="P4" s="6"/>
      <c r="Q4" s="8"/>
      <c r="R4" s="9"/>
      <c r="S4" s="11"/>
      <c r="W4" s="12" t="s">
        <v>466</v>
      </c>
      <c r="X4" s="7" t="s">
        <v>380</v>
      </c>
      <c r="Y4" s="12">
        <v>0.25936999999999999</v>
      </c>
      <c r="Z4" s="115">
        <v>2.5937E-3</v>
      </c>
    </row>
    <row r="5" spans="1:26" x14ac:dyDescent="0.45">
      <c r="B5" s="54"/>
      <c r="C5" s="127"/>
      <c r="D5" s="152"/>
      <c r="E5" s="238"/>
      <c r="F5" s="54"/>
      <c r="G5" s="54"/>
      <c r="H5" s="54"/>
      <c r="I5" s="54"/>
      <c r="J5" s="54"/>
      <c r="K5" s="54"/>
      <c r="L5" s="164"/>
      <c r="W5" s="12" t="s">
        <v>383</v>
      </c>
      <c r="X5" s="7" t="s">
        <v>381</v>
      </c>
      <c r="Y5" s="12">
        <v>0.32096000000000002</v>
      </c>
      <c r="Z5" s="115">
        <v>3.2096000000000004E-3</v>
      </c>
    </row>
    <row r="6" spans="1:26" x14ac:dyDescent="0.45">
      <c r="C6" s="229"/>
      <c r="D6" s="40"/>
      <c r="E6" s="40"/>
      <c r="F6" s="40"/>
      <c r="G6" s="40"/>
      <c r="H6" s="40"/>
      <c r="I6" s="40"/>
      <c r="J6" s="40"/>
      <c r="K6" s="161"/>
      <c r="L6" s="230"/>
      <c r="W6" s="12" t="s">
        <v>384</v>
      </c>
      <c r="X6" s="7" t="s">
        <v>393</v>
      </c>
      <c r="Y6" s="12">
        <v>0.31475999999999998</v>
      </c>
      <c r="Z6" s="115">
        <v>3.1476E-3</v>
      </c>
    </row>
    <row r="7" spans="1:26" x14ac:dyDescent="0.45">
      <c r="C7" s="229"/>
      <c r="D7" s="40" t="s">
        <v>387</v>
      </c>
      <c r="E7" s="40" t="s">
        <v>388</v>
      </c>
      <c r="F7" s="40" t="s">
        <v>389</v>
      </c>
      <c r="G7" s="40" t="s">
        <v>390</v>
      </c>
      <c r="H7" s="40" t="s">
        <v>364</v>
      </c>
      <c r="I7" s="40" t="s">
        <v>389</v>
      </c>
      <c r="J7" s="40" t="s">
        <v>391</v>
      </c>
      <c r="K7" s="40"/>
      <c r="L7" s="231"/>
    </row>
    <row r="8" spans="1:26" x14ac:dyDescent="0.45">
      <c r="C8" s="232" t="s">
        <v>385</v>
      </c>
      <c r="D8" s="100">
        <v>3.1989999999999998</v>
      </c>
      <c r="E8" s="100">
        <v>3.1970000000000001</v>
      </c>
      <c r="F8" s="100">
        <v>3.1989999999999998</v>
      </c>
      <c r="G8" s="100">
        <v>3600</v>
      </c>
      <c r="H8" s="102">
        <v>-4.1079189071358106</v>
      </c>
      <c r="I8" s="102">
        <v>2.1453761076228779</v>
      </c>
      <c r="J8" s="100">
        <v>1480</v>
      </c>
      <c r="K8" s="103"/>
      <c r="L8" s="233"/>
    </row>
    <row r="9" spans="1:26" ht="14.65" thickBot="1" x14ac:dyDescent="0.5">
      <c r="C9" s="234" t="s">
        <v>386</v>
      </c>
      <c r="D9" s="235">
        <v>3.1983138413900001</v>
      </c>
      <c r="E9" s="235">
        <v>3.1948426902200002</v>
      </c>
      <c r="F9" s="235">
        <v>3.2014033442100001</v>
      </c>
      <c r="G9" s="236"/>
      <c r="H9" s="236"/>
      <c r="I9" s="236"/>
      <c r="J9" s="236"/>
      <c r="K9" s="236"/>
      <c r="L9" s="237"/>
    </row>
    <row r="10" spans="1:26" ht="14.65" thickBot="1" x14ac:dyDescent="0.5"/>
    <row r="11" spans="1:26" x14ac:dyDescent="0.45">
      <c r="A11" s="124" t="s">
        <v>458</v>
      </c>
      <c r="B11" s="125"/>
      <c r="C11" s="125"/>
      <c r="D11" s="227"/>
      <c r="E11" s="125"/>
      <c r="F11" s="125"/>
      <c r="G11" s="125"/>
      <c r="H11" s="125"/>
      <c r="I11" s="125"/>
      <c r="J11" s="125"/>
      <c r="K11" s="163"/>
    </row>
    <row r="12" spans="1:26" x14ac:dyDescent="0.45">
      <c r="A12" s="195" t="s">
        <v>457</v>
      </c>
      <c r="B12" s="144" t="s">
        <v>463</v>
      </c>
      <c r="C12" s="144" t="s">
        <v>459</v>
      </c>
      <c r="D12" s="144" t="s">
        <v>374</v>
      </c>
      <c r="E12" s="144" t="s">
        <v>460</v>
      </c>
      <c r="F12" s="144" t="s">
        <v>374</v>
      </c>
      <c r="G12" s="144" t="s">
        <v>462</v>
      </c>
      <c r="H12" s="144" t="s">
        <v>461</v>
      </c>
      <c r="I12" s="144" t="s">
        <v>374</v>
      </c>
      <c r="J12" s="144" t="s">
        <v>456</v>
      </c>
      <c r="K12" s="222" t="s">
        <v>374</v>
      </c>
    </row>
    <row r="13" spans="1:26" ht="14.65" thickBot="1" x14ac:dyDescent="0.5">
      <c r="A13" s="204">
        <v>44294.669536574074</v>
      </c>
      <c r="B13" s="130">
        <v>360.35308639045638</v>
      </c>
      <c r="C13" s="130">
        <v>360.35</v>
      </c>
      <c r="D13" s="130">
        <v>-8.5649064013178858E-2</v>
      </c>
      <c r="E13" s="228">
        <v>360.4</v>
      </c>
      <c r="F13" s="130">
        <v>1.3018789436081464</v>
      </c>
      <c r="G13" s="130">
        <v>3.1983138413900001</v>
      </c>
      <c r="H13" s="130">
        <v>3.1970000000000001</v>
      </c>
      <c r="I13" s="130">
        <v>-4.1079189071358106</v>
      </c>
      <c r="J13" s="130">
        <v>3.1989999999999998</v>
      </c>
      <c r="K13" s="167">
        <v>2.1453761076228779</v>
      </c>
    </row>
    <row r="15" spans="1:26" x14ac:dyDescent="0.45">
      <c r="V15" s="54"/>
      <c r="W15" s="54"/>
      <c r="X15" s="54"/>
    </row>
    <row r="16" spans="1:26" x14ac:dyDescent="0.45">
      <c r="V16" s="54"/>
      <c r="W16" s="54"/>
      <c r="X16" s="54"/>
    </row>
    <row r="17" spans="1:24" ht="14.65" thickBot="1" x14ac:dyDescent="0.5">
      <c r="V17" s="54"/>
      <c r="W17" s="54"/>
      <c r="X17" s="54"/>
    </row>
    <row r="18" spans="1:24" x14ac:dyDescent="0.45">
      <c r="A18" s="124" t="s">
        <v>498</v>
      </c>
      <c r="B18" s="125"/>
      <c r="C18" s="125"/>
      <c r="D18" s="125"/>
      <c r="E18" s="125"/>
      <c r="F18" s="125"/>
      <c r="G18" s="125"/>
      <c r="H18" s="125"/>
      <c r="I18" s="125"/>
      <c r="J18" s="125"/>
      <c r="K18" s="125"/>
      <c r="L18" s="125"/>
      <c r="M18" s="125"/>
      <c r="N18" s="125"/>
      <c r="O18" s="125"/>
      <c r="P18" s="219" t="s">
        <v>497</v>
      </c>
      <c r="Q18" s="125"/>
      <c r="R18" s="125"/>
      <c r="S18" s="125"/>
      <c r="T18" s="125"/>
      <c r="U18" s="125"/>
      <c r="V18" s="54"/>
      <c r="W18" s="54"/>
      <c r="X18" s="54"/>
    </row>
    <row r="19" spans="1:24" x14ac:dyDescent="0.45">
      <c r="A19" s="220" t="s">
        <v>487</v>
      </c>
      <c r="B19" s="144" t="s">
        <v>457</v>
      </c>
      <c r="C19" s="144" t="s">
        <v>472</v>
      </c>
      <c r="D19" s="144" t="s">
        <v>474</v>
      </c>
      <c r="E19" s="144" t="s">
        <v>478</v>
      </c>
      <c r="F19" s="144" t="s">
        <v>465</v>
      </c>
      <c r="G19" s="144" t="s">
        <v>473</v>
      </c>
      <c r="H19" s="144" t="s">
        <v>475</v>
      </c>
      <c r="I19" s="144" t="s">
        <v>471</v>
      </c>
      <c r="J19" s="144" t="s">
        <v>479</v>
      </c>
      <c r="K19" s="144" t="s">
        <v>480</v>
      </c>
      <c r="L19" s="144" t="s">
        <v>477</v>
      </c>
      <c r="M19" s="144" t="s">
        <v>581</v>
      </c>
      <c r="N19" s="221" t="s">
        <v>488</v>
      </c>
      <c r="O19" s="144" t="s">
        <v>455</v>
      </c>
      <c r="P19" s="144" t="s">
        <v>486</v>
      </c>
      <c r="Q19" s="144" t="s">
        <v>481</v>
      </c>
      <c r="R19" s="144" t="s">
        <v>482</v>
      </c>
      <c r="S19" s="144" t="s">
        <v>483</v>
      </c>
      <c r="T19" s="144" t="s">
        <v>484</v>
      </c>
      <c r="U19" s="144" t="s">
        <v>485</v>
      </c>
      <c r="V19" s="55"/>
      <c r="W19" s="55"/>
      <c r="X19" s="54"/>
    </row>
    <row r="20" spans="1:24" ht="14.65" thickBot="1" x14ac:dyDescent="0.5">
      <c r="A20" s="223"/>
      <c r="B20" s="205">
        <v>44294.669536574074</v>
      </c>
      <c r="C20" s="130">
        <v>360.35</v>
      </c>
      <c r="D20" s="130">
        <v>13</v>
      </c>
      <c r="E20" s="130"/>
      <c r="F20" s="130"/>
      <c r="G20" s="130">
        <v>3.1989999999999998</v>
      </c>
      <c r="H20" s="130">
        <v>1480</v>
      </c>
      <c r="I20" s="224" t="b">
        <v>0</v>
      </c>
      <c r="J20" s="130">
        <v>0</v>
      </c>
      <c r="K20" s="130">
        <v>0</v>
      </c>
      <c r="L20" s="130" t="s">
        <v>512</v>
      </c>
      <c r="M20" s="130">
        <v>3</v>
      </c>
      <c r="N20" s="225"/>
      <c r="O20" s="205">
        <v>44294.669536574074</v>
      </c>
      <c r="P20" s="224" t="b">
        <v>0</v>
      </c>
      <c r="Q20" s="130">
        <v>360.4</v>
      </c>
      <c r="R20" s="130">
        <v>20</v>
      </c>
      <c r="S20" s="130">
        <v>3.1970000000000001</v>
      </c>
      <c r="T20" s="130">
        <v>3600</v>
      </c>
      <c r="U20" s="130"/>
      <c r="V20" s="55"/>
      <c r="W20" s="55"/>
      <c r="X20" s="54"/>
    </row>
    <row r="21" spans="1:24" x14ac:dyDescent="0.45">
      <c r="V21" s="55"/>
      <c r="W21" s="55"/>
      <c r="X21" s="54"/>
    </row>
    <row r="22" spans="1:24" x14ac:dyDescent="0.45">
      <c r="V22" s="55"/>
      <c r="W22" s="55"/>
      <c r="X22" s="54"/>
    </row>
    <row r="23" spans="1:24" x14ac:dyDescent="0.45">
      <c r="V23" s="55"/>
      <c r="W23" s="55"/>
      <c r="X23" s="54"/>
    </row>
    <row r="24" spans="1:24" x14ac:dyDescent="0.45">
      <c r="V24" s="55"/>
      <c r="W24" s="55"/>
      <c r="X24" s="54"/>
    </row>
    <row r="25" spans="1:24" x14ac:dyDescent="0.45">
      <c r="V25" s="55"/>
      <c r="W25" s="55"/>
      <c r="X25" s="54"/>
    </row>
    <row r="26" spans="1:24" ht="14.65" thickBot="1" x14ac:dyDescent="0.5">
      <c r="V26" s="55"/>
      <c r="W26" s="55"/>
      <c r="X26" s="54"/>
    </row>
    <row r="27" spans="1:24" x14ac:dyDescent="0.45">
      <c r="A27" s="124" t="s">
        <v>499</v>
      </c>
      <c r="B27" s="125"/>
      <c r="C27" s="125"/>
      <c r="D27" s="125"/>
      <c r="E27" s="125"/>
      <c r="F27" s="125"/>
      <c r="G27" s="125"/>
      <c r="H27" s="125"/>
      <c r="I27" s="125"/>
      <c r="J27" s="125"/>
      <c r="K27" s="125"/>
      <c r="L27" s="125"/>
      <c r="M27" s="125"/>
      <c r="N27" s="125"/>
      <c r="O27" s="125"/>
      <c r="P27" s="125"/>
      <c r="Q27" s="125"/>
      <c r="R27" s="125"/>
      <c r="S27" s="125"/>
      <c r="T27" s="125"/>
      <c r="U27" s="125"/>
      <c r="V27" s="55"/>
      <c r="W27" s="55"/>
      <c r="X27" s="54"/>
    </row>
    <row r="28" spans="1:24" x14ac:dyDescent="0.45">
      <c r="A28" s="220" t="s">
        <v>487</v>
      </c>
      <c r="B28" s="144" t="s">
        <v>457</v>
      </c>
      <c r="C28" s="144" t="s">
        <v>481</v>
      </c>
      <c r="D28" s="144" t="s">
        <v>482</v>
      </c>
      <c r="E28" s="144" t="s">
        <v>478</v>
      </c>
      <c r="F28" s="144" t="s">
        <v>465</v>
      </c>
      <c r="G28" s="144" t="s">
        <v>483</v>
      </c>
      <c r="H28" s="144" t="s">
        <v>484</v>
      </c>
      <c r="I28" s="144" t="s">
        <v>471</v>
      </c>
      <c r="J28" s="144" t="s">
        <v>479</v>
      </c>
      <c r="K28" s="144" t="s">
        <v>480</v>
      </c>
      <c r="L28" s="144" t="s">
        <v>477</v>
      </c>
      <c r="M28" s="144" t="s">
        <v>581</v>
      </c>
      <c r="N28" s="221" t="s">
        <v>488</v>
      </c>
      <c r="O28" s="144" t="s">
        <v>455</v>
      </c>
      <c r="P28" s="144" t="s">
        <v>486</v>
      </c>
      <c r="Q28" s="144" t="s">
        <v>472</v>
      </c>
      <c r="R28" s="144" t="s">
        <v>474</v>
      </c>
      <c r="S28" s="144" t="s">
        <v>473</v>
      </c>
      <c r="T28" s="144" t="s">
        <v>475</v>
      </c>
      <c r="U28" s="144" t="s">
        <v>485</v>
      </c>
      <c r="V28" s="55"/>
      <c r="W28" s="55"/>
      <c r="X28" s="54"/>
    </row>
    <row r="29" spans="1:24" x14ac:dyDescent="0.45">
      <c r="A29" s="220"/>
      <c r="B29" s="201">
        <v>44294.669536574074</v>
      </c>
      <c r="C29" s="54">
        <v>360.4</v>
      </c>
      <c r="D29" s="54">
        <v>20</v>
      </c>
      <c r="E29" s="54"/>
      <c r="F29" s="54"/>
      <c r="G29" s="54">
        <v>3.1970000000000001</v>
      </c>
      <c r="H29" s="54">
        <v>3600</v>
      </c>
      <c r="I29" s="226" t="b">
        <v>0</v>
      </c>
      <c r="J29" s="54">
        <v>0</v>
      </c>
      <c r="K29" s="54">
        <v>0</v>
      </c>
      <c r="L29" s="54" t="s">
        <v>512</v>
      </c>
      <c r="M29" s="54">
        <v>3</v>
      </c>
      <c r="N29" s="221"/>
      <c r="O29" s="201">
        <v>44294.669536574074</v>
      </c>
      <c r="P29" s="226" t="b">
        <v>0</v>
      </c>
      <c r="Q29" s="54">
        <v>360.35</v>
      </c>
      <c r="R29" s="54">
        <v>13</v>
      </c>
      <c r="S29" s="54">
        <v>3.1989999999999998</v>
      </c>
      <c r="T29" s="54">
        <v>1480</v>
      </c>
      <c r="U29" s="54"/>
      <c r="V29" s="55"/>
      <c r="W29" s="55"/>
      <c r="X29" s="54"/>
    </row>
    <row r="30" spans="1:24" ht="14.65" thickBot="1" x14ac:dyDescent="0.5">
      <c r="A30" s="129"/>
      <c r="B30" s="130"/>
      <c r="C30" s="130"/>
      <c r="D30" s="130"/>
      <c r="E30" s="130"/>
      <c r="F30" s="130"/>
      <c r="G30" s="130"/>
      <c r="H30" s="130"/>
      <c r="I30" s="130"/>
      <c r="J30" s="130"/>
      <c r="K30" s="130"/>
      <c r="L30" s="130"/>
      <c r="M30" s="130"/>
      <c r="N30" s="130"/>
      <c r="O30" s="130"/>
      <c r="P30" s="130"/>
      <c r="Q30" s="130"/>
      <c r="R30" s="130"/>
      <c r="S30" s="130"/>
      <c r="T30" s="130"/>
      <c r="U30" s="130"/>
      <c r="V30" s="55"/>
      <c r="W30" s="55"/>
      <c r="X30" s="54"/>
    </row>
    <row r="31" spans="1:24" x14ac:dyDescent="0.45">
      <c r="V31" s="55"/>
      <c r="W31" s="55"/>
      <c r="X31" s="54"/>
    </row>
    <row r="32" spans="1:24" x14ac:dyDescent="0.45">
      <c r="V32" s="55"/>
      <c r="W32" s="55"/>
      <c r="X32" s="54"/>
    </row>
    <row r="33" spans="1:24" ht="14.65" thickBot="1" x14ac:dyDescent="0.5">
      <c r="V33" s="55"/>
      <c r="W33" s="55"/>
      <c r="X33" s="54"/>
    </row>
    <row r="34" spans="1:24" x14ac:dyDescent="0.45">
      <c r="A34" s="124" t="s">
        <v>500</v>
      </c>
      <c r="B34" s="125"/>
      <c r="C34" s="125"/>
      <c r="D34" s="125"/>
      <c r="E34" s="125"/>
      <c r="F34" s="125"/>
      <c r="G34" s="125"/>
      <c r="H34" s="125"/>
      <c r="I34" s="125"/>
      <c r="J34" s="125"/>
      <c r="K34" s="125"/>
      <c r="L34" s="125"/>
      <c r="M34" s="125"/>
      <c r="N34" s="125"/>
      <c r="O34" s="125"/>
      <c r="P34" s="125"/>
      <c r="Q34" s="125"/>
      <c r="R34" s="125"/>
      <c r="S34" s="125"/>
      <c r="T34" s="125"/>
      <c r="U34" s="125"/>
      <c r="V34" s="55"/>
      <c r="W34" s="55"/>
      <c r="X34" s="54"/>
    </row>
    <row r="35" spans="1:24" x14ac:dyDescent="0.45">
      <c r="A35" s="220" t="s">
        <v>487</v>
      </c>
      <c r="B35" s="144" t="s">
        <v>457</v>
      </c>
      <c r="C35" s="144" t="s">
        <v>483</v>
      </c>
      <c r="D35" s="144" t="s">
        <v>484</v>
      </c>
      <c r="E35" s="144" t="s">
        <v>478</v>
      </c>
      <c r="F35" s="144" t="s">
        <v>465</v>
      </c>
      <c r="G35" s="144" t="s">
        <v>481</v>
      </c>
      <c r="H35" s="144" t="s">
        <v>482</v>
      </c>
      <c r="I35" s="144" t="s">
        <v>471</v>
      </c>
      <c r="J35" s="144" t="s">
        <v>479</v>
      </c>
      <c r="K35" s="144" t="s">
        <v>480</v>
      </c>
      <c r="L35" s="144" t="s">
        <v>477</v>
      </c>
      <c r="M35" s="144" t="s">
        <v>581</v>
      </c>
      <c r="N35" s="221" t="s">
        <v>488</v>
      </c>
      <c r="O35" s="144" t="s">
        <v>455</v>
      </c>
      <c r="P35" s="144" t="s">
        <v>486</v>
      </c>
      <c r="Q35" s="144" t="s">
        <v>473</v>
      </c>
      <c r="R35" s="144" t="s">
        <v>475</v>
      </c>
      <c r="S35" s="144" t="s">
        <v>472</v>
      </c>
      <c r="T35" s="144" t="s">
        <v>474</v>
      </c>
      <c r="U35" s="144" t="s">
        <v>485</v>
      </c>
      <c r="V35" s="55"/>
      <c r="W35" s="55"/>
      <c r="X35" s="54"/>
    </row>
    <row r="36" spans="1:24" x14ac:dyDescent="0.45">
      <c r="A36" s="220"/>
      <c r="B36" s="201">
        <v>44294.669536574074</v>
      </c>
      <c r="C36" s="54">
        <v>3.1970000000000001</v>
      </c>
      <c r="D36" s="54">
        <v>3600</v>
      </c>
      <c r="E36" s="54"/>
      <c r="F36" s="54"/>
      <c r="G36" s="54">
        <v>360.4</v>
      </c>
      <c r="H36" s="54">
        <v>20</v>
      </c>
      <c r="I36" s="226" t="b">
        <v>0</v>
      </c>
      <c r="J36" s="54"/>
      <c r="K36" s="54"/>
      <c r="L36" s="54" t="s">
        <v>512</v>
      </c>
      <c r="M36" s="54">
        <v>3</v>
      </c>
      <c r="N36" s="221"/>
      <c r="O36" s="201">
        <v>44294.669536574074</v>
      </c>
      <c r="P36" s="226" t="b">
        <v>0</v>
      </c>
      <c r="Q36" s="54">
        <v>3.1989999999999998</v>
      </c>
      <c r="R36" s="54">
        <v>1480</v>
      </c>
      <c r="S36" s="54">
        <v>360.35</v>
      </c>
      <c r="T36" s="54">
        <v>13</v>
      </c>
      <c r="U36" s="54"/>
      <c r="V36" s="55"/>
      <c r="W36" s="55"/>
      <c r="X36" s="54"/>
    </row>
    <row r="37" spans="1:24" ht="14.65" thickBot="1" x14ac:dyDescent="0.5">
      <c r="A37" s="129"/>
      <c r="B37" s="130"/>
      <c r="C37" s="130"/>
      <c r="D37" s="130"/>
      <c r="E37" s="130"/>
      <c r="F37" s="130"/>
      <c r="G37" s="130"/>
      <c r="H37" s="130"/>
      <c r="I37" s="130"/>
      <c r="J37" s="130"/>
      <c r="K37" s="130"/>
      <c r="L37" s="130"/>
      <c r="M37" s="130"/>
      <c r="N37" s="130"/>
      <c r="O37" s="130"/>
      <c r="P37" s="130"/>
      <c r="Q37" s="130"/>
      <c r="R37" s="130"/>
      <c r="S37" s="130"/>
      <c r="T37" s="130"/>
      <c r="U37" s="130"/>
      <c r="V37" s="55"/>
      <c r="W37" s="55"/>
      <c r="X37" s="54"/>
    </row>
    <row r="38" spans="1:24" x14ac:dyDescent="0.45">
      <c r="V38" s="55"/>
      <c r="W38" s="55"/>
      <c r="X38" s="54"/>
    </row>
    <row r="39" spans="1:24" ht="14.65" thickBot="1" x14ac:dyDescent="0.5">
      <c r="V39" s="55"/>
      <c r="W39" s="55"/>
      <c r="X39" s="54"/>
    </row>
    <row r="40" spans="1:24" x14ac:dyDescent="0.45">
      <c r="A40" s="124" t="s">
        <v>501</v>
      </c>
      <c r="B40" s="125"/>
      <c r="C40" s="125"/>
      <c r="D40" s="125"/>
      <c r="E40" s="125"/>
      <c r="F40" s="125"/>
      <c r="G40" s="125"/>
      <c r="H40" s="125"/>
      <c r="I40" s="125"/>
      <c r="J40" s="125"/>
      <c r="K40" s="125"/>
      <c r="L40" s="125"/>
      <c r="M40" s="125"/>
      <c r="N40" s="125"/>
      <c r="O40" s="125"/>
      <c r="P40" s="125"/>
      <c r="Q40" s="125"/>
      <c r="R40" s="125"/>
      <c r="S40" s="125"/>
      <c r="T40" s="125"/>
      <c r="U40" s="125"/>
      <c r="V40" s="55"/>
      <c r="W40" s="55"/>
      <c r="X40" s="54"/>
    </row>
    <row r="41" spans="1:24" x14ac:dyDescent="0.45">
      <c r="A41" s="220" t="s">
        <v>487</v>
      </c>
      <c r="B41" s="144" t="s">
        <v>457</v>
      </c>
      <c r="C41" s="144" t="s">
        <v>473</v>
      </c>
      <c r="D41" s="144" t="s">
        <v>475</v>
      </c>
      <c r="E41" s="144" t="s">
        <v>478</v>
      </c>
      <c r="F41" s="144" t="s">
        <v>465</v>
      </c>
      <c r="G41" s="144" t="s">
        <v>472</v>
      </c>
      <c r="H41" s="144" t="s">
        <v>474</v>
      </c>
      <c r="I41" s="144" t="s">
        <v>471</v>
      </c>
      <c r="J41" s="144" t="s">
        <v>479</v>
      </c>
      <c r="K41" s="144" t="s">
        <v>480</v>
      </c>
      <c r="L41" s="144" t="s">
        <v>477</v>
      </c>
      <c r="M41" s="144" t="s">
        <v>581</v>
      </c>
      <c r="N41" s="221" t="s">
        <v>488</v>
      </c>
      <c r="O41" s="144" t="s">
        <v>455</v>
      </c>
      <c r="P41" s="144" t="s">
        <v>486</v>
      </c>
      <c r="Q41" s="144" t="s">
        <v>483</v>
      </c>
      <c r="R41" s="144" t="s">
        <v>484</v>
      </c>
      <c r="S41" s="144" t="s">
        <v>481</v>
      </c>
      <c r="T41" s="144" t="s">
        <v>482</v>
      </c>
      <c r="U41" s="144" t="s">
        <v>485</v>
      </c>
      <c r="V41" s="55"/>
      <c r="W41" s="55"/>
      <c r="X41" s="54"/>
    </row>
    <row r="42" spans="1:24" ht="14.65" thickBot="1" x14ac:dyDescent="0.5">
      <c r="A42" s="223"/>
      <c r="B42" s="205">
        <v>44294.669536574074</v>
      </c>
      <c r="C42" s="130">
        <v>3.1989999999999998</v>
      </c>
      <c r="D42" s="130">
        <v>1480</v>
      </c>
      <c r="E42" s="130"/>
      <c r="F42" s="130"/>
      <c r="G42" s="130">
        <v>360.35</v>
      </c>
      <c r="H42" s="130">
        <v>13</v>
      </c>
      <c r="I42" s="224" t="b">
        <v>0</v>
      </c>
      <c r="J42" s="130"/>
      <c r="K42" s="130"/>
      <c r="L42" s="130" t="s">
        <v>512</v>
      </c>
      <c r="M42" s="130">
        <v>3</v>
      </c>
      <c r="N42" s="225"/>
      <c r="O42" s="205">
        <v>44294.669536574074</v>
      </c>
      <c r="P42" s="224" t="b">
        <v>0</v>
      </c>
      <c r="Q42" s="130">
        <v>3.1970000000000001</v>
      </c>
      <c r="R42" s="130">
        <v>3600</v>
      </c>
      <c r="S42" s="130">
        <v>360.4</v>
      </c>
      <c r="T42" s="130">
        <v>20</v>
      </c>
      <c r="U42" s="130"/>
      <c r="V42" s="55"/>
      <c r="W42" s="55"/>
      <c r="X42" s="54"/>
    </row>
    <row r="43" spans="1:24" x14ac:dyDescent="0.45">
      <c r="V43" s="54"/>
      <c r="W43" s="54"/>
      <c r="X43" s="54"/>
    </row>
    <row r="61" spans="1:12" x14ac:dyDescent="0.45">
      <c r="A61" s="28"/>
      <c r="B61" s="28"/>
      <c r="C61" s="28"/>
      <c r="D61" s="28"/>
      <c r="E61" s="28"/>
      <c r="F61" s="28"/>
      <c r="G61" s="28"/>
      <c r="H61" s="28"/>
      <c r="I61" s="28"/>
      <c r="J61" s="28"/>
      <c r="K61" s="28"/>
      <c r="L61" s="28"/>
    </row>
    <row r="62" spans="1:12" x14ac:dyDescent="0.45">
      <c r="A62" s="27"/>
      <c r="B62" s="27"/>
      <c r="C62" s="27"/>
      <c r="D62" s="27"/>
      <c r="E62" s="27"/>
      <c r="F62" s="27"/>
      <c r="G62" s="27"/>
      <c r="H62" s="27"/>
      <c r="I62" s="27"/>
      <c r="J62" s="27"/>
      <c r="K62" s="27"/>
      <c r="L62" s="27"/>
    </row>
    <row r="63" spans="1:12" x14ac:dyDescent="0.45">
      <c r="A63" s="248"/>
      <c r="B63" s="27"/>
      <c r="C63" s="27"/>
      <c r="D63" s="27"/>
      <c r="E63" s="27"/>
      <c r="F63" s="27"/>
      <c r="G63" s="27"/>
      <c r="H63" s="27"/>
      <c r="I63" s="27"/>
      <c r="J63" s="27"/>
      <c r="K63" s="27"/>
      <c r="L63" s="27"/>
    </row>
    <row r="64" spans="1:12" x14ac:dyDescent="0.45">
      <c r="A64" s="248"/>
      <c r="B64" s="27"/>
      <c r="C64" s="27"/>
      <c r="D64" s="27"/>
      <c r="E64" s="27"/>
      <c r="F64" s="27"/>
      <c r="G64" s="27"/>
      <c r="H64" s="27"/>
      <c r="I64" s="27"/>
      <c r="J64" s="27"/>
      <c r="K64" s="27"/>
      <c r="L64" s="27"/>
    </row>
    <row r="65" spans="1:12" x14ac:dyDescent="0.45">
      <c r="A65" s="248"/>
      <c r="B65" s="27"/>
      <c r="C65" s="27"/>
      <c r="D65" s="27"/>
      <c r="E65" s="27"/>
      <c r="F65" s="27"/>
      <c r="G65" s="27"/>
      <c r="H65" s="27"/>
      <c r="I65" s="27"/>
      <c r="J65" s="27"/>
      <c r="K65" s="27"/>
      <c r="L65" s="27"/>
    </row>
    <row r="66" spans="1:12" x14ac:dyDescent="0.45">
      <c r="A66" s="248"/>
      <c r="B66" s="27"/>
      <c r="C66" s="27"/>
      <c r="D66" s="27"/>
      <c r="E66" s="27"/>
      <c r="F66" s="27"/>
      <c r="G66" s="27"/>
      <c r="H66" s="27"/>
      <c r="I66" s="27"/>
      <c r="J66" s="27"/>
      <c r="K66" s="27"/>
      <c r="L66" s="27"/>
    </row>
    <row r="67" spans="1:12" x14ac:dyDescent="0.45">
      <c r="A67" s="27"/>
      <c r="B67" s="27"/>
      <c r="C67" s="27"/>
      <c r="D67" s="27"/>
      <c r="E67" s="27"/>
      <c r="F67" s="27"/>
      <c r="G67" s="27"/>
      <c r="H67" s="27"/>
      <c r="I67" s="27"/>
      <c r="J67" s="27"/>
      <c r="K67" s="27"/>
      <c r="L67" s="27"/>
    </row>
    <row r="68" spans="1:12" x14ac:dyDescent="0.45">
      <c r="A68" s="27"/>
      <c r="B68" s="27"/>
      <c r="C68" s="27"/>
      <c r="D68" s="27"/>
      <c r="E68" s="27"/>
      <c r="F68" s="27"/>
      <c r="G68" s="27"/>
      <c r="H68" s="27"/>
      <c r="I68" s="27"/>
      <c r="J68" s="27"/>
      <c r="K68" s="27"/>
      <c r="L68" s="27"/>
    </row>
    <row r="69" spans="1:12" x14ac:dyDescent="0.45">
      <c r="A69" s="27"/>
      <c r="B69" s="27"/>
      <c r="C69" s="27"/>
      <c r="D69" s="27"/>
      <c r="E69" s="27"/>
      <c r="F69" s="27"/>
      <c r="G69" s="27"/>
      <c r="H69" s="27"/>
      <c r="I69" s="27"/>
      <c r="J69" s="27"/>
      <c r="K69" s="27"/>
      <c r="L69" s="27"/>
    </row>
    <row r="70" spans="1:12" x14ac:dyDescent="0.45">
      <c r="A70" s="27"/>
      <c r="B70" s="27"/>
      <c r="C70" s="27"/>
      <c r="D70" s="27"/>
      <c r="E70" s="27"/>
      <c r="F70" s="27"/>
      <c r="G70" s="27"/>
      <c r="H70" s="27"/>
      <c r="I70" s="27"/>
      <c r="J70" s="27"/>
      <c r="K70" s="27"/>
      <c r="L70" s="27"/>
    </row>
    <row r="71" spans="1:12" x14ac:dyDescent="0.45">
      <c r="A71" s="27"/>
      <c r="B71" s="249"/>
      <c r="C71" s="27"/>
      <c r="D71" s="27"/>
      <c r="E71" s="27"/>
      <c r="F71" s="27"/>
      <c r="G71" s="27"/>
      <c r="H71" s="27"/>
      <c r="I71" s="27"/>
      <c r="J71" s="27"/>
      <c r="K71" s="27"/>
      <c r="L71" s="27"/>
    </row>
    <row r="72" spans="1:12" x14ac:dyDescent="0.45">
      <c r="A72" s="27"/>
      <c r="B72" s="27"/>
      <c r="C72" s="27"/>
      <c r="D72" s="27"/>
      <c r="E72" s="27"/>
      <c r="F72" s="27"/>
      <c r="G72" s="27"/>
      <c r="H72" s="27"/>
      <c r="I72" s="27"/>
      <c r="J72" s="27"/>
      <c r="K72" s="27"/>
      <c r="L72" s="27"/>
    </row>
    <row r="73" spans="1:12" x14ac:dyDescent="0.45">
      <c r="A73" s="27"/>
      <c r="B73" s="27"/>
      <c r="C73" s="27"/>
      <c r="D73" s="27"/>
      <c r="E73" s="27"/>
      <c r="F73" s="27"/>
      <c r="G73" s="27"/>
      <c r="H73" s="27"/>
      <c r="I73" s="27"/>
      <c r="J73" s="27"/>
      <c r="K73" s="27"/>
      <c r="L73" s="27"/>
    </row>
    <row r="74" spans="1:12" x14ac:dyDescent="0.45">
      <c r="A74" s="27"/>
      <c r="B74" s="27"/>
      <c r="C74" s="27"/>
      <c r="D74" s="27"/>
      <c r="E74" s="27"/>
      <c r="F74" s="27"/>
      <c r="G74" s="27"/>
      <c r="H74" s="27"/>
      <c r="I74" s="27"/>
      <c r="J74" s="27"/>
      <c r="K74" s="27"/>
      <c r="L74" s="27"/>
    </row>
    <row r="75" spans="1:12" x14ac:dyDescent="0.45">
      <c r="A75" s="27"/>
      <c r="B75" s="27"/>
      <c r="C75" s="27"/>
      <c r="D75" s="27"/>
      <c r="E75" s="27"/>
      <c r="F75" s="27"/>
      <c r="G75" s="27"/>
      <c r="H75" s="27"/>
      <c r="I75" s="27"/>
      <c r="J75" s="27"/>
      <c r="K75" s="27"/>
      <c r="L75" s="27"/>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dimension ref="A1:Y13"/>
  <sheetViews>
    <sheetView topLeftCell="G1" zoomScale="70" zoomScaleNormal="70" workbookViewId="0">
      <selection activeCell="Y14" sqref="Y14"/>
    </sheetView>
  </sheetViews>
  <sheetFormatPr defaultColWidth="9.1328125" defaultRowHeight="14.25" x14ac:dyDescent="0.45"/>
  <cols>
    <col min="1" max="2" width="23.73046875" style="12" bestFit="1" customWidth="1"/>
    <col min="3" max="3" width="23.59765625" style="12" bestFit="1" customWidth="1"/>
    <col min="4" max="4" width="28.1328125" style="12" bestFit="1" customWidth="1"/>
    <col min="5" max="5" width="26" style="12" bestFit="1" customWidth="1"/>
    <col min="6" max="6" width="23.3984375" style="12" bestFit="1" customWidth="1"/>
    <col min="7" max="7" width="21.265625" style="12" bestFit="1" customWidth="1"/>
    <col min="8" max="9" width="26.3984375" style="12" bestFit="1" customWidth="1"/>
    <col min="10" max="10" width="19.73046875" style="12" bestFit="1" customWidth="1"/>
    <col min="11" max="11" width="23.59765625" style="12" bestFit="1" customWidth="1"/>
    <col min="12" max="12" width="23.265625" style="12" bestFit="1" customWidth="1"/>
    <col min="13" max="13" width="12.3984375" style="12" bestFit="1" customWidth="1"/>
    <col min="14" max="14" width="12.73046875" style="12" bestFit="1" customWidth="1"/>
    <col min="15" max="15" width="14" style="111" bestFit="1" customWidth="1"/>
    <col min="16" max="16" width="14.3984375" style="12" bestFit="1" customWidth="1"/>
    <col min="17" max="17" width="29.73046875" style="12" bestFit="1" customWidth="1"/>
    <col min="18" max="18" width="27.1328125" style="12" bestFit="1" customWidth="1"/>
    <col min="19" max="19" width="19.265625" style="12" bestFit="1" customWidth="1"/>
    <col min="20" max="20" width="20.59765625" style="12" bestFit="1" customWidth="1"/>
    <col min="21" max="21" width="15.73046875" style="12" bestFit="1" customWidth="1"/>
    <col min="22" max="22" width="14.3984375" style="12" bestFit="1" customWidth="1"/>
    <col min="23" max="23" width="19.59765625" style="12" bestFit="1" customWidth="1"/>
    <col min="24" max="24" width="10.73046875" style="12" bestFit="1" customWidth="1"/>
    <col min="25" max="25" width="21.1328125" style="12" bestFit="1" customWidth="1"/>
    <col min="26" max="16384" width="9.1328125" style="12"/>
  </cols>
  <sheetData>
    <row r="1" spans="1:25" x14ac:dyDescent="0.45">
      <c r="A1" s="12" t="s">
        <v>526</v>
      </c>
    </row>
    <row r="2" spans="1:25" x14ac:dyDescent="0.45">
      <c r="A2" s="113" t="s">
        <v>487</v>
      </c>
      <c r="B2" s="106" t="s">
        <v>457</v>
      </c>
      <c r="C2" s="106" t="s">
        <v>481</v>
      </c>
      <c r="D2" s="106" t="s">
        <v>482</v>
      </c>
      <c r="E2" s="106" t="s">
        <v>478</v>
      </c>
      <c r="F2" s="106" t="s">
        <v>465</v>
      </c>
      <c r="G2" s="106" t="s">
        <v>483</v>
      </c>
      <c r="H2" s="106" t="s">
        <v>484</v>
      </c>
      <c r="I2" s="106" t="s">
        <v>471</v>
      </c>
      <c r="J2" s="106" t="s">
        <v>479</v>
      </c>
      <c r="K2" s="106" t="s">
        <v>480</v>
      </c>
      <c r="L2" s="106" t="s">
        <v>477</v>
      </c>
      <c r="M2" s="106" t="s">
        <v>581</v>
      </c>
      <c r="N2" s="106" t="s">
        <v>488</v>
      </c>
      <c r="O2" s="106" t="s">
        <v>455</v>
      </c>
      <c r="P2" s="106" t="s">
        <v>486</v>
      </c>
      <c r="Q2" s="106" t="s">
        <v>472</v>
      </c>
      <c r="R2" s="106" t="s">
        <v>474</v>
      </c>
      <c r="S2" s="106" t="s">
        <v>473</v>
      </c>
      <c r="T2" s="106" t="s">
        <v>475</v>
      </c>
      <c r="U2" s="106" t="s">
        <v>485</v>
      </c>
      <c r="V2" s="27"/>
      <c r="W2" s="27"/>
      <c r="Y2" s="26" t="s">
        <v>496</v>
      </c>
    </row>
    <row r="3" spans="1:25" x14ac:dyDescent="0.45">
      <c r="A3" s="113"/>
      <c r="B3" s="111">
        <v>44294.673957291663</v>
      </c>
      <c r="C3" s="112">
        <v>360.35</v>
      </c>
      <c r="D3" s="112">
        <v>5</v>
      </c>
      <c r="E3" s="120">
        <v>-8229</v>
      </c>
      <c r="F3" s="112">
        <v>-296532015.00000006</v>
      </c>
      <c r="G3" s="112">
        <v>3.1970000000000001</v>
      </c>
      <c r="H3" s="112">
        <v>4610</v>
      </c>
      <c r="I3" s="122" t="b">
        <v>0</v>
      </c>
      <c r="J3" s="120">
        <v>-9275321</v>
      </c>
      <c r="K3" s="112">
        <v>-296532012.37</v>
      </c>
      <c r="L3" s="112" t="s">
        <v>512</v>
      </c>
      <c r="M3" s="112">
        <v>3</v>
      </c>
      <c r="N3" s="112">
        <v>0</v>
      </c>
      <c r="O3" s="111">
        <v>44294.673957291663</v>
      </c>
      <c r="P3" s="122" t="b">
        <v>0</v>
      </c>
      <c r="Q3" s="112">
        <v>360.3</v>
      </c>
      <c r="R3" s="112">
        <v>18</v>
      </c>
      <c r="S3" s="112">
        <v>3.1989999999999998</v>
      </c>
      <c r="T3" s="112">
        <v>1470</v>
      </c>
      <c r="U3" s="112">
        <v>0</v>
      </c>
      <c r="V3" s="112"/>
      <c r="W3" s="112"/>
      <c r="Y3" s="119">
        <v>-593077645.56000006</v>
      </c>
    </row>
    <row r="6" spans="1:25" x14ac:dyDescent="0.45">
      <c r="A6" s="280" t="s">
        <v>491</v>
      </c>
      <c r="B6" s="280" t="s">
        <v>532</v>
      </c>
      <c r="T6" s="115"/>
    </row>
    <row r="8" spans="1:25" x14ac:dyDescent="0.45">
      <c r="A8" s="12" t="s">
        <v>489</v>
      </c>
      <c r="V8" s="64"/>
    </row>
    <row r="9" spans="1:25" x14ac:dyDescent="0.45">
      <c r="A9" s="113" t="s">
        <v>487</v>
      </c>
      <c r="B9" s="106" t="s">
        <v>457</v>
      </c>
      <c r="C9" s="106" t="s">
        <v>481</v>
      </c>
      <c r="D9" s="106" t="s">
        <v>482</v>
      </c>
      <c r="E9" s="106" t="s">
        <v>478</v>
      </c>
      <c r="F9" s="106" t="s">
        <v>465</v>
      </c>
      <c r="G9" s="106" t="s">
        <v>483</v>
      </c>
      <c r="H9" s="106" t="s">
        <v>484</v>
      </c>
      <c r="I9" s="106" t="s">
        <v>471</v>
      </c>
      <c r="J9" s="106" t="s">
        <v>479</v>
      </c>
      <c r="K9" s="106" t="s">
        <v>480</v>
      </c>
      <c r="L9" s="106" t="s">
        <v>477</v>
      </c>
      <c r="M9" s="106" t="s">
        <v>581</v>
      </c>
      <c r="N9" s="113" t="s">
        <v>488</v>
      </c>
      <c r="O9" s="116" t="s">
        <v>455</v>
      </c>
      <c r="P9" s="116" t="s">
        <v>486</v>
      </c>
      <c r="Q9" s="116" t="s">
        <v>472</v>
      </c>
      <c r="R9" s="116" t="s">
        <v>474</v>
      </c>
      <c r="S9" s="116" t="s">
        <v>473</v>
      </c>
      <c r="T9" s="116" t="s">
        <v>475</v>
      </c>
      <c r="U9" s="116" t="s">
        <v>485</v>
      </c>
      <c r="V9" s="277"/>
      <c r="W9" s="27"/>
      <c r="Y9" s="106" t="s">
        <v>492</v>
      </c>
    </row>
    <row r="10" spans="1:25" x14ac:dyDescent="0.45">
      <c r="A10" s="114">
        <v>0</v>
      </c>
      <c r="B10" s="114">
        <v>0</v>
      </c>
      <c r="C10" s="114">
        <v>0</v>
      </c>
      <c r="D10" s="114">
        <v>0</v>
      </c>
      <c r="E10" s="114">
        <v>0</v>
      </c>
      <c r="F10" s="114">
        <v>0</v>
      </c>
      <c r="G10" s="114">
        <v>0</v>
      </c>
      <c r="H10" s="114">
        <v>0</v>
      </c>
      <c r="I10" s="114">
        <v>0</v>
      </c>
      <c r="J10" s="114">
        <v>0</v>
      </c>
      <c r="K10" s="114">
        <v>0</v>
      </c>
      <c r="L10" s="114">
        <v>0</v>
      </c>
      <c r="M10" s="114">
        <v>0</v>
      </c>
      <c r="N10" s="114">
        <v>0</v>
      </c>
      <c r="O10" s="117">
        <v>0</v>
      </c>
      <c r="P10" s="114">
        <v>0</v>
      </c>
      <c r="Q10" s="114">
        <v>0</v>
      </c>
      <c r="R10" s="114">
        <v>0</v>
      </c>
      <c r="S10" s="114">
        <v>0</v>
      </c>
      <c r="T10" s="114">
        <v>0</v>
      </c>
      <c r="U10" s="114">
        <v>0</v>
      </c>
      <c r="V10" s="27"/>
      <c r="W10" s="27"/>
    </row>
    <row r="11" spans="1:25" x14ac:dyDescent="0.45">
      <c r="A11" s="114">
        <v>0</v>
      </c>
      <c r="B11" s="114">
        <v>0</v>
      </c>
      <c r="C11" s="114">
        <v>0</v>
      </c>
      <c r="D11" s="114">
        <v>0</v>
      </c>
      <c r="E11" s="114">
        <v>0</v>
      </c>
      <c r="F11" s="114">
        <v>0</v>
      </c>
      <c r="G11" s="114">
        <v>0</v>
      </c>
      <c r="H11" s="114">
        <v>0</v>
      </c>
      <c r="I11" s="114">
        <v>0</v>
      </c>
      <c r="J11" s="114">
        <v>0</v>
      </c>
      <c r="K11" s="114">
        <v>0</v>
      </c>
      <c r="L11" s="114">
        <v>0</v>
      </c>
      <c r="M11" s="114">
        <v>0</v>
      </c>
      <c r="N11" s="114">
        <v>0</v>
      </c>
      <c r="O11" s="117">
        <v>0</v>
      </c>
      <c r="P11" s="114">
        <v>0</v>
      </c>
      <c r="Q11" s="114">
        <v>0</v>
      </c>
      <c r="R11" s="114">
        <v>0</v>
      </c>
      <c r="S11" s="114">
        <v>0</v>
      </c>
      <c r="T11" s="114">
        <v>0</v>
      </c>
      <c r="U11" s="114">
        <v>0</v>
      </c>
      <c r="V11" s="27"/>
      <c r="W11" s="27"/>
      <c r="Y11" s="114">
        <v>1000000</v>
      </c>
    </row>
    <row r="12" spans="1:25" x14ac:dyDescent="0.45">
      <c r="B12" s="111">
        <v>44294.532998263887</v>
      </c>
      <c r="C12" s="12">
        <v>360.6</v>
      </c>
      <c r="D12" s="12">
        <v>14</v>
      </c>
      <c r="E12" s="12">
        <v>13</v>
      </c>
      <c r="F12" s="12">
        <v>468780</v>
      </c>
      <c r="G12" s="12">
        <v>3.2010000000000001</v>
      </c>
      <c r="H12" s="12">
        <v>6110</v>
      </c>
      <c r="I12" s="12" t="b">
        <v>1</v>
      </c>
      <c r="J12" s="12">
        <v>14644</v>
      </c>
      <c r="K12" s="12">
        <v>46875.444000000003</v>
      </c>
      <c r="L12" s="12">
        <v>6.3623580876657169</v>
      </c>
      <c r="M12" s="12">
        <v>5</v>
      </c>
      <c r="O12" s="111">
        <v>44294.638743518517</v>
      </c>
      <c r="P12" s="12" t="b">
        <v>1</v>
      </c>
      <c r="Q12" s="12">
        <v>360.6</v>
      </c>
      <c r="R12" s="12">
        <v>11</v>
      </c>
      <c r="S12" s="12">
        <v>3.1989999999999998</v>
      </c>
      <c r="T12" s="12">
        <v>4060</v>
      </c>
      <c r="U12" s="12">
        <v>292.88000000003279</v>
      </c>
      <c r="Y12" s="12">
        <v>-593077645.55999994</v>
      </c>
    </row>
    <row r="13" spans="1:25" x14ac:dyDescent="0.45">
      <c r="B13" s="11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8"/>
  <dimension ref="A1:Y13"/>
  <sheetViews>
    <sheetView topLeftCell="A2" zoomScale="70" zoomScaleNormal="70" workbookViewId="0">
      <selection activeCell="B44" sqref="B44"/>
    </sheetView>
  </sheetViews>
  <sheetFormatPr defaultColWidth="9.1328125" defaultRowHeight="14.25" x14ac:dyDescent="0.45"/>
  <cols>
    <col min="1" max="2" width="23.73046875" style="12" bestFit="1" customWidth="1"/>
    <col min="3" max="3" width="23.59765625" style="12" bestFit="1" customWidth="1"/>
    <col min="4" max="4" width="28.1328125" style="12" bestFit="1" customWidth="1"/>
    <col min="5" max="5" width="26" style="12" bestFit="1" customWidth="1"/>
    <col min="6" max="6" width="23.3984375" style="12" bestFit="1" customWidth="1"/>
    <col min="7" max="7" width="21.265625" style="12" bestFit="1" customWidth="1"/>
    <col min="8" max="9" width="26.3984375" style="12" bestFit="1" customWidth="1"/>
    <col min="10" max="10" width="19.73046875" style="12" bestFit="1" customWidth="1"/>
    <col min="11" max="11" width="23.59765625" style="12" bestFit="1" customWidth="1"/>
    <col min="12" max="12" width="23.265625" style="12" bestFit="1" customWidth="1"/>
    <col min="13" max="13" width="12.3984375" style="12" bestFit="1" customWidth="1"/>
    <col min="14" max="14" width="12.73046875" style="12" bestFit="1" customWidth="1"/>
    <col min="15" max="15" width="14" style="111" bestFit="1" customWidth="1"/>
    <col min="16" max="16" width="14.3984375" style="12" bestFit="1" customWidth="1"/>
    <col min="17" max="17" width="29.73046875" style="12" bestFit="1" customWidth="1"/>
    <col min="18" max="18" width="27.1328125" style="12" bestFit="1" customWidth="1"/>
    <col min="19" max="19" width="19.265625" style="12" bestFit="1" customWidth="1"/>
    <col min="20" max="20" width="20.59765625" style="12" bestFit="1" customWidth="1"/>
    <col min="21" max="21" width="15.73046875" style="12" bestFit="1" customWidth="1"/>
    <col min="22" max="22" width="14.3984375" style="12" bestFit="1" customWidth="1"/>
    <col min="23" max="23" width="19.59765625" style="12" bestFit="1" customWidth="1"/>
    <col min="24" max="24" width="10.73046875" style="12" bestFit="1" customWidth="1"/>
    <col min="25" max="25" width="21.1328125" style="12" bestFit="1" customWidth="1"/>
    <col min="26" max="16384" width="9.1328125" style="12"/>
  </cols>
  <sheetData>
    <row r="1" spans="1:25" x14ac:dyDescent="0.45">
      <c r="A1" s="12" t="s">
        <v>525</v>
      </c>
    </row>
    <row r="2" spans="1:25" x14ac:dyDescent="0.45">
      <c r="A2" s="113" t="s">
        <v>487</v>
      </c>
      <c r="B2" s="106" t="s">
        <v>457</v>
      </c>
      <c r="C2" s="106" t="s">
        <v>483</v>
      </c>
      <c r="D2" s="106" t="s">
        <v>484</v>
      </c>
      <c r="E2" s="106" t="s">
        <v>478</v>
      </c>
      <c r="F2" s="106" t="s">
        <v>465</v>
      </c>
      <c r="G2" s="106" t="s">
        <v>481</v>
      </c>
      <c r="H2" s="106" t="s">
        <v>482</v>
      </c>
      <c r="I2" s="106" t="s">
        <v>471</v>
      </c>
      <c r="J2" s="106" t="s">
        <v>479</v>
      </c>
      <c r="K2" s="106" t="s">
        <v>480</v>
      </c>
      <c r="L2" s="106" t="s">
        <v>477</v>
      </c>
      <c r="M2" s="106" t="s">
        <v>476</v>
      </c>
      <c r="N2" s="106" t="s">
        <v>488</v>
      </c>
      <c r="O2" s="106" t="s">
        <v>455</v>
      </c>
      <c r="P2" s="106" t="s">
        <v>486</v>
      </c>
      <c r="Q2" s="106" t="s">
        <v>473</v>
      </c>
      <c r="R2" s="106" t="s">
        <v>475</v>
      </c>
      <c r="S2" s="106" t="s">
        <v>472</v>
      </c>
      <c r="T2" s="106" t="s">
        <v>474</v>
      </c>
      <c r="U2" s="106" t="s">
        <v>485</v>
      </c>
      <c r="V2" s="106" t="s">
        <v>476</v>
      </c>
      <c r="W2" s="106"/>
      <c r="Y2" s="26" t="s">
        <v>496</v>
      </c>
    </row>
    <row r="3" spans="1:25" x14ac:dyDescent="0.45">
      <c r="A3" s="113"/>
      <c r="B3" s="111">
        <v>44294.674003703702</v>
      </c>
      <c r="C3" s="112">
        <v>3.1970000000000001</v>
      </c>
      <c r="D3" s="112">
        <v>4610</v>
      </c>
      <c r="E3" s="120">
        <v>4610</v>
      </c>
      <c r="F3" s="112">
        <v>147381.70000000001</v>
      </c>
      <c r="G3" s="112">
        <v>360.35</v>
      </c>
      <c r="H3" s="112">
        <v>5</v>
      </c>
      <c r="I3" s="122" t="b">
        <v>0</v>
      </c>
      <c r="J3" s="112">
        <v>4</v>
      </c>
      <c r="K3" s="112">
        <v>144140</v>
      </c>
      <c r="L3" s="112" t="s">
        <v>512</v>
      </c>
      <c r="M3" s="112">
        <v>3</v>
      </c>
      <c r="N3" s="112">
        <v>0</v>
      </c>
      <c r="O3" s="111">
        <v>44294.674003703702</v>
      </c>
      <c r="P3" s="122" t="b">
        <v>0</v>
      </c>
      <c r="Q3" s="112">
        <v>3.1989999999999998</v>
      </c>
      <c r="R3" s="112">
        <v>1470</v>
      </c>
      <c r="S3" s="112">
        <v>360.3</v>
      </c>
      <c r="T3" s="112">
        <v>16</v>
      </c>
      <c r="U3" s="112">
        <v>0</v>
      </c>
      <c r="V3" s="112">
        <v>2</v>
      </c>
      <c r="W3" s="112"/>
      <c r="Y3" s="119">
        <v>1000000</v>
      </c>
    </row>
    <row r="6" spans="1:25" x14ac:dyDescent="0.45">
      <c r="A6" s="280" t="s">
        <v>491</v>
      </c>
      <c r="B6" s="280" t="s">
        <v>532</v>
      </c>
      <c r="T6" s="115"/>
    </row>
    <row r="8" spans="1:25" x14ac:dyDescent="0.45">
      <c r="A8" s="12" t="s">
        <v>489</v>
      </c>
      <c r="V8" s="64"/>
    </row>
    <row r="9" spans="1:25" x14ac:dyDescent="0.45">
      <c r="A9" s="113" t="s">
        <v>487</v>
      </c>
      <c r="B9" s="106" t="s">
        <v>457</v>
      </c>
      <c r="C9" s="106" t="s">
        <v>472</v>
      </c>
      <c r="D9" s="106" t="s">
        <v>474</v>
      </c>
      <c r="E9" s="106" t="s">
        <v>478</v>
      </c>
      <c r="F9" s="106" t="s">
        <v>465</v>
      </c>
      <c r="G9" s="106" t="s">
        <v>473</v>
      </c>
      <c r="H9" s="106" t="s">
        <v>475</v>
      </c>
      <c r="I9" s="106" t="s">
        <v>471</v>
      </c>
      <c r="J9" s="106" t="s">
        <v>479</v>
      </c>
      <c r="K9" s="106" t="s">
        <v>480</v>
      </c>
      <c r="L9" s="106" t="s">
        <v>477</v>
      </c>
      <c r="M9" s="106" t="s">
        <v>476</v>
      </c>
      <c r="N9" s="113" t="s">
        <v>488</v>
      </c>
      <c r="O9" s="116" t="s">
        <v>455</v>
      </c>
      <c r="P9" s="106" t="s">
        <v>486</v>
      </c>
      <c r="Q9" s="106" t="s">
        <v>481</v>
      </c>
      <c r="R9" s="106" t="s">
        <v>482</v>
      </c>
      <c r="S9" s="106"/>
      <c r="T9" s="106" t="s">
        <v>483</v>
      </c>
      <c r="U9" s="106" t="s">
        <v>484</v>
      </c>
      <c r="V9" s="106" t="s">
        <v>485</v>
      </c>
      <c r="W9" s="106" t="s">
        <v>476</v>
      </c>
      <c r="Y9" s="106" t="s">
        <v>492</v>
      </c>
    </row>
    <row r="10" spans="1:25" x14ac:dyDescent="0.45">
      <c r="A10" s="114">
        <v>0</v>
      </c>
      <c r="B10" s="114">
        <v>0</v>
      </c>
      <c r="C10" s="114">
        <v>0</v>
      </c>
      <c r="D10" s="114">
        <v>0</v>
      </c>
      <c r="E10" s="114">
        <v>0</v>
      </c>
      <c r="F10" s="114">
        <v>0</v>
      </c>
      <c r="G10" s="114">
        <v>0</v>
      </c>
      <c r="H10" s="114">
        <v>0</v>
      </c>
      <c r="I10" s="114">
        <v>0</v>
      </c>
      <c r="J10" s="114">
        <v>0</v>
      </c>
      <c r="K10" s="114">
        <v>0</v>
      </c>
      <c r="L10" s="114">
        <v>0</v>
      </c>
      <c r="M10" s="114">
        <v>0</v>
      </c>
      <c r="N10" s="114">
        <v>0</v>
      </c>
      <c r="O10" s="117">
        <v>0</v>
      </c>
      <c r="P10" s="114">
        <v>0</v>
      </c>
      <c r="Q10" s="114">
        <v>0</v>
      </c>
      <c r="R10" s="114">
        <v>0</v>
      </c>
      <c r="S10" s="114">
        <v>0</v>
      </c>
      <c r="T10" s="114">
        <v>0</v>
      </c>
      <c r="U10" s="114">
        <v>0</v>
      </c>
      <c r="V10" s="114">
        <v>0</v>
      </c>
      <c r="W10" s="114">
        <v>0</v>
      </c>
    </row>
    <row r="11" spans="1:25" x14ac:dyDescent="0.45">
      <c r="A11" s="114">
        <v>0</v>
      </c>
      <c r="B11" s="114">
        <v>0</v>
      </c>
      <c r="C11" s="114">
        <v>0</v>
      </c>
      <c r="D11" s="114">
        <v>0</v>
      </c>
      <c r="E11" s="114">
        <v>0</v>
      </c>
      <c r="F11" s="114">
        <v>0</v>
      </c>
      <c r="G11" s="114">
        <v>0</v>
      </c>
      <c r="H11" s="114">
        <v>0</v>
      </c>
      <c r="I11" s="114">
        <v>0</v>
      </c>
      <c r="J11" s="114">
        <v>0</v>
      </c>
      <c r="K11" s="114">
        <v>0</v>
      </c>
      <c r="L11" s="114">
        <v>0</v>
      </c>
      <c r="M11" s="114">
        <v>0</v>
      </c>
      <c r="N11" s="114">
        <v>0</v>
      </c>
      <c r="O11" s="117">
        <v>0</v>
      </c>
      <c r="P11" s="114">
        <v>0</v>
      </c>
      <c r="Q11" s="114">
        <v>0</v>
      </c>
      <c r="R11" s="114">
        <v>0</v>
      </c>
      <c r="S11" s="114">
        <v>0</v>
      </c>
      <c r="T11" s="114">
        <v>0</v>
      </c>
      <c r="U11" s="114">
        <v>0</v>
      </c>
      <c r="V11" s="114">
        <v>0</v>
      </c>
      <c r="W11" s="114">
        <v>0</v>
      </c>
      <c r="Y11" s="114">
        <v>1000000</v>
      </c>
    </row>
    <row r="12" spans="1:25" x14ac:dyDescent="0.45">
      <c r="O12" s="12"/>
    </row>
    <row r="13" spans="1:25" x14ac:dyDescent="0.45">
      <c r="B13" s="111"/>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9"/>
  <dimension ref="A1:Y13"/>
  <sheetViews>
    <sheetView zoomScale="85" zoomScaleNormal="85" workbookViewId="0">
      <selection activeCell="A6" sqref="A6:B6"/>
    </sheetView>
  </sheetViews>
  <sheetFormatPr defaultColWidth="9.1328125" defaultRowHeight="14.25" x14ac:dyDescent="0.45"/>
  <cols>
    <col min="1" max="2" width="23.73046875" style="12" bestFit="1" customWidth="1"/>
    <col min="3" max="3" width="23.59765625" style="12" bestFit="1" customWidth="1"/>
    <col min="4" max="4" width="28.1328125" style="12" bestFit="1" customWidth="1"/>
    <col min="5" max="5" width="26" style="12" bestFit="1" customWidth="1"/>
    <col min="6" max="6" width="23.3984375" style="12" bestFit="1" customWidth="1"/>
    <col min="7" max="7" width="21.265625" style="12" bestFit="1" customWidth="1"/>
    <col min="8" max="9" width="26.3984375" style="12" bestFit="1" customWidth="1"/>
    <col min="10" max="10" width="19.73046875" style="12" bestFit="1" customWidth="1"/>
    <col min="11" max="11" width="23.59765625" style="12" bestFit="1" customWidth="1"/>
    <col min="12" max="12" width="23.265625" style="12" bestFit="1" customWidth="1"/>
    <col min="13" max="13" width="12.3984375" style="12" bestFit="1" customWidth="1"/>
    <col min="14" max="14" width="12.73046875" style="12" bestFit="1" customWidth="1"/>
    <col min="15" max="15" width="14" style="111" bestFit="1" customWidth="1"/>
    <col min="16" max="16" width="14.3984375" style="12" bestFit="1" customWidth="1"/>
    <col min="17" max="17" width="29.73046875" style="12" bestFit="1" customWidth="1"/>
    <col min="18" max="18" width="27.1328125" style="12" bestFit="1" customWidth="1"/>
    <col min="19" max="19" width="19.265625" style="12" bestFit="1" customWidth="1"/>
    <col min="20" max="20" width="20.59765625" style="12" bestFit="1" customWidth="1"/>
    <col min="21" max="21" width="15.73046875" style="12" bestFit="1" customWidth="1"/>
    <col min="22" max="22" width="14.3984375" style="12" bestFit="1" customWidth="1"/>
    <col min="23" max="23" width="19.59765625" style="12" bestFit="1" customWidth="1"/>
    <col min="24" max="24" width="10.73046875" style="12" bestFit="1" customWidth="1"/>
    <col min="25" max="25" width="21.1328125" style="12" bestFit="1" customWidth="1"/>
    <col min="26" max="16384" width="9.1328125" style="12"/>
  </cols>
  <sheetData>
    <row r="1" spans="1:25" x14ac:dyDescent="0.45">
      <c r="A1" s="12" t="s">
        <v>527</v>
      </c>
    </row>
    <row r="2" spans="1:25" x14ac:dyDescent="0.45">
      <c r="A2" s="113" t="s">
        <v>487</v>
      </c>
      <c r="B2" s="106" t="s">
        <v>457</v>
      </c>
      <c r="C2" s="106" t="s">
        <v>473</v>
      </c>
      <c r="D2" s="106" t="s">
        <v>475</v>
      </c>
      <c r="E2" s="106" t="s">
        <v>478</v>
      </c>
      <c r="F2" s="106" t="s">
        <v>465</v>
      </c>
      <c r="G2" s="106" t="s">
        <v>472</v>
      </c>
      <c r="H2" s="106" t="s">
        <v>474</v>
      </c>
      <c r="I2" s="106" t="s">
        <v>471</v>
      </c>
      <c r="J2" s="106" t="s">
        <v>479</v>
      </c>
      <c r="K2" s="106" t="s">
        <v>480</v>
      </c>
      <c r="L2" s="106" t="s">
        <v>477</v>
      </c>
      <c r="M2" s="106" t="s">
        <v>476</v>
      </c>
      <c r="N2" s="106" t="s">
        <v>488</v>
      </c>
      <c r="O2" s="106" t="s">
        <v>455</v>
      </c>
      <c r="P2" s="106" t="s">
        <v>486</v>
      </c>
      <c r="Q2" s="106" t="s">
        <v>483</v>
      </c>
      <c r="R2" s="106" t="s">
        <v>484</v>
      </c>
      <c r="S2" s="106" t="s">
        <v>481</v>
      </c>
      <c r="T2" s="106" t="s">
        <v>482</v>
      </c>
      <c r="U2" s="106" t="s">
        <v>485</v>
      </c>
      <c r="V2" s="106" t="s">
        <v>476</v>
      </c>
      <c r="W2" s="106"/>
      <c r="Y2" s="26" t="s">
        <v>496</v>
      </c>
    </row>
    <row r="3" spans="1:25" x14ac:dyDescent="0.45">
      <c r="A3" s="113"/>
      <c r="B3" s="111">
        <v>44294.67425034722</v>
      </c>
      <c r="C3" s="112">
        <v>3.1989999999999998</v>
      </c>
      <c r="D3" s="112">
        <v>1460</v>
      </c>
      <c r="E3" s="120">
        <v>1460</v>
      </c>
      <c r="F3" s="112">
        <v>46705.4</v>
      </c>
      <c r="G3" s="112">
        <v>360.35</v>
      </c>
      <c r="H3" s="112">
        <v>13</v>
      </c>
      <c r="I3" s="122" t="b">
        <v>0</v>
      </c>
      <c r="J3" s="112">
        <v>1</v>
      </c>
      <c r="K3" s="112">
        <v>36035</v>
      </c>
      <c r="L3" s="112" t="s">
        <v>512</v>
      </c>
      <c r="M3" s="112">
        <v>3</v>
      </c>
      <c r="N3" s="112">
        <v>0</v>
      </c>
      <c r="O3" s="111">
        <v>44294.67425034722</v>
      </c>
      <c r="P3" s="122" t="b">
        <v>0</v>
      </c>
      <c r="Q3" s="112">
        <v>3.1970000000000001</v>
      </c>
      <c r="R3" s="112">
        <v>4600</v>
      </c>
      <c r="S3" s="112">
        <v>360.4</v>
      </c>
      <c r="T3" s="112">
        <v>13</v>
      </c>
      <c r="U3" s="112">
        <v>0</v>
      </c>
      <c r="V3" s="112">
        <v>2</v>
      </c>
      <c r="W3" s="112"/>
      <c r="Y3" s="119">
        <v>1000033</v>
      </c>
    </row>
    <row r="6" spans="1:25" x14ac:dyDescent="0.45">
      <c r="A6" s="279" t="s">
        <v>491</v>
      </c>
      <c r="B6" s="279" t="s">
        <v>533</v>
      </c>
      <c r="T6" s="115"/>
    </row>
    <row r="7" spans="1:25" x14ac:dyDescent="0.45">
      <c r="B7" s="111"/>
    </row>
    <row r="8" spans="1:25" x14ac:dyDescent="0.45">
      <c r="A8" s="12" t="s">
        <v>489</v>
      </c>
      <c r="V8" s="64"/>
    </row>
    <row r="9" spans="1:25" x14ac:dyDescent="0.45">
      <c r="A9" s="113" t="s">
        <v>487</v>
      </c>
      <c r="B9" s="106" t="s">
        <v>457</v>
      </c>
      <c r="C9" s="106" t="s">
        <v>472</v>
      </c>
      <c r="D9" s="106" t="s">
        <v>474</v>
      </c>
      <c r="E9" s="106" t="s">
        <v>478</v>
      </c>
      <c r="F9" s="106" t="s">
        <v>465</v>
      </c>
      <c r="G9" s="106" t="s">
        <v>473</v>
      </c>
      <c r="H9" s="106" t="s">
        <v>475</v>
      </c>
      <c r="I9" s="106" t="s">
        <v>471</v>
      </c>
      <c r="J9" s="106" t="s">
        <v>479</v>
      </c>
      <c r="K9" s="106" t="s">
        <v>480</v>
      </c>
      <c r="L9" s="106" t="s">
        <v>477</v>
      </c>
      <c r="M9" s="106" t="s">
        <v>476</v>
      </c>
      <c r="N9" s="113" t="s">
        <v>488</v>
      </c>
      <c r="O9" s="116" t="s">
        <v>455</v>
      </c>
      <c r="P9" s="106" t="s">
        <v>486</v>
      </c>
      <c r="Q9" s="106" t="s">
        <v>481</v>
      </c>
      <c r="R9" s="106" t="s">
        <v>482</v>
      </c>
      <c r="S9" s="106"/>
      <c r="T9" s="106" t="s">
        <v>483</v>
      </c>
      <c r="U9" s="106" t="s">
        <v>484</v>
      </c>
      <c r="V9" s="106" t="s">
        <v>485</v>
      </c>
      <c r="W9" s="106" t="s">
        <v>476</v>
      </c>
      <c r="Y9" s="106" t="s">
        <v>492</v>
      </c>
    </row>
    <row r="10" spans="1:25" x14ac:dyDescent="0.45">
      <c r="A10" s="114">
        <v>0</v>
      </c>
      <c r="B10" s="114">
        <v>0</v>
      </c>
      <c r="C10" s="114">
        <v>0</v>
      </c>
      <c r="D10" s="114">
        <v>0</v>
      </c>
      <c r="E10" s="114">
        <v>0</v>
      </c>
      <c r="F10" s="114">
        <v>0</v>
      </c>
      <c r="G10" s="114">
        <v>0</v>
      </c>
      <c r="H10" s="114">
        <v>0</v>
      </c>
      <c r="I10" s="114">
        <v>0</v>
      </c>
      <c r="J10" s="114">
        <v>0</v>
      </c>
      <c r="K10" s="114">
        <v>0</v>
      </c>
      <c r="L10" s="114">
        <v>0</v>
      </c>
      <c r="M10" s="114">
        <v>0</v>
      </c>
      <c r="N10" s="114">
        <v>0</v>
      </c>
      <c r="O10" s="117">
        <v>0</v>
      </c>
      <c r="P10" s="114">
        <v>0</v>
      </c>
      <c r="Q10" s="114">
        <v>0</v>
      </c>
      <c r="R10" s="114">
        <v>0</v>
      </c>
      <c r="S10" s="114">
        <v>0</v>
      </c>
      <c r="T10" s="114">
        <v>0</v>
      </c>
      <c r="U10" s="114">
        <v>0</v>
      </c>
      <c r="V10" s="114">
        <v>0</v>
      </c>
      <c r="W10" s="114">
        <v>0</v>
      </c>
    </row>
    <row r="11" spans="1:25" x14ac:dyDescent="0.45">
      <c r="A11" s="114">
        <v>0</v>
      </c>
      <c r="B11" s="114">
        <v>0</v>
      </c>
      <c r="C11" s="114">
        <v>0</v>
      </c>
      <c r="D11" s="114">
        <v>0</v>
      </c>
      <c r="E11" s="114">
        <v>0</v>
      </c>
      <c r="F11" s="114">
        <v>0</v>
      </c>
      <c r="G11" s="114">
        <v>0</v>
      </c>
      <c r="H11" s="114">
        <v>0</v>
      </c>
      <c r="I11" s="114">
        <v>0</v>
      </c>
      <c r="J11" s="114">
        <v>0</v>
      </c>
      <c r="K11" s="114">
        <v>0</v>
      </c>
      <c r="L11" s="114">
        <v>0</v>
      </c>
      <c r="M11" s="114">
        <v>0</v>
      </c>
      <c r="N11" s="114">
        <v>0</v>
      </c>
      <c r="O11" s="117">
        <v>0</v>
      </c>
      <c r="P11" s="114">
        <v>0</v>
      </c>
      <c r="Q11" s="114">
        <v>0</v>
      </c>
      <c r="R11" s="114">
        <v>0</v>
      </c>
      <c r="S11" s="114">
        <v>0</v>
      </c>
      <c r="T11" s="114">
        <v>0</v>
      </c>
      <c r="U11" s="114">
        <v>0</v>
      </c>
      <c r="V11" s="114">
        <v>0</v>
      </c>
      <c r="W11" s="114">
        <v>0</v>
      </c>
      <c r="Y11" s="114">
        <v>1000000</v>
      </c>
    </row>
    <row r="12" spans="1:25" x14ac:dyDescent="0.45">
      <c r="B12" s="111">
        <v>44294.447930671296</v>
      </c>
      <c r="C12" s="12">
        <v>3.2029999999999998</v>
      </c>
      <c r="D12" s="12">
        <v>1540</v>
      </c>
      <c r="E12" s="12">
        <v>1540</v>
      </c>
      <c r="F12" s="12">
        <v>49326.2</v>
      </c>
      <c r="G12" s="12">
        <v>361.45</v>
      </c>
      <c r="H12" s="12">
        <v>15</v>
      </c>
      <c r="I12" s="12" t="b">
        <v>1</v>
      </c>
      <c r="J12" s="12">
        <v>1</v>
      </c>
      <c r="K12" s="12">
        <v>36145</v>
      </c>
      <c r="L12" s="12">
        <v>12.196880031893308</v>
      </c>
      <c r="M12" s="12">
        <v>5</v>
      </c>
      <c r="O12" s="111">
        <v>44294.610011805555</v>
      </c>
      <c r="P12" s="12" t="b">
        <v>1</v>
      </c>
      <c r="Q12" s="12">
        <v>3.198</v>
      </c>
      <c r="R12" s="12">
        <v>8010</v>
      </c>
      <c r="S12" s="12">
        <v>360.35</v>
      </c>
      <c r="T12" s="12">
        <v>13</v>
      </c>
      <c r="U12" s="12">
        <v>0</v>
      </c>
      <c r="V12" s="12">
        <v>32.999999999998238</v>
      </c>
      <c r="Y12" s="12">
        <v>1000033</v>
      </c>
    </row>
    <row r="13" spans="1:25" x14ac:dyDescent="0.45">
      <c r="B13" s="111">
        <v>44294.639144907407</v>
      </c>
      <c r="C13" s="12">
        <v>3.1989999999999998</v>
      </c>
      <c r="D13" s="12">
        <v>4060</v>
      </c>
      <c r="E13" s="12">
        <v>4060</v>
      </c>
      <c r="F13" s="12">
        <v>129879.4</v>
      </c>
      <c r="G13" s="12">
        <v>360.65</v>
      </c>
      <c r="H13" s="12">
        <v>11</v>
      </c>
      <c r="I13" s="12" t="b">
        <v>1</v>
      </c>
      <c r="J13" s="12">
        <v>3</v>
      </c>
      <c r="K13" s="12">
        <v>108194.99999999999</v>
      </c>
      <c r="L13" s="12">
        <v>7.7533060785080181</v>
      </c>
      <c r="M13" s="12">
        <v>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dimension ref="A1:AB38"/>
  <sheetViews>
    <sheetView zoomScale="55" zoomScaleNormal="55" workbookViewId="0">
      <selection sqref="A1:XFD1048576"/>
    </sheetView>
  </sheetViews>
  <sheetFormatPr defaultColWidth="9.1328125" defaultRowHeight="14.25" x14ac:dyDescent="0.45"/>
  <cols>
    <col min="1" max="2" width="9.1328125" style="12"/>
    <col min="3" max="3" width="17" style="12" bestFit="1" customWidth="1"/>
    <col min="4" max="4" width="18.86328125" style="12" bestFit="1" customWidth="1"/>
    <col min="5" max="5" width="18.59765625" style="12" bestFit="1" customWidth="1"/>
    <col min="6" max="6" width="19.265625" style="12" bestFit="1" customWidth="1"/>
    <col min="7" max="8" width="9.1328125" style="12"/>
    <col min="9" max="9" width="33" style="12" bestFit="1" customWidth="1"/>
    <col min="10" max="10" width="19.1328125" style="12" bestFit="1" customWidth="1"/>
    <col min="11" max="12" width="9.1328125" style="12"/>
    <col min="13" max="13" width="11" style="12" bestFit="1" customWidth="1"/>
    <col min="14" max="14" width="9.73046875" style="12" bestFit="1" customWidth="1"/>
    <col min="15" max="15" width="9.1328125" style="12"/>
    <col min="16" max="16" width="31.73046875" style="12" customWidth="1"/>
    <col min="17" max="19" width="9.1328125" style="12"/>
    <col min="20" max="20" width="24.1328125" style="12" bestFit="1" customWidth="1"/>
    <col min="21" max="21" width="9.1328125" style="12"/>
    <col min="22" max="22" width="28.86328125" style="12" customWidth="1"/>
    <col min="23" max="23" width="15.265625" style="12" bestFit="1" customWidth="1"/>
    <col min="24" max="24" width="20.265625" style="12" bestFit="1" customWidth="1"/>
    <col min="25" max="25" width="9.1328125" style="12"/>
    <col min="26" max="26" width="19.265625" style="12" bestFit="1" customWidth="1"/>
    <col min="27" max="27" width="12.73046875" style="12" bestFit="1" customWidth="1"/>
    <col min="28" max="28" width="9.1328125" style="12"/>
    <col min="29" max="29" width="24.1328125" style="12" bestFit="1" customWidth="1"/>
    <col min="30" max="30" width="9.1328125" style="12"/>
    <col min="31" max="31" width="24.1328125" style="12" bestFit="1" customWidth="1"/>
    <col min="32" max="33" width="9.1328125" style="12"/>
    <col min="34" max="34" width="12.265625" style="12" bestFit="1" customWidth="1"/>
    <col min="35" max="16384" width="9.1328125" style="12"/>
  </cols>
  <sheetData>
    <row r="1" spans="1:28" x14ac:dyDescent="0.45">
      <c r="M1" s="124"/>
      <c r="N1" s="163" t="s">
        <v>534</v>
      </c>
    </row>
    <row r="2" spans="1:28" x14ac:dyDescent="0.45">
      <c r="A2" s="12" t="s">
        <v>361</v>
      </c>
      <c r="M2" s="127"/>
      <c r="N2" s="164" t="s">
        <v>447</v>
      </c>
      <c r="W2" s="98" t="s">
        <v>362</v>
      </c>
      <c r="X2" s="98" t="s">
        <v>535</v>
      </c>
      <c r="Y2" s="98" t="s">
        <v>536</v>
      </c>
      <c r="Z2" s="98" t="s">
        <v>537</v>
      </c>
      <c r="AA2" s="98" t="s">
        <v>366</v>
      </c>
    </row>
    <row r="3" spans="1:28" ht="14.65" thickBot="1" x14ac:dyDescent="0.5">
      <c r="D3" s="106" t="s">
        <v>535</v>
      </c>
      <c r="E3" s="106" t="s">
        <v>536</v>
      </c>
      <c r="F3" s="106" t="s">
        <v>537</v>
      </c>
      <c r="G3" s="106" t="s">
        <v>147</v>
      </c>
      <c r="H3" s="106" t="s">
        <v>446</v>
      </c>
      <c r="I3" s="106" t="s">
        <v>449</v>
      </c>
      <c r="J3" s="106" t="s">
        <v>450</v>
      </c>
      <c r="K3" s="106"/>
      <c r="L3" s="106"/>
      <c r="M3" s="129" t="s">
        <v>448</v>
      </c>
      <c r="N3" s="167">
        <v>1.3407</v>
      </c>
      <c r="W3" s="98"/>
      <c r="X3" s="98" t="s">
        <v>1</v>
      </c>
      <c r="Y3" s="98" t="s">
        <v>0</v>
      </c>
      <c r="Z3" s="98" t="s">
        <v>2</v>
      </c>
      <c r="AA3" s="98"/>
    </row>
    <row r="4" spans="1:28" ht="14.65" thickBot="1" x14ac:dyDescent="0.5">
      <c r="D4" s="106" t="s">
        <v>1</v>
      </c>
      <c r="E4" s="106" t="s">
        <v>0</v>
      </c>
      <c r="F4" s="106" t="s">
        <v>2</v>
      </c>
      <c r="G4" s="106"/>
      <c r="H4" s="106"/>
      <c r="I4" s="106"/>
      <c r="J4" s="106" t="s">
        <v>1</v>
      </c>
      <c r="K4" s="106" t="s">
        <v>365</v>
      </c>
      <c r="L4" s="106" t="s">
        <v>387</v>
      </c>
      <c r="V4" s="217"/>
      <c r="W4" s="127" t="s">
        <v>319</v>
      </c>
      <c r="X4" s="54">
        <v>28.77</v>
      </c>
      <c r="Y4" s="54">
        <v>28.78</v>
      </c>
      <c r="Z4" s="54">
        <v>28.77</v>
      </c>
      <c r="AA4" s="168">
        <v>1796284457.0999999</v>
      </c>
    </row>
    <row r="5" spans="1:28" x14ac:dyDescent="0.45">
      <c r="A5" s="124" t="s">
        <v>318</v>
      </c>
      <c r="B5" s="125"/>
      <c r="C5" s="125" t="s">
        <v>318</v>
      </c>
      <c r="D5" s="125">
        <v>3.91</v>
      </c>
      <c r="E5" s="125">
        <v>3.92</v>
      </c>
      <c r="F5" s="125">
        <v>3.91</v>
      </c>
      <c r="G5" s="125">
        <v>7893</v>
      </c>
      <c r="H5" s="125" t="s">
        <v>11</v>
      </c>
      <c r="I5" s="125">
        <v>1</v>
      </c>
      <c r="J5" s="125">
        <v>3.91</v>
      </c>
      <c r="K5" s="125">
        <v>3.92</v>
      </c>
      <c r="L5" s="163">
        <v>3.91</v>
      </c>
      <c r="V5" s="217"/>
      <c r="W5" s="127" t="s">
        <v>343</v>
      </c>
      <c r="X5" s="54">
        <v>11.82</v>
      </c>
      <c r="Y5" s="54">
        <v>11.83</v>
      </c>
      <c r="Z5" s="54">
        <v>11.82</v>
      </c>
      <c r="AA5" s="168">
        <v>3357070600.5</v>
      </c>
    </row>
    <row r="6" spans="1:28" x14ac:dyDescent="0.45">
      <c r="A6" s="127" t="s">
        <v>319</v>
      </c>
      <c r="B6" s="54"/>
      <c r="C6" s="54" t="s">
        <v>319</v>
      </c>
      <c r="D6" s="54">
        <v>28.77</v>
      </c>
      <c r="E6" s="54">
        <v>28.78</v>
      </c>
      <c r="F6" s="54">
        <v>28.77</v>
      </c>
      <c r="G6" s="54">
        <v>9242</v>
      </c>
      <c r="H6" s="54" t="s">
        <v>11</v>
      </c>
      <c r="I6" s="54">
        <v>1</v>
      </c>
      <c r="J6" s="54">
        <v>28.77</v>
      </c>
      <c r="K6" s="54">
        <v>28.78</v>
      </c>
      <c r="L6" s="164">
        <v>28.77</v>
      </c>
      <c r="V6" s="217"/>
      <c r="W6" s="127" t="s">
        <v>333</v>
      </c>
      <c r="X6" s="54">
        <v>25.98</v>
      </c>
      <c r="Y6" s="54">
        <v>25.99</v>
      </c>
      <c r="Z6" s="54">
        <v>25.98</v>
      </c>
      <c r="AA6" s="168">
        <v>1178741101.3</v>
      </c>
    </row>
    <row r="7" spans="1:28" x14ac:dyDescent="0.45">
      <c r="A7" s="165" t="s">
        <v>320</v>
      </c>
      <c r="B7" s="166"/>
      <c r="C7" s="166" t="s">
        <v>320</v>
      </c>
      <c r="D7" s="166">
        <v>4.33</v>
      </c>
      <c r="E7" s="166">
        <v>4.34</v>
      </c>
      <c r="F7" s="166">
        <v>4.34</v>
      </c>
      <c r="G7" s="54">
        <v>1555</v>
      </c>
      <c r="H7" s="166" t="s">
        <v>179</v>
      </c>
      <c r="I7" s="54">
        <v>1.3407</v>
      </c>
      <c r="J7" s="54">
        <v>5.805231</v>
      </c>
      <c r="K7" s="54">
        <v>5.818638</v>
      </c>
      <c r="L7" s="164">
        <v>5.818638</v>
      </c>
      <c r="V7" s="217"/>
      <c r="W7" s="169" t="s">
        <v>340</v>
      </c>
      <c r="X7" s="170">
        <v>2.44</v>
      </c>
      <c r="Y7" s="170">
        <v>2.4500000000000002</v>
      </c>
      <c r="Z7" s="170">
        <v>2.44</v>
      </c>
      <c r="AA7" s="168">
        <v>8164579150</v>
      </c>
      <c r="AB7" s="10"/>
    </row>
    <row r="8" spans="1:28" x14ac:dyDescent="0.45">
      <c r="A8" s="127" t="s">
        <v>321</v>
      </c>
      <c r="B8" s="54"/>
      <c r="C8" s="54" t="s">
        <v>321</v>
      </c>
      <c r="D8" s="54">
        <v>8.17</v>
      </c>
      <c r="E8" s="54">
        <v>8.18</v>
      </c>
      <c r="F8" s="54">
        <v>8.17</v>
      </c>
      <c r="G8" s="54">
        <v>2423</v>
      </c>
      <c r="H8" s="54" t="s">
        <v>11</v>
      </c>
      <c r="I8" s="54">
        <v>1</v>
      </c>
      <c r="J8" s="54">
        <v>8.17</v>
      </c>
      <c r="K8" s="54">
        <v>8.18</v>
      </c>
      <c r="L8" s="164">
        <v>8.17</v>
      </c>
      <c r="V8" s="217"/>
      <c r="W8" s="127" t="s">
        <v>345</v>
      </c>
      <c r="X8" s="54">
        <v>5.42</v>
      </c>
      <c r="Y8" s="54">
        <v>5.43</v>
      </c>
      <c r="Z8" s="54">
        <v>5.42</v>
      </c>
      <c r="AA8" s="168">
        <v>1921020331.8</v>
      </c>
    </row>
    <row r="9" spans="1:28" x14ac:dyDescent="0.45">
      <c r="A9" s="127" t="s">
        <v>322</v>
      </c>
      <c r="B9" s="54"/>
      <c r="C9" s="54" t="s">
        <v>322</v>
      </c>
      <c r="D9" s="54">
        <v>23.38</v>
      </c>
      <c r="E9" s="54">
        <v>23.39</v>
      </c>
      <c r="F9" s="54">
        <v>23.38</v>
      </c>
      <c r="G9" s="54">
        <v>512</v>
      </c>
      <c r="H9" s="54" t="s">
        <v>11</v>
      </c>
      <c r="I9" s="54">
        <v>1</v>
      </c>
      <c r="J9" s="54">
        <v>23.38</v>
      </c>
      <c r="K9" s="54">
        <v>23.39</v>
      </c>
      <c r="L9" s="164">
        <v>23.38</v>
      </c>
      <c r="O9" s="298" t="s">
        <v>586</v>
      </c>
      <c r="P9" s="297"/>
      <c r="U9" s="27"/>
      <c r="V9" s="217"/>
      <c r="W9" s="171" t="s">
        <v>325</v>
      </c>
      <c r="X9" s="55">
        <v>3.78</v>
      </c>
      <c r="Y9" s="55">
        <v>3.79</v>
      </c>
      <c r="Z9" s="55">
        <v>3.79</v>
      </c>
      <c r="AA9" s="168">
        <v>2638495841</v>
      </c>
    </row>
    <row r="10" spans="1:28" x14ac:dyDescent="0.45">
      <c r="A10" s="127" t="s">
        <v>323</v>
      </c>
      <c r="B10" s="54"/>
      <c r="C10" s="54" t="s">
        <v>323</v>
      </c>
      <c r="D10" s="54">
        <v>4.3499999999999996</v>
      </c>
      <c r="E10" s="54">
        <v>4.37</v>
      </c>
      <c r="F10" s="54">
        <v>4.3600000000000003</v>
      </c>
      <c r="G10" s="54">
        <v>3282</v>
      </c>
      <c r="H10" s="54" t="s">
        <v>11</v>
      </c>
      <c r="I10" s="54">
        <v>1</v>
      </c>
      <c r="J10" s="54">
        <v>4.3499999999999996</v>
      </c>
      <c r="K10" s="54">
        <v>4.37</v>
      </c>
      <c r="L10" s="164">
        <v>4.3600000000000003</v>
      </c>
      <c r="O10" s="297"/>
      <c r="P10" s="297"/>
      <c r="U10" s="27"/>
      <c r="V10" s="1"/>
      <c r="W10" s="171" t="s">
        <v>330</v>
      </c>
      <c r="X10" s="55">
        <v>3.08</v>
      </c>
      <c r="Y10" s="55">
        <v>3.09</v>
      </c>
      <c r="Z10" s="55">
        <v>3.09</v>
      </c>
      <c r="AA10" s="168">
        <v>3214849720.8000002</v>
      </c>
    </row>
    <row r="11" spans="1:28" x14ac:dyDescent="0.45">
      <c r="A11" s="127" t="s">
        <v>324</v>
      </c>
      <c r="B11" s="54"/>
      <c r="C11" s="54" t="s">
        <v>324</v>
      </c>
      <c r="D11" s="54">
        <v>10.02</v>
      </c>
      <c r="E11" s="54">
        <v>10.029999999999999</v>
      </c>
      <c r="F11" s="54">
        <v>10.029999999999999</v>
      </c>
      <c r="G11" s="54">
        <v>4249</v>
      </c>
      <c r="H11" s="54" t="s">
        <v>11</v>
      </c>
      <c r="I11" s="54">
        <v>1</v>
      </c>
      <c r="J11" s="54">
        <v>10.02</v>
      </c>
      <c r="K11" s="54">
        <v>10.029999999999999</v>
      </c>
      <c r="L11" s="164">
        <v>10.029999999999999</v>
      </c>
      <c r="O11" s="297"/>
      <c r="P11" s="297"/>
      <c r="U11" s="27"/>
      <c r="V11" s="1"/>
      <c r="W11" s="171" t="s">
        <v>326</v>
      </c>
      <c r="X11" s="55">
        <v>2.19</v>
      </c>
      <c r="Y11" s="55">
        <v>2.2000000000000002</v>
      </c>
      <c r="Z11" s="55">
        <v>2.2000000000000002</v>
      </c>
      <c r="AA11" s="168">
        <v>4529492881.1999998</v>
      </c>
    </row>
    <row r="12" spans="1:28" x14ac:dyDescent="0.45">
      <c r="A12" s="127" t="s">
        <v>325</v>
      </c>
      <c r="B12" s="54"/>
      <c r="C12" s="54" t="s">
        <v>325</v>
      </c>
      <c r="D12" s="54">
        <v>3.78</v>
      </c>
      <c r="E12" s="54">
        <v>3.79</v>
      </c>
      <c r="F12" s="54">
        <v>3.79</v>
      </c>
      <c r="G12" s="54">
        <v>13313</v>
      </c>
      <c r="H12" s="54" t="s">
        <v>11</v>
      </c>
      <c r="I12" s="54">
        <v>1</v>
      </c>
      <c r="J12" s="54">
        <v>3.78</v>
      </c>
      <c r="K12" s="54">
        <v>3.79</v>
      </c>
      <c r="L12" s="164">
        <v>3.79</v>
      </c>
      <c r="O12" s="297"/>
      <c r="P12" s="297"/>
      <c r="U12" s="27"/>
      <c r="V12" s="1"/>
      <c r="W12" s="171" t="s">
        <v>324</v>
      </c>
      <c r="X12" s="55">
        <v>10.02</v>
      </c>
      <c r="Y12" s="55">
        <v>10.029999999999999</v>
      </c>
      <c r="Z12" s="55">
        <v>10.029999999999999</v>
      </c>
      <c r="AA12" s="168">
        <v>803731800</v>
      </c>
    </row>
    <row r="13" spans="1:28" x14ac:dyDescent="0.45">
      <c r="A13" s="127" t="s">
        <v>326</v>
      </c>
      <c r="B13" s="54"/>
      <c r="C13" s="54" t="s">
        <v>326</v>
      </c>
      <c r="D13" s="54">
        <v>2.19</v>
      </c>
      <c r="E13" s="54">
        <v>2.2000000000000002</v>
      </c>
      <c r="F13" s="54">
        <v>2.2000000000000002</v>
      </c>
      <c r="G13" s="54">
        <v>22567</v>
      </c>
      <c r="H13" s="54" t="s">
        <v>11</v>
      </c>
      <c r="I13" s="54">
        <v>1</v>
      </c>
      <c r="J13" s="54">
        <v>2.19</v>
      </c>
      <c r="K13" s="54">
        <v>2.2000000000000002</v>
      </c>
      <c r="L13" s="164">
        <v>2.2000000000000002</v>
      </c>
      <c r="U13" s="27"/>
      <c r="V13" s="1"/>
      <c r="W13" s="171" t="s">
        <v>346</v>
      </c>
      <c r="X13" s="55">
        <v>5.46</v>
      </c>
      <c r="Y13" s="55">
        <v>5.47</v>
      </c>
      <c r="Z13" s="55">
        <v>5.46</v>
      </c>
      <c r="AA13" s="168">
        <v>1456446213.5999999</v>
      </c>
    </row>
    <row r="14" spans="1:28" x14ac:dyDescent="0.45">
      <c r="A14" s="165" t="s">
        <v>327</v>
      </c>
      <c r="B14" s="166"/>
      <c r="C14" s="166" t="s">
        <v>327</v>
      </c>
      <c r="D14" s="166">
        <v>4.96</v>
      </c>
      <c r="E14" s="166">
        <v>4.97</v>
      </c>
      <c r="F14" s="166">
        <v>4.97</v>
      </c>
      <c r="G14" s="54">
        <v>5997</v>
      </c>
      <c r="H14" s="166" t="s">
        <v>179</v>
      </c>
      <c r="I14" s="54">
        <v>1.3407</v>
      </c>
      <c r="J14" s="54">
        <v>6.6498720000000002</v>
      </c>
      <c r="K14" s="54">
        <v>6.6632789999999993</v>
      </c>
      <c r="L14" s="164">
        <v>6.6632789999999993</v>
      </c>
      <c r="U14" s="27"/>
      <c r="V14" s="1"/>
      <c r="W14" s="171" t="s">
        <v>332</v>
      </c>
      <c r="X14" s="55">
        <v>5.71</v>
      </c>
      <c r="Y14" s="55">
        <v>5.72</v>
      </c>
      <c r="Z14" s="55">
        <v>5.72</v>
      </c>
      <c r="AA14" s="168">
        <v>1339894576.8</v>
      </c>
      <c r="AB14" s="10"/>
    </row>
    <row r="15" spans="1:28" x14ac:dyDescent="0.45">
      <c r="A15" s="165" t="s">
        <v>328</v>
      </c>
      <c r="B15" s="166"/>
      <c r="C15" s="166" t="s">
        <v>328</v>
      </c>
      <c r="D15" s="166">
        <v>65.28</v>
      </c>
      <c r="E15" s="166">
        <v>65.319999999999993</v>
      </c>
      <c r="F15" s="166">
        <v>65.28</v>
      </c>
      <c r="G15" s="54">
        <v>1066</v>
      </c>
      <c r="H15" s="166" t="s">
        <v>179</v>
      </c>
      <c r="I15" s="54">
        <v>1.3407</v>
      </c>
      <c r="J15" s="54">
        <v>87.520896000000008</v>
      </c>
      <c r="K15" s="54">
        <v>87.574523999999997</v>
      </c>
      <c r="L15" s="164">
        <v>87.520896000000008</v>
      </c>
      <c r="U15" s="27"/>
      <c r="V15" s="1"/>
      <c r="W15" s="171" t="s">
        <v>318</v>
      </c>
      <c r="X15" s="55">
        <v>3.91</v>
      </c>
      <c r="Y15" s="55">
        <v>3.92</v>
      </c>
      <c r="Z15" s="55">
        <v>3.91</v>
      </c>
      <c r="AA15" s="168">
        <v>1561247598.5</v>
      </c>
    </row>
    <row r="16" spans="1:28" x14ac:dyDescent="0.45">
      <c r="A16" s="165" t="s">
        <v>329</v>
      </c>
      <c r="B16" s="166"/>
      <c r="C16" s="166" t="s">
        <v>329</v>
      </c>
      <c r="D16" s="166">
        <v>33.020000000000003</v>
      </c>
      <c r="E16" s="166">
        <v>33.04</v>
      </c>
      <c r="F16" s="166">
        <v>33.03</v>
      </c>
      <c r="G16" s="54">
        <v>939</v>
      </c>
      <c r="H16" s="166" t="s">
        <v>179</v>
      </c>
      <c r="I16" s="54">
        <v>1.3407</v>
      </c>
      <c r="J16" s="54">
        <v>44.269914000000007</v>
      </c>
      <c r="K16" s="54">
        <v>44.296728000000002</v>
      </c>
      <c r="L16" s="164">
        <v>44.283321000000001</v>
      </c>
      <c r="U16" s="27"/>
      <c r="V16" s="1"/>
      <c r="W16" s="171" t="s">
        <v>342</v>
      </c>
      <c r="X16" s="55">
        <v>1.96</v>
      </c>
      <c r="Y16" s="55">
        <v>1.97</v>
      </c>
      <c r="Z16" s="55">
        <v>1.97</v>
      </c>
      <c r="AA16" s="168">
        <v>2892704287.1999998</v>
      </c>
    </row>
    <row r="17" spans="1:28" x14ac:dyDescent="0.45">
      <c r="A17" s="127" t="s">
        <v>330</v>
      </c>
      <c r="B17" s="54"/>
      <c r="C17" s="54" t="s">
        <v>330</v>
      </c>
      <c r="D17" s="54">
        <v>3.08</v>
      </c>
      <c r="E17" s="54">
        <v>3.09</v>
      </c>
      <c r="F17" s="54">
        <v>3.09</v>
      </c>
      <c r="G17" s="54">
        <v>16885</v>
      </c>
      <c r="H17" s="54" t="s">
        <v>11</v>
      </c>
      <c r="I17" s="54">
        <v>1</v>
      </c>
      <c r="J17" s="54">
        <v>3.08</v>
      </c>
      <c r="K17" s="54">
        <v>3.09</v>
      </c>
      <c r="L17" s="164">
        <v>3.09</v>
      </c>
      <c r="U17" s="27"/>
      <c r="V17" s="1"/>
      <c r="W17" s="171" t="s">
        <v>335</v>
      </c>
      <c r="X17" s="55">
        <v>20.7</v>
      </c>
      <c r="Y17" s="55">
        <v>20.71</v>
      </c>
      <c r="Z17" s="55">
        <v>20.71</v>
      </c>
      <c r="AA17" s="168">
        <v>276417298.14999998</v>
      </c>
      <c r="AB17" s="10"/>
    </row>
    <row r="18" spans="1:28" x14ac:dyDescent="0.45">
      <c r="A18" s="127" t="s">
        <v>331</v>
      </c>
      <c r="B18" s="54"/>
      <c r="C18" s="54" t="s">
        <v>331</v>
      </c>
      <c r="D18" s="54">
        <v>1.76</v>
      </c>
      <c r="E18" s="54">
        <v>1.77</v>
      </c>
      <c r="F18" s="54">
        <v>1.76</v>
      </c>
      <c r="G18" s="54">
        <v>10614</v>
      </c>
      <c r="H18" s="54" t="s">
        <v>11</v>
      </c>
      <c r="I18" s="54">
        <v>1</v>
      </c>
      <c r="J18" s="54">
        <v>1.76</v>
      </c>
      <c r="K18" s="54">
        <v>1.77</v>
      </c>
      <c r="L18" s="164">
        <v>1.76</v>
      </c>
      <c r="U18" s="27"/>
      <c r="V18" s="1"/>
      <c r="W18" s="171" t="s">
        <v>336</v>
      </c>
      <c r="X18" s="55">
        <v>0.92500000000000004</v>
      </c>
      <c r="Y18" s="55">
        <v>0.93</v>
      </c>
      <c r="Z18" s="55">
        <v>0.93</v>
      </c>
      <c r="AA18" s="168">
        <v>6047013412</v>
      </c>
      <c r="AB18" s="10"/>
    </row>
    <row r="19" spans="1:28" x14ac:dyDescent="0.45">
      <c r="A19" s="127" t="s">
        <v>332</v>
      </c>
      <c r="B19" s="54"/>
      <c r="C19" s="54" t="s">
        <v>332</v>
      </c>
      <c r="D19" s="54">
        <v>5.71</v>
      </c>
      <c r="E19" s="54">
        <v>5.72</v>
      </c>
      <c r="F19" s="54">
        <v>5.72</v>
      </c>
      <c r="G19" s="54">
        <v>6594</v>
      </c>
      <c r="H19" s="54" t="s">
        <v>11</v>
      </c>
      <c r="I19" s="54">
        <v>1</v>
      </c>
      <c r="J19" s="54">
        <v>5.71</v>
      </c>
      <c r="K19" s="54">
        <v>5.72</v>
      </c>
      <c r="L19" s="164">
        <v>5.72</v>
      </c>
      <c r="U19" s="27"/>
      <c r="V19" s="1"/>
      <c r="W19" s="171" t="s">
        <v>338</v>
      </c>
      <c r="X19" s="55">
        <v>2.13</v>
      </c>
      <c r="Y19" s="55">
        <v>2.14</v>
      </c>
      <c r="Z19" s="55">
        <v>2.13</v>
      </c>
      <c r="AA19" s="168">
        <v>2154820861.6999998</v>
      </c>
    </row>
    <row r="20" spans="1:28" x14ac:dyDescent="0.45">
      <c r="A20" s="127" t="s">
        <v>333</v>
      </c>
      <c r="B20" s="54"/>
      <c r="C20" s="54" t="s">
        <v>333</v>
      </c>
      <c r="D20" s="54">
        <v>25.98</v>
      </c>
      <c r="E20" s="54">
        <v>25.99</v>
      </c>
      <c r="F20" s="54">
        <v>25.98</v>
      </c>
      <c r="G20" s="54">
        <v>6648</v>
      </c>
      <c r="H20" s="54" t="s">
        <v>11</v>
      </c>
      <c r="I20" s="54">
        <v>1</v>
      </c>
      <c r="J20" s="54">
        <v>25.98</v>
      </c>
      <c r="K20" s="54">
        <v>25.99</v>
      </c>
      <c r="L20" s="164">
        <v>25.98</v>
      </c>
      <c r="U20" s="27"/>
      <c r="V20" s="1"/>
      <c r="W20" s="171" t="s">
        <v>321</v>
      </c>
      <c r="X20" s="55">
        <v>8.17</v>
      </c>
      <c r="Y20" s="55">
        <v>8.18</v>
      </c>
      <c r="Z20" s="55">
        <v>8.17</v>
      </c>
      <c r="AA20" s="168">
        <v>454650500</v>
      </c>
    </row>
    <row r="21" spans="1:28" x14ac:dyDescent="0.45">
      <c r="A21" s="127" t="s">
        <v>334</v>
      </c>
      <c r="B21" s="54"/>
      <c r="C21" s="54" t="s">
        <v>334</v>
      </c>
      <c r="D21" s="54">
        <v>7.83</v>
      </c>
      <c r="E21" s="54">
        <v>7.84</v>
      </c>
      <c r="F21" s="54">
        <v>7.83</v>
      </c>
      <c r="G21" s="54">
        <v>2547</v>
      </c>
      <c r="H21" s="54" t="s">
        <v>11</v>
      </c>
      <c r="I21" s="54">
        <v>1</v>
      </c>
      <c r="J21" s="54">
        <v>7.83</v>
      </c>
      <c r="K21" s="54">
        <v>7.84</v>
      </c>
      <c r="L21" s="164">
        <v>7.83</v>
      </c>
      <c r="U21" s="27"/>
      <c r="V21" s="1"/>
      <c r="W21" s="171" t="s">
        <v>334</v>
      </c>
      <c r="X21" s="55">
        <v>7.83</v>
      </c>
      <c r="Y21" s="55">
        <v>7.84</v>
      </c>
      <c r="Z21" s="55">
        <v>7.83</v>
      </c>
      <c r="AA21" s="168">
        <v>464054927.60000002</v>
      </c>
    </row>
    <row r="22" spans="1:28" ht="14.65" thickBot="1" x14ac:dyDescent="0.5">
      <c r="A22" s="127" t="s">
        <v>335</v>
      </c>
      <c r="B22" s="54"/>
      <c r="C22" s="54" t="s">
        <v>335</v>
      </c>
      <c r="D22" s="54">
        <v>20.7</v>
      </c>
      <c r="E22" s="54">
        <v>20.71</v>
      </c>
      <c r="F22" s="54">
        <v>20.71</v>
      </c>
      <c r="G22" s="54">
        <v>1345</v>
      </c>
      <c r="H22" s="54" t="s">
        <v>11</v>
      </c>
      <c r="I22" s="54">
        <v>1</v>
      </c>
      <c r="J22" s="54">
        <v>20.7</v>
      </c>
      <c r="K22" s="54">
        <v>20.71</v>
      </c>
      <c r="L22" s="164">
        <v>20.71</v>
      </c>
      <c r="U22" s="27"/>
      <c r="V22" s="1"/>
      <c r="W22" s="172" t="s">
        <v>538</v>
      </c>
      <c r="X22" s="148">
        <v>1.6</v>
      </c>
      <c r="Y22" s="148">
        <v>1.61</v>
      </c>
      <c r="Z22" s="148">
        <v>1.6</v>
      </c>
      <c r="AA22" s="173">
        <v>1977706058.3</v>
      </c>
    </row>
    <row r="23" spans="1:28" x14ac:dyDescent="0.45">
      <c r="A23" s="127" t="s">
        <v>336</v>
      </c>
      <c r="B23" s="54"/>
      <c r="C23" s="54" t="s">
        <v>336</v>
      </c>
      <c r="D23" s="54">
        <v>0.92500000000000004</v>
      </c>
      <c r="E23" s="54">
        <v>0.93</v>
      </c>
      <c r="F23" s="54">
        <v>0.93</v>
      </c>
      <c r="G23" s="54">
        <v>29972</v>
      </c>
      <c r="H23" s="54" t="s">
        <v>11</v>
      </c>
      <c r="I23" s="54">
        <v>1</v>
      </c>
      <c r="J23" s="54">
        <v>0.92500000000000004</v>
      </c>
      <c r="K23" s="54">
        <v>0.93</v>
      </c>
      <c r="L23" s="164">
        <v>0.93</v>
      </c>
    </row>
    <row r="24" spans="1:28" x14ac:dyDescent="0.45">
      <c r="A24" s="127" t="s">
        <v>337</v>
      </c>
      <c r="B24" s="54"/>
      <c r="C24" s="54" t="s">
        <v>337</v>
      </c>
      <c r="D24" s="54">
        <v>2.81</v>
      </c>
      <c r="E24" s="54">
        <v>2.82</v>
      </c>
      <c r="F24" s="54">
        <v>2.81</v>
      </c>
      <c r="G24" s="54">
        <v>8464</v>
      </c>
      <c r="H24" s="54" t="s">
        <v>11</v>
      </c>
      <c r="I24" s="54">
        <v>1</v>
      </c>
      <c r="J24" s="54">
        <v>2.81</v>
      </c>
      <c r="K24" s="54">
        <v>2.82</v>
      </c>
      <c r="L24" s="164">
        <v>2.81</v>
      </c>
    </row>
    <row r="25" spans="1:28" x14ac:dyDescent="0.45">
      <c r="A25" s="127" t="s">
        <v>338</v>
      </c>
      <c r="B25" s="54"/>
      <c r="C25" s="54" t="s">
        <v>338</v>
      </c>
      <c r="D25" s="54">
        <v>2.13</v>
      </c>
      <c r="E25" s="54">
        <v>2.14</v>
      </c>
      <c r="F25" s="54">
        <v>2.13</v>
      </c>
      <c r="G25" s="54">
        <v>11325</v>
      </c>
      <c r="H25" s="54" t="s">
        <v>11</v>
      </c>
      <c r="I25" s="54">
        <v>1</v>
      </c>
      <c r="J25" s="54">
        <v>2.13</v>
      </c>
      <c r="K25" s="54">
        <v>2.14</v>
      </c>
      <c r="L25" s="164">
        <v>2.13</v>
      </c>
    </row>
    <row r="26" spans="1:28" x14ac:dyDescent="0.45">
      <c r="A26" s="127" t="s">
        <v>339</v>
      </c>
      <c r="B26" s="54"/>
      <c r="C26" s="54" t="s">
        <v>339</v>
      </c>
      <c r="D26" s="54">
        <v>2.7</v>
      </c>
      <c r="E26" s="54">
        <v>2.71</v>
      </c>
      <c r="F26" s="54">
        <v>2.7</v>
      </c>
      <c r="G26" s="54">
        <v>6276</v>
      </c>
      <c r="H26" s="54" t="s">
        <v>11</v>
      </c>
      <c r="I26" s="54">
        <v>1</v>
      </c>
      <c r="J26" s="54">
        <v>2.7</v>
      </c>
      <c r="K26" s="54">
        <v>2.71</v>
      </c>
      <c r="L26" s="164">
        <v>2.7</v>
      </c>
    </row>
    <row r="27" spans="1:28" x14ac:dyDescent="0.45">
      <c r="A27" s="127" t="s">
        <v>340</v>
      </c>
      <c r="B27" s="54"/>
      <c r="C27" s="54" t="s">
        <v>340</v>
      </c>
      <c r="D27" s="54">
        <v>2.44</v>
      </c>
      <c r="E27" s="54">
        <v>2.4500000000000002</v>
      </c>
      <c r="F27" s="54">
        <v>2.44</v>
      </c>
      <c r="G27" s="54">
        <v>38920</v>
      </c>
      <c r="H27" s="54" t="s">
        <v>11</v>
      </c>
      <c r="I27" s="54">
        <v>1</v>
      </c>
      <c r="J27" s="54">
        <v>2.44</v>
      </c>
      <c r="K27" s="54">
        <v>2.4500000000000002</v>
      </c>
      <c r="L27" s="164">
        <v>2.44</v>
      </c>
    </row>
    <row r="28" spans="1:28" x14ac:dyDescent="0.45">
      <c r="A28" s="127" t="s">
        <v>341</v>
      </c>
      <c r="B28" s="54"/>
      <c r="C28" s="54" t="s">
        <v>341</v>
      </c>
      <c r="D28" s="54">
        <v>1.95</v>
      </c>
      <c r="E28" s="54">
        <v>1.96</v>
      </c>
      <c r="F28" s="54">
        <v>1.95</v>
      </c>
      <c r="G28" s="54">
        <v>4699</v>
      </c>
      <c r="H28" s="54" t="s">
        <v>11</v>
      </c>
      <c r="I28" s="54">
        <v>1</v>
      </c>
      <c r="J28" s="54">
        <v>1.95</v>
      </c>
      <c r="K28" s="54">
        <v>1.96</v>
      </c>
      <c r="L28" s="164">
        <v>1.95</v>
      </c>
    </row>
    <row r="29" spans="1:28" x14ac:dyDescent="0.45">
      <c r="A29" s="127" t="s">
        <v>342</v>
      </c>
      <c r="B29" s="54"/>
      <c r="C29" s="54" t="s">
        <v>342</v>
      </c>
      <c r="D29" s="54">
        <v>1.96</v>
      </c>
      <c r="E29" s="54">
        <v>1.97</v>
      </c>
      <c r="F29" s="54">
        <v>1.97</v>
      </c>
      <c r="G29" s="54">
        <v>14842</v>
      </c>
      <c r="H29" s="54" t="s">
        <v>11</v>
      </c>
      <c r="I29" s="54">
        <v>1</v>
      </c>
      <c r="J29" s="54">
        <v>1.96</v>
      </c>
      <c r="K29" s="54">
        <v>1.97</v>
      </c>
      <c r="L29" s="164">
        <v>1.97</v>
      </c>
    </row>
    <row r="30" spans="1:28" x14ac:dyDescent="0.45">
      <c r="A30" s="127" t="s">
        <v>343</v>
      </c>
      <c r="B30" s="54"/>
      <c r="C30" s="54" t="s">
        <v>343</v>
      </c>
      <c r="D30" s="54">
        <v>11.82</v>
      </c>
      <c r="E30" s="54">
        <v>11.83</v>
      </c>
      <c r="F30" s="54">
        <v>11.82</v>
      </c>
      <c r="G30" s="54">
        <v>18095</v>
      </c>
      <c r="H30" s="54" t="s">
        <v>11</v>
      </c>
      <c r="I30" s="54">
        <v>1</v>
      </c>
      <c r="J30" s="54">
        <v>11.82</v>
      </c>
      <c r="K30" s="54">
        <v>11.83</v>
      </c>
      <c r="L30" s="164">
        <v>11.82</v>
      </c>
    </row>
    <row r="31" spans="1:28" x14ac:dyDescent="0.45">
      <c r="A31" s="127" t="s">
        <v>344</v>
      </c>
      <c r="B31" s="54"/>
      <c r="C31" s="54" t="s">
        <v>344</v>
      </c>
      <c r="D31" s="54">
        <v>0.77</v>
      </c>
      <c r="E31" s="54">
        <v>0.77500000000000002</v>
      </c>
      <c r="F31" s="54">
        <v>0.77500000000000002</v>
      </c>
      <c r="G31" s="54">
        <v>50736</v>
      </c>
      <c r="H31" s="54" t="s">
        <v>11</v>
      </c>
      <c r="I31" s="54">
        <v>1</v>
      </c>
      <c r="J31" s="54">
        <v>0.77</v>
      </c>
      <c r="K31" s="54">
        <v>0.77500000000000002</v>
      </c>
      <c r="L31" s="164">
        <v>0.77500000000000002</v>
      </c>
    </row>
    <row r="32" spans="1:28" x14ac:dyDescent="0.45">
      <c r="A32" s="127" t="s">
        <v>345</v>
      </c>
      <c r="B32" s="54"/>
      <c r="C32" s="54" t="s">
        <v>345</v>
      </c>
      <c r="D32" s="54">
        <v>5.42</v>
      </c>
      <c r="E32" s="54">
        <v>5.43</v>
      </c>
      <c r="F32" s="54">
        <v>5.42</v>
      </c>
      <c r="G32" s="54">
        <v>10970</v>
      </c>
      <c r="H32" s="54" t="s">
        <v>11</v>
      </c>
      <c r="I32" s="54">
        <v>1</v>
      </c>
      <c r="J32" s="54">
        <v>5.42</v>
      </c>
      <c r="K32" s="54">
        <v>5.43</v>
      </c>
      <c r="L32" s="164">
        <v>5.42</v>
      </c>
    </row>
    <row r="33" spans="1:28" x14ac:dyDescent="0.45">
      <c r="A33" s="127" t="s">
        <v>346</v>
      </c>
      <c r="B33" s="54"/>
      <c r="C33" s="54" t="s">
        <v>346</v>
      </c>
      <c r="D33" s="54">
        <v>5.46</v>
      </c>
      <c r="E33" s="54">
        <v>5.47</v>
      </c>
      <c r="F33" s="54">
        <v>5.46</v>
      </c>
      <c r="G33" s="54">
        <v>7421</v>
      </c>
      <c r="H33" s="54" t="s">
        <v>11</v>
      </c>
      <c r="I33" s="54">
        <v>1</v>
      </c>
      <c r="J33" s="54">
        <v>5.46</v>
      </c>
      <c r="K33" s="54">
        <v>5.47</v>
      </c>
      <c r="L33" s="164">
        <v>5.46</v>
      </c>
      <c r="V33" s="98"/>
      <c r="W33" s="98"/>
      <c r="X33" s="98" t="s">
        <v>535</v>
      </c>
      <c r="Y33" s="98" t="s">
        <v>536</v>
      </c>
      <c r="Z33" s="98" t="s">
        <v>537</v>
      </c>
      <c r="AA33" s="98" t="s">
        <v>531</v>
      </c>
      <c r="AB33" s="98" t="s">
        <v>464</v>
      </c>
    </row>
    <row r="34" spans="1:28" ht="14.65" thickBot="1" x14ac:dyDescent="0.5">
      <c r="A34" s="129" t="s">
        <v>347</v>
      </c>
      <c r="B34" s="130"/>
      <c r="C34" s="130" t="s">
        <v>347</v>
      </c>
      <c r="D34" s="130">
        <v>1.3</v>
      </c>
      <c r="E34" s="130">
        <v>1.31</v>
      </c>
      <c r="F34" s="130">
        <v>1.31</v>
      </c>
      <c r="G34" s="130">
        <v>10671</v>
      </c>
      <c r="H34" s="130" t="s">
        <v>11</v>
      </c>
      <c r="I34" s="130">
        <v>1</v>
      </c>
      <c r="J34" s="130">
        <v>1.3</v>
      </c>
      <c r="K34" s="130">
        <v>1.31</v>
      </c>
      <c r="L34" s="167">
        <v>1.31</v>
      </c>
      <c r="V34" s="98"/>
      <c r="W34" s="98"/>
      <c r="X34" s="98" t="s">
        <v>1</v>
      </c>
      <c r="Y34" s="98" t="s">
        <v>0</v>
      </c>
      <c r="Z34" s="98" t="s">
        <v>2</v>
      </c>
      <c r="AA34" s="98" t="s">
        <v>468</v>
      </c>
      <c r="AB34" s="98" t="s">
        <v>467</v>
      </c>
    </row>
    <row r="35" spans="1:28" x14ac:dyDescent="0.45">
      <c r="V35" s="40" t="s">
        <v>397</v>
      </c>
      <c r="W35" s="40" t="s">
        <v>369</v>
      </c>
      <c r="X35" s="40">
        <v>3.1970000000000001</v>
      </c>
      <c r="Y35" s="40">
        <v>3.1989999999999998</v>
      </c>
      <c r="Z35" s="40">
        <v>3.1970000000000001</v>
      </c>
      <c r="AA35" s="40">
        <v>4590</v>
      </c>
      <c r="AB35" s="40">
        <v>1460</v>
      </c>
    </row>
    <row r="36" spans="1:28" x14ac:dyDescent="0.45">
      <c r="V36" s="40" t="s">
        <v>396</v>
      </c>
      <c r="W36" s="40" t="s">
        <v>370</v>
      </c>
      <c r="X36" s="40">
        <v>360.35</v>
      </c>
      <c r="Y36" s="40">
        <v>360.4</v>
      </c>
      <c r="Z36" s="40">
        <v>360.35</v>
      </c>
      <c r="AA36" s="40">
        <v>17</v>
      </c>
      <c r="AB36" s="40">
        <v>15</v>
      </c>
    </row>
    <row r="37" spans="1:28" x14ac:dyDescent="0.45">
      <c r="V37" s="40"/>
      <c r="W37" s="40" t="s">
        <v>395</v>
      </c>
      <c r="X37" s="40">
        <v>358.35</v>
      </c>
      <c r="Y37" s="40">
        <v>358.75</v>
      </c>
      <c r="Z37" s="40">
        <v>358</v>
      </c>
      <c r="AA37" s="40"/>
      <c r="AB37" s="40"/>
    </row>
    <row r="38" spans="1:28" x14ac:dyDescent="0.45">
      <c r="V38" s="40"/>
      <c r="W38" s="40"/>
      <c r="X38" s="40"/>
      <c r="Y38" s="40"/>
      <c r="Z38" s="40"/>
      <c r="AA38" s="40"/>
      <c r="AB38" s="40"/>
    </row>
  </sheetData>
  <mergeCells count="1">
    <mergeCell ref="O9:P12"/>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Q1048"/>
  <sheetViews>
    <sheetView zoomScale="85" zoomScaleNormal="85" workbookViewId="0">
      <selection activeCell="V8" sqref="V8"/>
    </sheetView>
  </sheetViews>
  <sheetFormatPr defaultRowHeight="14.25" x14ac:dyDescent="0.45"/>
  <cols>
    <col min="1" max="1" width="13.3984375" style="111" customWidth="1"/>
    <col min="2" max="2" width="23.59765625" bestFit="1" customWidth="1"/>
    <col min="3" max="3" width="17.73046875" bestFit="1" customWidth="1"/>
    <col min="4" max="4" width="12.73046875" bestFit="1" customWidth="1"/>
    <col min="5" max="5" width="18" bestFit="1" customWidth="1"/>
    <col min="6" max="6" width="4.265625" customWidth="1"/>
    <col min="7" max="7" width="16.1328125" bestFit="1" customWidth="1"/>
    <col min="8" max="8" width="11.1328125" bestFit="1" customWidth="1"/>
    <col min="9" max="9" width="4.265625" bestFit="1" customWidth="1"/>
    <col min="10" max="10" width="10.59765625" bestFit="1" customWidth="1"/>
    <col min="11" max="11" width="4.265625" bestFit="1" customWidth="1"/>
  </cols>
  <sheetData>
    <row r="1" spans="1:17" x14ac:dyDescent="0.45">
      <c r="A1" s="111" t="str">
        <f>Spread!A12</f>
        <v xml:space="preserve">Time </v>
      </c>
      <c r="B1" s="12" t="str">
        <f>Spread!B12</f>
        <v>SiMSCI Futures Fair value</v>
      </c>
      <c r="C1" s="12" t="str">
        <f>Spread!C12</f>
        <v>SiMSCI Futures Bid</v>
      </c>
      <c r="D1" s="12" t="str">
        <f>Spread!D12</f>
        <v>BPS</v>
      </c>
      <c r="E1" s="12" t="str">
        <f>Spread!E12</f>
        <v>SiMSCI Futures Ask</v>
      </c>
      <c r="F1" s="12" t="str">
        <f>Spread!F12</f>
        <v>BPS</v>
      </c>
      <c r="G1" s="12" t="str">
        <f>Spread!G12</f>
        <v>STI ETF Fair value</v>
      </c>
      <c r="H1" s="12" t="str">
        <f>Spread!H12</f>
        <v xml:space="preserve">STI ETF  Bid </v>
      </c>
      <c r="I1" s="12" t="str">
        <f>Spread!I12</f>
        <v>BPS</v>
      </c>
      <c r="J1" s="12" t="str">
        <f>Spread!J12</f>
        <v>STI ETF Ask</v>
      </c>
      <c r="K1" s="12" t="str">
        <f>Spread!K12</f>
        <v>BPS</v>
      </c>
      <c r="L1" s="12">
        <f>Spread!L12</f>
        <v>0</v>
      </c>
      <c r="M1" s="12">
        <f>Spread!M12</f>
        <v>0</v>
      </c>
      <c r="N1" s="12">
        <f>Spread!N13</f>
        <v>0</v>
      </c>
      <c r="O1" s="12">
        <f>Spread!O13</f>
        <v>0</v>
      </c>
      <c r="P1" s="12">
        <f>Spread!P13</f>
        <v>0</v>
      </c>
      <c r="Q1" s="12">
        <f>Spread!Q13</f>
        <v>0</v>
      </c>
    </row>
    <row r="2" spans="1:17" x14ac:dyDescent="0.45">
      <c r="A2" s="111">
        <v>44292.420175925923</v>
      </c>
      <c r="B2" s="12">
        <v>362.17695749432772</v>
      </c>
      <c r="C2" s="12">
        <v>362.05</v>
      </c>
      <c r="D2" s="12">
        <v>-3.5053995484983456</v>
      </c>
      <c r="E2" s="12">
        <v>362.1</v>
      </c>
      <c r="F2" s="12">
        <v>-2.1248589324986527</v>
      </c>
      <c r="G2" s="12">
        <v>3.2180549801859994</v>
      </c>
      <c r="H2" s="12">
        <v>3.2160000000000002</v>
      </c>
      <c r="I2" s="12">
        <v>-6.3857833338835013</v>
      </c>
      <c r="J2" s="12">
        <v>3.2210000000000001</v>
      </c>
      <c r="K2" s="12">
        <v>9.1515522019776672</v>
      </c>
    </row>
    <row r="3" spans="1:17" x14ac:dyDescent="0.45">
      <c r="A3" s="111">
        <v>44292.423481134261</v>
      </c>
      <c r="B3" s="12">
        <v>362.01443518285618</v>
      </c>
      <c r="C3" s="12">
        <v>362.15</v>
      </c>
      <c r="D3" s="12">
        <v>3.7447351256953931</v>
      </c>
      <c r="E3" s="12">
        <v>362.2</v>
      </c>
      <c r="F3" s="12">
        <v>5.125895519886746</v>
      </c>
      <c r="G3" s="12">
        <v>3.2169335154000005</v>
      </c>
      <c r="H3" s="12">
        <v>3.2160000000000002</v>
      </c>
      <c r="I3" s="12">
        <v>-2.9018796799231681</v>
      </c>
      <c r="J3" s="12">
        <v>3.22</v>
      </c>
      <c r="K3" s="12">
        <v>9.5323219622659927</v>
      </c>
    </row>
    <row r="4" spans="1:17" x14ac:dyDescent="0.45">
      <c r="A4" s="111">
        <v>44292.423996296297</v>
      </c>
      <c r="B4" s="12">
        <v>362.01642619004622</v>
      </c>
      <c r="C4" s="12">
        <v>362.1</v>
      </c>
      <c r="D4" s="12">
        <v>2.3085640293551606</v>
      </c>
      <c r="E4" s="12">
        <v>362.2</v>
      </c>
      <c r="F4" s="12">
        <v>5.0708696256064565</v>
      </c>
      <c r="G4" s="12">
        <v>3.2168384353999997</v>
      </c>
      <c r="H4" s="12">
        <v>3.2160000000000002</v>
      </c>
      <c r="I4" s="12">
        <v>-2.6063957417719941</v>
      </c>
      <c r="J4" s="12">
        <v>3.22</v>
      </c>
      <c r="K4" s="12">
        <v>9.8281734177531774</v>
      </c>
    </row>
    <row r="5" spans="1:17" x14ac:dyDescent="0.45">
      <c r="A5" s="111">
        <v>44292.426839467589</v>
      </c>
      <c r="B5" s="12">
        <v>362.06106233752757</v>
      </c>
      <c r="C5" s="12">
        <v>361.8</v>
      </c>
      <c r="D5" s="12">
        <v>-7.2104505201995366</v>
      </c>
      <c r="E5" s="12">
        <v>361.9</v>
      </c>
      <c r="F5" s="12">
        <v>-4.4484854705930159</v>
      </c>
      <c r="G5" s="12">
        <v>3.2160416793620001</v>
      </c>
      <c r="H5" s="12">
        <v>3.2149999999999999</v>
      </c>
      <c r="I5" s="12">
        <v>-3.239010764956658</v>
      </c>
      <c r="J5" s="12">
        <v>3.2170000000000001</v>
      </c>
      <c r="K5" s="12">
        <v>2.9798141117065846</v>
      </c>
    </row>
    <row r="6" spans="1:17" x14ac:dyDescent="0.45">
      <c r="A6" s="111">
        <v>44292.42689826389</v>
      </c>
      <c r="B6" s="12">
        <v>361.96007984285995</v>
      </c>
      <c r="C6" s="12">
        <v>361.8</v>
      </c>
      <c r="D6" s="12">
        <v>-4.4225828143655992</v>
      </c>
      <c r="E6" s="12">
        <v>361.85</v>
      </c>
      <c r="F6" s="12">
        <v>-3.0412150121008246</v>
      </c>
      <c r="G6" s="12">
        <v>3.215607439362</v>
      </c>
      <c r="H6" s="12">
        <v>3.2149999999999999</v>
      </c>
      <c r="I6" s="12">
        <v>-1.8890345710876322</v>
      </c>
      <c r="J6" s="12">
        <v>3.2170000000000001</v>
      </c>
      <c r="K6" s="12">
        <v>4.3306301041410036</v>
      </c>
    </row>
    <row r="7" spans="1:17" x14ac:dyDescent="0.45">
      <c r="A7" s="111">
        <v>44292.426956944444</v>
      </c>
      <c r="B7" s="12">
        <v>361.91727749908688</v>
      </c>
      <c r="C7" s="12">
        <v>361.8</v>
      </c>
      <c r="D7" s="12">
        <v>-3.2404504116873327</v>
      </c>
      <c r="E7" s="12">
        <v>361.85</v>
      </c>
      <c r="F7" s="12">
        <v>-1.8589192412077049</v>
      </c>
      <c r="G7" s="12">
        <v>3.2153809393620003</v>
      </c>
      <c r="H7" s="12">
        <v>3.2149999999999999</v>
      </c>
      <c r="I7" s="12">
        <v>-1.1847409970528737</v>
      </c>
      <c r="J7" s="12">
        <v>3.2170000000000001</v>
      </c>
      <c r="K7" s="12">
        <v>5.0353618079263276</v>
      </c>
    </row>
    <row r="8" spans="1:17" x14ac:dyDescent="0.45">
      <c r="A8" s="111">
        <v>44292.427015740737</v>
      </c>
      <c r="B8" s="12">
        <v>362.00081856980688</v>
      </c>
      <c r="C8" s="12">
        <v>361.75</v>
      </c>
      <c r="D8" s="12">
        <v>-6.9286741062579811</v>
      </c>
      <c r="E8" s="12">
        <v>361.85</v>
      </c>
      <c r="F8" s="12">
        <v>-4.1662494135431194</v>
      </c>
      <c r="G8" s="12">
        <v>3.2160637793619999</v>
      </c>
      <c r="H8" s="12">
        <v>3.2149999999999999</v>
      </c>
      <c r="I8" s="12">
        <v>-3.3077060499438078</v>
      </c>
      <c r="J8" s="12">
        <v>3.2170000000000001</v>
      </c>
      <c r="K8" s="12">
        <v>2.911076092483051</v>
      </c>
    </row>
    <row r="9" spans="1:17" x14ac:dyDescent="0.45">
      <c r="A9" s="111">
        <v>44292.427073611114</v>
      </c>
      <c r="B9" s="12">
        <v>361.9511451584811</v>
      </c>
      <c r="C9" s="12">
        <v>361.8</v>
      </c>
      <c r="D9" s="12">
        <v>-4.1758441851290851</v>
      </c>
      <c r="E9" s="12">
        <v>361.85</v>
      </c>
      <c r="F9" s="12">
        <v>-2.7944422841040519</v>
      </c>
      <c r="G9" s="12">
        <v>3.2157018793620002</v>
      </c>
      <c r="H9" s="12">
        <v>3.2160000000000002</v>
      </c>
      <c r="I9" s="12">
        <v>0.92707797297145911</v>
      </c>
      <c r="J9" s="12">
        <v>3.2170000000000001</v>
      </c>
      <c r="K9" s="12">
        <v>4.0368189798035079</v>
      </c>
    </row>
    <row r="10" spans="1:17" x14ac:dyDescent="0.45">
      <c r="A10" s="111">
        <v>44292.427131712961</v>
      </c>
      <c r="B10" s="12">
        <v>361.99672851875425</v>
      </c>
      <c r="C10" s="12">
        <v>361.8</v>
      </c>
      <c r="D10" s="12">
        <v>-5.4345385815841567</v>
      </c>
      <c r="E10" s="12">
        <v>361.85</v>
      </c>
      <c r="F10" s="12">
        <v>-4.0533106294806895</v>
      </c>
      <c r="G10" s="12">
        <v>3.2161977308959999</v>
      </c>
      <c r="H10" s="12">
        <v>3.2160000000000002</v>
      </c>
      <c r="I10" s="12">
        <v>-0.61479707575267795</v>
      </c>
      <c r="J10" s="12">
        <v>3.2170000000000001</v>
      </c>
      <c r="K10" s="12">
        <v>2.4944644923204393</v>
      </c>
    </row>
    <row r="11" spans="1:17" x14ac:dyDescent="0.45">
      <c r="A11" s="111">
        <v>44292.427187615744</v>
      </c>
      <c r="B11" s="12">
        <v>362.01655447488884</v>
      </c>
      <c r="C11" s="12">
        <v>361.8</v>
      </c>
      <c r="D11" s="12">
        <v>-5.9818942590329796</v>
      </c>
      <c r="E11" s="12">
        <v>361.9</v>
      </c>
      <c r="F11" s="12">
        <v>-3.2195896416373024</v>
      </c>
      <c r="G11" s="12">
        <v>3.2164236108960003</v>
      </c>
      <c r="H11" s="12">
        <v>3.2160000000000002</v>
      </c>
      <c r="I11" s="12">
        <v>-1.3170245814793815</v>
      </c>
      <c r="J11" s="12">
        <v>3.2170000000000001</v>
      </c>
      <c r="K11" s="12">
        <v>1.7920186322698157</v>
      </c>
    </row>
    <row r="12" spans="1:17" x14ac:dyDescent="0.45">
      <c r="A12" s="111">
        <v>44292.427246296298</v>
      </c>
      <c r="B12" s="12">
        <v>362.01655447488884</v>
      </c>
      <c r="C12" s="12">
        <v>361.8</v>
      </c>
      <c r="D12" s="12">
        <v>-5.9818942590329796</v>
      </c>
      <c r="E12" s="12">
        <v>361.9</v>
      </c>
      <c r="F12" s="12">
        <v>-3.2195896416373024</v>
      </c>
      <c r="G12" s="12">
        <v>3.2162980908960002</v>
      </c>
      <c r="H12" s="12">
        <v>3.2160000000000002</v>
      </c>
      <c r="I12" s="12">
        <v>-0.92681364592336968</v>
      </c>
      <c r="J12" s="12">
        <v>3.2170000000000001</v>
      </c>
      <c r="K12" s="12">
        <v>2.1823509020719585</v>
      </c>
    </row>
    <row r="13" spans="1:17" x14ac:dyDescent="0.45">
      <c r="A13" s="111">
        <v>44292.427303935183</v>
      </c>
      <c r="B13" s="12">
        <v>361.89336149189961</v>
      </c>
      <c r="C13" s="12">
        <v>361.85</v>
      </c>
      <c r="D13" s="12">
        <v>-1.198184230869324</v>
      </c>
      <c r="E13" s="12">
        <v>361.9</v>
      </c>
      <c r="F13" s="12">
        <v>0.18343823918180707</v>
      </c>
      <c r="G13" s="12">
        <v>3.215646250896</v>
      </c>
      <c r="H13" s="12">
        <v>3.2160000000000002</v>
      </c>
      <c r="I13" s="12">
        <v>1.1000871252602609</v>
      </c>
      <c r="J13" s="12">
        <v>3.2170000000000001</v>
      </c>
      <c r="K13" s="12">
        <v>4.2098819284705087</v>
      </c>
    </row>
    <row r="14" spans="1:17" x14ac:dyDescent="0.45">
      <c r="A14" s="111">
        <v>44292.427362499999</v>
      </c>
      <c r="B14" s="12">
        <v>361.89336149189961</v>
      </c>
      <c r="C14" s="12">
        <v>361.85</v>
      </c>
      <c r="D14" s="12">
        <v>-1.198184230869324</v>
      </c>
      <c r="E14" s="12">
        <v>361.9</v>
      </c>
      <c r="F14" s="12">
        <v>0.18343823918180707</v>
      </c>
      <c r="G14" s="12">
        <v>3.215646250896</v>
      </c>
      <c r="H14" s="12">
        <v>3.2160000000000002</v>
      </c>
      <c r="I14" s="12">
        <v>1.1000871252602609</v>
      </c>
      <c r="J14" s="12">
        <v>3.2170000000000001</v>
      </c>
      <c r="K14" s="12">
        <v>4.2098819284705087</v>
      </c>
    </row>
    <row r="15" spans="1:17" x14ac:dyDescent="0.45">
      <c r="A15" s="111">
        <v>44292.427421296299</v>
      </c>
      <c r="B15" s="12">
        <v>361.94093051012101</v>
      </c>
      <c r="C15" s="12">
        <v>361.85</v>
      </c>
      <c r="D15" s="12">
        <v>-2.5123024907082496</v>
      </c>
      <c r="E15" s="12">
        <v>361.9</v>
      </c>
      <c r="F15" s="12">
        <v>-1.1308616039457517</v>
      </c>
      <c r="G15" s="12">
        <v>3.2159839508960002</v>
      </c>
      <c r="H15" s="12">
        <v>3.2160000000000002</v>
      </c>
      <c r="I15" s="12">
        <v>4.9904179389706989E-2</v>
      </c>
      <c r="J15" s="12">
        <v>3.2170000000000001</v>
      </c>
      <c r="K15" s="12">
        <v>3.1593724331764883</v>
      </c>
    </row>
    <row r="16" spans="1:17" x14ac:dyDescent="0.45">
      <c r="A16" s="111">
        <v>44292.427477893521</v>
      </c>
      <c r="B16" s="12">
        <v>361.9290379689582</v>
      </c>
      <c r="C16" s="12">
        <v>361.85</v>
      </c>
      <c r="D16" s="12">
        <v>-2.183797393039085</v>
      </c>
      <c r="E16" s="12">
        <v>361.9</v>
      </c>
      <c r="F16" s="12">
        <v>-0.80231111383528975</v>
      </c>
      <c r="G16" s="12">
        <v>3.2158989708960002</v>
      </c>
      <c r="H16" s="12">
        <v>3.2160000000000002</v>
      </c>
      <c r="I16" s="12">
        <v>0.31415509291281385</v>
      </c>
      <c r="J16" s="12">
        <v>3.2170000000000001</v>
      </c>
      <c r="K16" s="12">
        <v>3.4237055142722075</v>
      </c>
    </row>
    <row r="17" spans="1:11" x14ac:dyDescent="0.45">
      <c r="A17" s="111">
        <v>44292.427534953706</v>
      </c>
      <c r="B17" s="12">
        <v>362.0498464197604</v>
      </c>
      <c r="C17" s="12">
        <v>361.85</v>
      </c>
      <c r="D17" s="12">
        <v>-5.5198592607238623</v>
      </c>
      <c r="E17" s="12">
        <v>361.9</v>
      </c>
      <c r="F17" s="12">
        <v>-4.138833954556917</v>
      </c>
      <c r="G17" s="12">
        <v>3.2164651108959998</v>
      </c>
      <c r="H17" s="12">
        <v>3.2160000000000002</v>
      </c>
      <c r="I17" s="12">
        <v>-1.4460312173884884</v>
      </c>
      <c r="J17" s="12">
        <v>3.2170000000000001</v>
      </c>
      <c r="K17" s="12">
        <v>1.6629718823570061</v>
      </c>
    </row>
    <row r="18" spans="1:11" x14ac:dyDescent="0.45">
      <c r="A18" s="111">
        <v>44292.427592824075</v>
      </c>
      <c r="B18" s="12">
        <v>362.0498464197604</v>
      </c>
      <c r="C18" s="12">
        <v>361.85</v>
      </c>
      <c r="D18" s="12">
        <v>-5.5198592607238623</v>
      </c>
      <c r="E18" s="12">
        <v>361.9</v>
      </c>
      <c r="F18" s="12">
        <v>-4.138833954556917</v>
      </c>
      <c r="G18" s="12">
        <v>3.2164548708959999</v>
      </c>
      <c r="H18" s="12">
        <v>3.2160000000000002</v>
      </c>
      <c r="I18" s="12">
        <v>-1.414199527920013</v>
      </c>
      <c r="J18" s="12">
        <v>3.2170000000000001</v>
      </c>
      <c r="K18" s="12">
        <v>1.694813469738873</v>
      </c>
    </row>
    <row r="19" spans="1:11" x14ac:dyDescent="0.45">
      <c r="A19" s="111">
        <v>44292.427650578706</v>
      </c>
      <c r="B19" s="12">
        <v>361.9290379689582</v>
      </c>
      <c r="C19" s="12">
        <v>361.9</v>
      </c>
      <c r="D19" s="12">
        <v>-0.80231111383528975</v>
      </c>
      <c r="E19" s="12">
        <v>361.95</v>
      </c>
      <c r="F19" s="12">
        <v>0.57917516537007629</v>
      </c>
      <c r="G19" s="12">
        <v>3.2156764508959998</v>
      </c>
      <c r="H19" s="12">
        <v>3.2160000000000002</v>
      </c>
      <c r="I19" s="12">
        <v>1.0061618727536792</v>
      </c>
      <c r="J19" s="12">
        <v>3.2170000000000001</v>
      </c>
      <c r="K19" s="12">
        <v>4.1159274703505861</v>
      </c>
    </row>
    <row r="20" spans="1:11" x14ac:dyDescent="0.45">
      <c r="A20" s="111">
        <v>44292.428023379631</v>
      </c>
      <c r="B20" s="12">
        <v>362.00886394907491</v>
      </c>
      <c r="C20" s="12">
        <v>361.75</v>
      </c>
      <c r="D20" s="12">
        <v>-7.1507627258354294</v>
      </c>
      <c r="E20" s="12">
        <v>361.8</v>
      </c>
      <c r="F20" s="12">
        <v>-5.7695810759008834</v>
      </c>
      <c r="G20" s="12">
        <v>3.2157244608960007</v>
      </c>
      <c r="H20" s="12">
        <v>3.2160000000000002</v>
      </c>
      <c r="I20" s="12">
        <v>0.85684923366442056</v>
      </c>
      <c r="J20" s="12">
        <v>3.2170000000000001</v>
      </c>
      <c r="K20" s="12">
        <v>3.9665684032019088</v>
      </c>
    </row>
    <row r="21" spans="1:11" x14ac:dyDescent="0.45">
      <c r="A21" s="111">
        <v>44292.428079513891</v>
      </c>
      <c r="B21" s="12">
        <v>361.94184261119324</v>
      </c>
      <c r="C21" s="12">
        <v>361.75</v>
      </c>
      <c r="D21" s="12">
        <v>-5.3003711814364518</v>
      </c>
      <c r="E21" s="12">
        <v>361.8</v>
      </c>
      <c r="F21" s="12">
        <v>-3.9189337759325347</v>
      </c>
      <c r="G21" s="12">
        <v>3.215273120896001</v>
      </c>
      <c r="H21" s="12">
        <v>3.2160000000000002</v>
      </c>
      <c r="I21" s="12">
        <v>2.2607071830855743</v>
      </c>
      <c r="J21" s="12">
        <v>3.2170000000000001</v>
      </c>
      <c r="K21" s="12">
        <v>5.3708628756172851</v>
      </c>
    </row>
    <row r="22" spans="1:11" x14ac:dyDescent="0.45">
      <c r="A22" s="111">
        <v>44292.428136689814</v>
      </c>
      <c r="B22" s="12">
        <v>361.94184261119324</v>
      </c>
      <c r="C22" s="12">
        <v>361.75</v>
      </c>
      <c r="D22" s="12">
        <v>-5.3003711814364518</v>
      </c>
      <c r="E22" s="12">
        <v>361.8</v>
      </c>
      <c r="F22" s="12">
        <v>-3.9189337759325347</v>
      </c>
      <c r="G22" s="12">
        <v>3.215273120896001</v>
      </c>
      <c r="H22" s="12">
        <v>3.2160000000000002</v>
      </c>
      <c r="I22" s="12">
        <v>2.2607071830855743</v>
      </c>
      <c r="J22" s="12">
        <v>3.2170000000000001</v>
      </c>
      <c r="K22" s="12">
        <v>5.3708628756172851</v>
      </c>
    </row>
    <row r="23" spans="1:11" x14ac:dyDescent="0.45">
      <c r="A23" s="111">
        <v>44292.428195486114</v>
      </c>
      <c r="B23" s="12">
        <v>361.94356718541144</v>
      </c>
      <c r="C23" s="12">
        <v>361.75</v>
      </c>
      <c r="D23" s="12">
        <v>-5.3479935260814013</v>
      </c>
      <c r="E23" s="12">
        <v>361.85</v>
      </c>
      <c r="F23" s="12">
        <v>-2.5851318795088538</v>
      </c>
      <c r="G23" s="12">
        <v>3.2151956808960005</v>
      </c>
      <c r="H23" s="12">
        <v>3.2160000000000002</v>
      </c>
      <c r="I23" s="12">
        <v>2.5016178914981326</v>
      </c>
      <c r="J23" s="12">
        <v>3.2170000000000001</v>
      </c>
      <c r="K23" s="12">
        <v>5.6118484940759918</v>
      </c>
    </row>
    <row r="24" spans="1:11" x14ac:dyDescent="0.45">
      <c r="A24" s="111">
        <v>44292.428254282408</v>
      </c>
      <c r="B24" s="12">
        <v>361.94356718541144</v>
      </c>
      <c r="C24" s="12">
        <v>361.75</v>
      </c>
      <c r="D24" s="12">
        <v>-5.3479935260814013</v>
      </c>
      <c r="E24" s="12">
        <v>361.85</v>
      </c>
      <c r="F24" s="12">
        <v>-2.5851318795088538</v>
      </c>
      <c r="G24" s="12">
        <v>3.2150701608960004</v>
      </c>
      <c r="H24" s="12">
        <v>3.2160000000000002</v>
      </c>
      <c r="I24" s="12">
        <v>2.8921269442551201</v>
      </c>
      <c r="J24" s="12">
        <v>3.2170000000000001</v>
      </c>
      <c r="K24" s="12">
        <v>6.0024789737772446</v>
      </c>
    </row>
    <row r="25" spans="1:11" x14ac:dyDescent="0.45">
      <c r="A25" s="111">
        <v>44292.428313078701</v>
      </c>
      <c r="B25" s="12">
        <v>361.91168304719542</v>
      </c>
      <c r="C25" s="12">
        <v>361.75</v>
      </c>
      <c r="D25" s="12">
        <v>-4.4674724461531143</v>
      </c>
      <c r="E25" s="12">
        <v>361.85</v>
      </c>
      <c r="F25" s="12">
        <v>-1.7043673936151409</v>
      </c>
      <c r="G25" s="12">
        <v>3.2147733208960001</v>
      </c>
      <c r="H25" s="12">
        <v>3.2160000000000002</v>
      </c>
      <c r="I25" s="12">
        <v>3.8157561406482086</v>
      </c>
      <c r="J25" s="12">
        <v>3.2170000000000001</v>
      </c>
      <c r="K25" s="12">
        <v>6.92639536830354</v>
      </c>
    </row>
    <row r="26" spans="1:11" x14ac:dyDescent="0.45">
      <c r="A26" s="111">
        <v>44292.428371875001</v>
      </c>
      <c r="B26" s="12">
        <v>361.91168304719542</v>
      </c>
      <c r="C26" s="12">
        <v>361.75</v>
      </c>
      <c r="D26" s="12">
        <v>-4.4674724461531143</v>
      </c>
      <c r="E26" s="12">
        <v>361.8</v>
      </c>
      <c r="F26" s="12">
        <v>-3.0859199198841281</v>
      </c>
      <c r="G26" s="12">
        <v>3.2147733208960001</v>
      </c>
      <c r="H26" s="12">
        <v>3.2160000000000002</v>
      </c>
      <c r="I26" s="12">
        <v>3.8157561406482086</v>
      </c>
      <c r="J26" s="12">
        <v>3.2170000000000001</v>
      </c>
      <c r="K26" s="12">
        <v>6.92639536830354</v>
      </c>
    </row>
    <row r="27" spans="1:11" x14ac:dyDescent="0.45">
      <c r="A27" s="111">
        <v>44292.428427314815</v>
      </c>
      <c r="B27" s="12">
        <v>361.86200963586964</v>
      </c>
      <c r="C27" s="12">
        <v>361.75</v>
      </c>
      <c r="D27" s="12">
        <v>-3.0953687562380989</v>
      </c>
      <c r="E27" s="12">
        <v>361.8</v>
      </c>
      <c r="F27" s="12">
        <v>-1.7136265819124548</v>
      </c>
      <c r="G27" s="12">
        <v>3.2144114208960004</v>
      </c>
      <c r="H27" s="12">
        <v>3.2149999999999999</v>
      </c>
      <c r="I27" s="12">
        <v>1.8310633796696452</v>
      </c>
      <c r="J27" s="12">
        <v>3.2170000000000001</v>
      </c>
      <c r="K27" s="12">
        <v>8.0530422682424536</v>
      </c>
    </row>
    <row r="28" spans="1:11" x14ac:dyDescent="0.45">
      <c r="A28" s="111">
        <v>44292.428483912037</v>
      </c>
      <c r="B28" s="12">
        <v>361.86200963586964</v>
      </c>
      <c r="C28" s="12">
        <v>361.75</v>
      </c>
      <c r="D28" s="12">
        <v>-3.0953687562380989</v>
      </c>
      <c r="E28" s="12">
        <v>361.8</v>
      </c>
      <c r="F28" s="12">
        <v>-1.7136265819124548</v>
      </c>
      <c r="G28" s="12">
        <v>3.2145369408960001</v>
      </c>
      <c r="H28" s="12">
        <v>3.2149999999999999</v>
      </c>
      <c r="I28" s="12">
        <v>1.4405157337240817</v>
      </c>
      <c r="J28" s="12">
        <v>3.2170000000000001</v>
      </c>
      <c r="K28" s="12">
        <v>7.6622516688623978</v>
      </c>
    </row>
    <row r="29" spans="1:11" x14ac:dyDescent="0.45">
      <c r="A29" s="111">
        <v>44292.428541782407</v>
      </c>
      <c r="B29" s="12">
        <v>361.86200963586964</v>
      </c>
      <c r="C29" s="12">
        <v>361.75</v>
      </c>
      <c r="D29" s="12">
        <v>-3.0953687562380989</v>
      </c>
      <c r="E29" s="12">
        <v>361.8</v>
      </c>
      <c r="F29" s="12">
        <v>-1.7136265819124548</v>
      </c>
      <c r="G29" s="12">
        <v>3.2143760893620006</v>
      </c>
      <c r="H29" s="12">
        <v>3.2149999999999999</v>
      </c>
      <c r="I29" s="12">
        <v>1.9410007437029733</v>
      </c>
      <c r="J29" s="12">
        <v>3.218</v>
      </c>
      <c r="K29" s="12">
        <v>11.274071661971169</v>
      </c>
    </row>
    <row r="30" spans="1:11" x14ac:dyDescent="0.45">
      <c r="A30" s="111">
        <v>44292.428600578707</v>
      </c>
      <c r="B30" s="12">
        <v>361.98281808667184</v>
      </c>
      <c r="C30" s="12">
        <v>361.75</v>
      </c>
      <c r="D30" s="12">
        <v>-6.4317441336703478</v>
      </c>
      <c r="E30" s="12">
        <v>361.8</v>
      </c>
      <c r="F30" s="12">
        <v>-5.050463103142552</v>
      </c>
      <c r="G30" s="12">
        <v>3.2151545093620006</v>
      </c>
      <c r="H30" s="12">
        <v>3.2149999999999999</v>
      </c>
      <c r="I30" s="12">
        <v>-0.48056589986851878</v>
      </c>
      <c r="J30" s="12">
        <v>3.218</v>
      </c>
      <c r="K30" s="12">
        <v>8.8502453916716153</v>
      </c>
    </row>
    <row r="31" spans="1:11" x14ac:dyDescent="0.45">
      <c r="A31" s="111">
        <v>44292.428658449076</v>
      </c>
      <c r="B31" s="12">
        <v>361.84456821192202</v>
      </c>
      <c r="C31" s="12">
        <v>361.75</v>
      </c>
      <c r="D31" s="12">
        <v>-2.6135037037957631</v>
      </c>
      <c r="E31" s="12">
        <v>361.8</v>
      </c>
      <c r="F31" s="12">
        <v>-1.2316949275278328</v>
      </c>
      <c r="G31" s="12">
        <v>3.2144554093620004</v>
      </c>
      <c r="H31" s="12">
        <v>3.2149999999999999</v>
      </c>
      <c r="I31" s="12">
        <v>1.6941925416460746</v>
      </c>
      <c r="J31" s="12">
        <v>3.218</v>
      </c>
      <c r="K31" s="12">
        <v>11.027033156770825</v>
      </c>
    </row>
    <row r="32" spans="1:11" x14ac:dyDescent="0.45">
      <c r="A32" s="111">
        <v>44292.428715393522</v>
      </c>
      <c r="B32" s="12">
        <v>361.84456821192202</v>
      </c>
      <c r="C32" s="12">
        <v>361.75</v>
      </c>
      <c r="D32" s="12">
        <v>-2.6135037037957631</v>
      </c>
      <c r="E32" s="12">
        <v>361.8</v>
      </c>
      <c r="F32" s="12">
        <v>-1.2316949275278328</v>
      </c>
      <c r="G32" s="12">
        <v>3.2144554093620004</v>
      </c>
      <c r="H32" s="12">
        <v>3.2149999999999999</v>
      </c>
      <c r="I32" s="12">
        <v>1.6941925416460746</v>
      </c>
      <c r="J32" s="12">
        <v>3.2160000000000002</v>
      </c>
      <c r="K32" s="12">
        <v>4.8051394133552465</v>
      </c>
    </row>
    <row r="33" spans="1:11" x14ac:dyDescent="0.45">
      <c r="A33" s="111">
        <v>44292.428774189815</v>
      </c>
      <c r="B33" s="12">
        <v>361.86200963586964</v>
      </c>
      <c r="C33" s="12">
        <v>361.75</v>
      </c>
      <c r="D33" s="12">
        <v>-3.0953687562380989</v>
      </c>
      <c r="E33" s="12">
        <v>361.8</v>
      </c>
      <c r="F33" s="12">
        <v>-1.7136265819124548</v>
      </c>
      <c r="G33" s="12">
        <v>3.2145883693620005</v>
      </c>
      <c r="H33" s="12">
        <v>3.2149999999999999</v>
      </c>
      <c r="I33" s="12">
        <v>1.2805080797359214</v>
      </c>
      <c r="J33" s="12">
        <v>3.2160000000000002</v>
      </c>
      <c r="K33" s="12">
        <v>4.3913262782065514</v>
      </c>
    </row>
    <row r="34" spans="1:11" x14ac:dyDescent="0.45">
      <c r="A34" s="111">
        <v>44292.42883287037</v>
      </c>
      <c r="B34" s="12">
        <v>362.03249149799763</v>
      </c>
      <c r="C34" s="12">
        <v>361.75</v>
      </c>
      <c r="D34" s="12">
        <v>-7.8029321851402962</v>
      </c>
      <c r="E34" s="12">
        <v>361.8</v>
      </c>
      <c r="F34" s="12">
        <v>-6.4218406761123576</v>
      </c>
      <c r="G34" s="12">
        <v>3.2157286893620003</v>
      </c>
      <c r="H34" s="12">
        <v>3.2149999999999999</v>
      </c>
      <c r="I34" s="12">
        <v>-2.2660162979887644</v>
      </c>
      <c r="J34" s="12">
        <v>3.2160000000000002</v>
      </c>
      <c r="K34" s="12">
        <v>0.84369878247946251</v>
      </c>
    </row>
    <row r="35" spans="1:11" x14ac:dyDescent="0.45">
      <c r="A35" s="111">
        <v>44292.42888900463</v>
      </c>
      <c r="B35" s="12">
        <v>362.03249149799763</v>
      </c>
      <c r="C35" s="12">
        <v>361.75</v>
      </c>
      <c r="D35" s="12">
        <v>-7.8029321851402962</v>
      </c>
      <c r="E35" s="12">
        <v>361.8</v>
      </c>
      <c r="F35" s="12">
        <v>-6.4218406761123576</v>
      </c>
      <c r="G35" s="12">
        <v>3.2157286893620003</v>
      </c>
      <c r="H35" s="12">
        <v>3.2149999999999999</v>
      </c>
      <c r="I35" s="12">
        <v>-2.2660162979887644</v>
      </c>
      <c r="J35" s="12">
        <v>3.2160000000000002</v>
      </c>
      <c r="K35" s="12">
        <v>0.84369878247946251</v>
      </c>
    </row>
    <row r="36" spans="1:11" x14ac:dyDescent="0.45">
      <c r="A36" s="111">
        <v>44292.428946990738</v>
      </c>
      <c r="B36" s="12">
        <v>362.03249149799763</v>
      </c>
      <c r="C36" s="12">
        <v>361.75</v>
      </c>
      <c r="D36" s="12">
        <v>-7.8029321851402962</v>
      </c>
      <c r="E36" s="12">
        <v>361.8</v>
      </c>
      <c r="F36" s="12">
        <v>-6.4218406761123576</v>
      </c>
      <c r="G36" s="12">
        <v>3.2162360593619996</v>
      </c>
      <c r="H36" s="12">
        <v>3.2149999999999999</v>
      </c>
      <c r="I36" s="12">
        <v>-3.8431860696349833</v>
      </c>
      <c r="J36" s="12">
        <v>3.2160000000000002</v>
      </c>
      <c r="K36" s="12">
        <v>-0.73396155519215178</v>
      </c>
    </row>
    <row r="37" spans="1:11" x14ac:dyDescent="0.45">
      <c r="A37" s="111">
        <v>44292.4290056713</v>
      </c>
      <c r="B37" s="12">
        <v>362.02059895683482</v>
      </c>
      <c r="C37" s="12">
        <v>361.75</v>
      </c>
      <c r="D37" s="12">
        <v>-7.4746839714245619</v>
      </c>
      <c r="E37" s="12">
        <v>361.8</v>
      </c>
      <c r="F37" s="12">
        <v>-6.0935470929130418</v>
      </c>
      <c r="G37" s="12">
        <v>3.2161510793620001</v>
      </c>
      <c r="H37" s="12">
        <v>3.2149999999999999</v>
      </c>
      <c r="I37" s="12">
        <v>-3.5790587369687588</v>
      </c>
      <c r="J37" s="12">
        <v>3.2160000000000002</v>
      </c>
      <c r="K37" s="12">
        <v>-0.46975206783458417</v>
      </c>
    </row>
    <row r="38" spans="1:11" x14ac:dyDescent="0.45">
      <c r="A38" s="111">
        <v>44292.429062962961</v>
      </c>
      <c r="B38" s="12">
        <v>362.025904095881</v>
      </c>
      <c r="C38" s="12">
        <v>361.75</v>
      </c>
      <c r="D38" s="12">
        <v>-7.6211147533777384</v>
      </c>
      <c r="E38" s="12">
        <v>361.8</v>
      </c>
      <c r="F38" s="12">
        <v>-6.2399981140897092</v>
      </c>
      <c r="G38" s="12">
        <v>3.2162630793619997</v>
      </c>
      <c r="H38" s="12">
        <v>3.2149999999999999</v>
      </c>
      <c r="I38" s="12">
        <v>-3.9271643234185554</v>
      </c>
      <c r="J38" s="12">
        <v>3.2160000000000002</v>
      </c>
      <c r="K38" s="12">
        <v>-0.81796592973895366</v>
      </c>
    </row>
    <row r="39" spans="1:11" x14ac:dyDescent="0.45">
      <c r="A39" s="111">
        <v>44292.429121759262</v>
      </c>
      <c r="B39" s="12">
        <v>361.90509564507875</v>
      </c>
      <c r="C39" s="12">
        <v>361.6</v>
      </c>
      <c r="D39" s="12">
        <v>-8.430266629291415</v>
      </c>
      <c r="E39" s="12">
        <v>361.65</v>
      </c>
      <c r="F39" s="12">
        <v>-7.0486889559836694</v>
      </c>
      <c r="G39" s="12">
        <v>3.2154846593620001</v>
      </c>
      <c r="H39" s="12">
        <v>3.2149999999999999</v>
      </c>
      <c r="I39" s="12">
        <v>-1.507266907926798</v>
      </c>
      <c r="J39" s="12">
        <v>3.2160000000000002</v>
      </c>
      <c r="K39" s="12">
        <v>1.602684175462133</v>
      </c>
    </row>
    <row r="40" spans="1:11" x14ac:dyDescent="0.45">
      <c r="A40" s="111">
        <v>44292.429178935185</v>
      </c>
      <c r="B40" s="12">
        <v>361.78830739847967</v>
      </c>
      <c r="C40" s="12">
        <v>361.55</v>
      </c>
      <c r="D40" s="12">
        <v>-6.5869292513421858</v>
      </c>
      <c r="E40" s="12">
        <v>361.6</v>
      </c>
      <c r="F40" s="12">
        <v>-5.2049055933763544</v>
      </c>
      <c r="G40" s="12">
        <v>3.2146278993620001</v>
      </c>
      <c r="H40" s="12">
        <v>3.2149999999999999</v>
      </c>
      <c r="I40" s="12">
        <v>1.1575232022144784</v>
      </c>
      <c r="J40" s="12">
        <v>3.2160000000000002</v>
      </c>
      <c r="K40" s="12">
        <v>4.2683031472239819</v>
      </c>
    </row>
    <row r="41" spans="1:11" x14ac:dyDescent="0.45">
      <c r="A41" s="111">
        <v>44292.429237847224</v>
      </c>
      <c r="B41" s="12">
        <v>361.85780676594004</v>
      </c>
      <c r="C41" s="12">
        <v>361.55</v>
      </c>
      <c r="D41" s="12">
        <v>-8.5062905977078227</v>
      </c>
      <c r="E41" s="12">
        <v>361.6</v>
      </c>
      <c r="F41" s="12">
        <v>-7.1245323748611122</v>
      </c>
      <c r="G41" s="12">
        <v>3.2151216993620007</v>
      </c>
      <c r="H41" s="12">
        <v>3.2149999999999999</v>
      </c>
      <c r="I41" s="12">
        <v>-0.37852178978152839</v>
      </c>
      <c r="J41" s="12">
        <v>3.2160000000000002</v>
      </c>
      <c r="K41" s="12">
        <v>2.7317803807359082</v>
      </c>
    </row>
    <row r="42" spans="1:11" x14ac:dyDescent="0.45">
      <c r="A42" s="111">
        <v>44292.42929641204</v>
      </c>
      <c r="B42" s="12">
        <v>361.82592262772397</v>
      </c>
      <c r="C42" s="12">
        <v>361.6</v>
      </c>
      <c r="D42" s="12">
        <v>-6.2439591415453659</v>
      </c>
      <c r="E42" s="12">
        <v>361.65</v>
      </c>
      <c r="F42" s="12">
        <v>-4.8620791580208405</v>
      </c>
      <c r="G42" s="12">
        <v>3.2146993393620003</v>
      </c>
      <c r="H42" s="12">
        <v>3.2149999999999999</v>
      </c>
      <c r="I42" s="12">
        <v>0.93526829808997269</v>
      </c>
      <c r="J42" s="12">
        <v>3.2160000000000002</v>
      </c>
      <c r="K42" s="12">
        <v>4.0459791124916613</v>
      </c>
    </row>
    <row r="43" spans="1:11" x14ac:dyDescent="0.45">
      <c r="A43" s="111">
        <v>44292.429351851853</v>
      </c>
      <c r="B43" s="12">
        <v>361.80609667158933</v>
      </c>
      <c r="C43" s="12">
        <v>361.6</v>
      </c>
      <c r="D43" s="12">
        <v>-5.6963294285331205</v>
      </c>
      <c r="E43" s="12">
        <v>361.65</v>
      </c>
      <c r="F43" s="12">
        <v>-4.3143737218734994</v>
      </c>
      <c r="G43" s="12">
        <v>3.2143540193619997</v>
      </c>
      <c r="H43" s="12">
        <v>3.2149999999999999</v>
      </c>
      <c r="I43" s="12">
        <v>2.0096748339137842</v>
      </c>
      <c r="J43" s="12">
        <v>3.2160000000000002</v>
      </c>
      <c r="K43" s="12">
        <v>5.1207198338631637</v>
      </c>
    </row>
    <row r="44" spans="1:11" x14ac:dyDescent="0.45">
      <c r="A44" s="111">
        <v>44292.429409837961</v>
      </c>
      <c r="B44" s="12">
        <v>361.82510786068258</v>
      </c>
      <c r="C44" s="12">
        <v>361.6</v>
      </c>
      <c r="D44" s="12">
        <v>-6.2214549458306676</v>
      </c>
      <c r="E44" s="12">
        <v>361.65</v>
      </c>
      <c r="F44" s="12">
        <v>-4.8395718505534164</v>
      </c>
      <c r="G44" s="12">
        <v>3.2144849793619996</v>
      </c>
      <c r="H44" s="12">
        <v>3.2149999999999999</v>
      </c>
      <c r="I44" s="12">
        <v>1.6021871040208142</v>
      </c>
      <c r="J44" s="12">
        <v>3.2160000000000002</v>
      </c>
      <c r="K44" s="12">
        <v>4.7131053581755147</v>
      </c>
    </row>
    <row r="45" spans="1:11" x14ac:dyDescent="0.45">
      <c r="A45" s="111">
        <v>44292.429541782411</v>
      </c>
      <c r="B45" s="12">
        <v>361.84262626260846</v>
      </c>
      <c r="C45" s="12">
        <v>361.7</v>
      </c>
      <c r="D45" s="12">
        <v>-3.9416655821241493</v>
      </c>
      <c r="E45" s="12">
        <v>361.75</v>
      </c>
      <c r="F45" s="12">
        <v>-2.5598493899178805</v>
      </c>
      <c r="G45" s="12">
        <v>3.2140321693619995</v>
      </c>
      <c r="H45" s="12">
        <v>3.2149999999999999</v>
      </c>
      <c r="I45" s="12">
        <v>3.011266182169051</v>
      </c>
      <c r="J45" s="12">
        <v>3.2160000000000002</v>
      </c>
      <c r="K45" s="12">
        <v>6.1226227190852285</v>
      </c>
    </row>
    <row r="46" spans="1:11" x14ac:dyDescent="0.45">
      <c r="A46" s="111">
        <v>44292.429595138892</v>
      </c>
      <c r="B46" s="12">
        <v>361.84262626260846</v>
      </c>
      <c r="C46" s="12">
        <v>361.7</v>
      </c>
      <c r="D46" s="12">
        <v>-3.9416655821241493</v>
      </c>
      <c r="E46" s="12">
        <v>361.75</v>
      </c>
      <c r="F46" s="12">
        <v>-2.5598493899178805</v>
      </c>
      <c r="G46" s="12">
        <v>3.2140321693619995</v>
      </c>
      <c r="H46" s="12">
        <v>3.2149999999999999</v>
      </c>
      <c r="I46" s="12">
        <v>3.011266182169051</v>
      </c>
      <c r="J46" s="12">
        <v>3.2160000000000002</v>
      </c>
      <c r="K46" s="12">
        <v>6.1226227190852285</v>
      </c>
    </row>
    <row r="47" spans="1:11" x14ac:dyDescent="0.45">
      <c r="A47" s="111">
        <v>44292.429653819447</v>
      </c>
      <c r="B47" s="12">
        <v>361.84262626260846</v>
      </c>
      <c r="C47" s="12">
        <v>361.7</v>
      </c>
      <c r="D47" s="12">
        <v>-3.9416655821241493</v>
      </c>
      <c r="E47" s="12">
        <v>361.75</v>
      </c>
      <c r="F47" s="12">
        <v>-2.5598493899178805</v>
      </c>
      <c r="G47" s="12">
        <v>3.2141930208959999</v>
      </c>
      <c r="H47" s="12">
        <v>3.2149999999999999</v>
      </c>
      <c r="I47" s="12">
        <v>2.5106740595653596</v>
      </c>
      <c r="J47" s="12">
        <v>3.2160000000000002</v>
      </c>
      <c r="K47" s="12">
        <v>5.6218748913112089</v>
      </c>
    </row>
    <row r="48" spans="1:11" x14ac:dyDescent="0.45">
      <c r="A48" s="111">
        <v>44292.429710763892</v>
      </c>
      <c r="B48" s="12">
        <v>361.84052186950407</v>
      </c>
      <c r="C48" s="12">
        <v>361.7</v>
      </c>
      <c r="D48" s="12">
        <v>-3.8835304785118261</v>
      </c>
      <c r="E48" s="12">
        <v>361.75</v>
      </c>
      <c r="F48" s="12">
        <v>-2.5017062499351383</v>
      </c>
      <c r="G48" s="12">
        <v>3.2141688208959995</v>
      </c>
      <c r="H48" s="12">
        <v>3.2149999999999999</v>
      </c>
      <c r="I48" s="12">
        <v>2.5859845898468379</v>
      </c>
      <c r="J48" s="12">
        <v>3.2160000000000002</v>
      </c>
      <c r="K48" s="12">
        <v>5.6972088463299446</v>
      </c>
    </row>
    <row r="49" spans="1:11" x14ac:dyDescent="0.45">
      <c r="A49" s="111">
        <v>44292.429769560185</v>
      </c>
      <c r="B49" s="12">
        <v>361.65470297653303</v>
      </c>
      <c r="C49" s="12">
        <v>361.7</v>
      </c>
      <c r="D49" s="12">
        <v>1.2524936934083526</v>
      </c>
      <c r="E49" s="12">
        <v>361.75</v>
      </c>
      <c r="F49" s="12">
        <v>2.6350279059734176</v>
      </c>
      <c r="G49" s="12">
        <v>3.212919740896</v>
      </c>
      <c r="H49" s="12">
        <v>3.2149999999999999</v>
      </c>
      <c r="I49" s="12">
        <v>6.4746687491787842</v>
      </c>
      <c r="J49" s="12">
        <v>3.2160000000000002</v>
      </c>
      <c r="K49" s="12">
        <v>9.5871025497238929</v>
      </c>
    </row>
    <row r="50" spans="1:11" x14ac:dyDescent="0.45">
      <c r="A50" s="111">
        <v>44292.429826851854</v>
      </c>
      <c r="B50" s="12">
        <v>361.65470297653303</v>
      </c>
      <c r="C50" s="12">
        <v>361.65</v>
      </c>
      <c r="D50" s="12">
        <v>-0.13004051915671289</v>
      </c>
      <c r="E50" s="12">
        <v>361.75</v>
      </c>
      <c r="F50" s="12">
        <v>2.6350279059734176</v>
      </c>
      <c r="G50" s="12">
        <v>3.212825760896</v>
      </c>
      <c r="H50" s="12">
        <v>3.2149999999999999</v>
      </c>
      <c r="I50" s="12">
        <v>6.7673732278387684</v>
      </c>
      <c r="J50" s="12">
        <v>3.2160000000000002</v>
      </c>
      <c r="K50" s="12">
        <v>9.8798980717675953</v>
      </c>
    </row>
    <row r="51" spans="1:11" x14ac:dyDescent="0.45">
      <c r="A51" s="111">
        <v>44292.429884837962</v>
      </c>
      <c r="B51" s="12">
        <v>361.65879302758555</v>
      </c>
      <c r="C51" s="12">
        <v>361.65</v>
      </c>
      <c r="D51" s="12">
        <v>-0.24313047975298741</v>
      </c>
      <c r="E51" s="12">
        <v>361.75</v>
      </c>
      <c r="F51" s="12">
        <v>2.5219066748225751</v>
      </c>
      <c r="G51" s="12">
        <v>3.2129466408959999</v>
      </c>
      <c r="H51" s="12">
        <v>3.2149999999999999</v>
      </c>
      <c r="I51" s="12">
        <v>6.3908907725505468</v>
      </c>
      <c r="J51" s="12">
        <v>3.2160000000000002</v>
      </c>
      <c r="K51" s="12">
        <v>9.5032985146270299</v>
      </c>
    </row>
    <row r="52" spans="1:11" x14ac:dyDescent="0.45">
      <c r="A52" s="111">
        <v>44292.43007800926</v>
      </c>
      <c r="B52" s="12">
        <v>361.76898524169769</v>
      </c>
      <c r="C52" s="12">
        <v>361.7</v>
      </c>
      <c r="D52" s="12">
        <v>-1.9068865633026626</v>
      </c>
      <c r="E52" s="12">
        <v>361.75</v>
      </c>
      <c r="F52" s="12">
        <v>-0.52478909116567474</v>
      </c>
      <c r="G52" s="12">
        <v>3.2135089208960004</v>
      </c>
      <c r="H52" s="12">
        <v>3.2149999999999999</v>
      </c>
      <c r="I52" s="12">
        <v>4.6400341206575355</v>
      </c>
      <c r="J52" s="12">
        <v>3.2160000000000002</v>
      </c>
      <c r="K52" s="12">
        <v>7.7518972727956381</v>
      </c>
    </row>
    <row r="53" spans="1:11" x14ac:dyDescent="0.45">
      <c r="A53" s="111">
        <v>44292.430131365742</v>
      </c>
      <c r="B53" s="12">
        <v>361.87656127910799</v>
      </c>
      <c r="C53" s="12">
        <v>361.7</v>
      </c>
      <c r="D53" s="12">
        <v>-4.879047111642639</v>
      </c>
      <c r="E53" s="12">
        <v>361.75</v>
      </c>
      <c r="F53" s="12">
        <v>-3.4973604994100387</v>
      </c>
      <c r="G53" s="12">
        <v>3.2143569208960008</v>
      </c>
      <c r="H53" s="12">
        <v>3.2149999999999999</v>
      </c>
      <c r="I53" s="12">
        <v>2.0006462251236861</v>
      </c>
      <c r="J53" s="12">
        <v>3.2160000000000002</v>
      </c>
      <c r="K53" s="12">
        <v>5.111688416796615</v>
      </c>
    </row>
    <row r="54" spans="1:11" x14ac:dyDescent="0.45">
      <c r="A54" s="111">
        <v>44292.430186458332</v>
      </c>
      <c r="B54" s="12">
        <v>361.82899226088665</v>
      </c>
      <c r="C54" s="12">
        <v>361.7</v>
      </c>
      <c r="D54" s="12">
        <v>-3.5650062224327113</v>
      </c>
      <c r="E54" s="12">
        <v>361.75</v>
      </c>
      <c r="F54" s="12">
        <v>-2.1831379623027916</v>
      </c>
      <c r="G54" s="12">
        <v>3.2141885008960007</v>
      </c>
      <c r="H54" s="12">
        <v>3.214</v>
      </c>
      <c r="I54" s="12">
        <v>-0.58646496914604296</v>
      </c>
      <c r="J54" s="12">
        <v>3.2149999999999999</v>
      </c>
      <c r="K54" s="12">
        <v>2.5247402377704948</v>
      </c>
    </row>
    <row r="55" spans="1:11" x14ac:dyDescent="0.45">
      <c r="A55" s="111">
        <v>44292.430245254633</v>
      </c>
      <c r="B55" s="12">
        <v>361.72007635124731</v>
      </c>
      <c r="C55" s="12">
        <v>361.8</v>
      </c>
      <c r="D55" s="12">
        <v>2.2095441745701505</v>
      </c>
      <c r="E55" s="12">
        <v>361.85</v>
      </c>
      <c r="F55" s="12">
        <v>3.5918285228532967</v>
      </c>
      <c r="G55" s="12">
        <v>3.2140024308960005</v>
      </c>
      <c r="H55" s="12">
        <v>3.214</v>
      </c>
      <c r="I55" s="12">
        <v>-7.5634541440469487E-3</v>
      </c>
      <c r="J55" s="12">
        <v>3.2149999999999999</v>
      </c>
      <c r="K55" s="12">
        <v>3.1038218714765984</v>
      </c>
    </row>
    <row r="56" spans="1:11" x14ac:dyDescent="0.45">
      <c r="A56" s="111">
        <v>44292.430302314817</v>
      </c>
      <c r="B56" s="12">
        <v>361.72007635124731</v>
      </c>
      <c r="C56" s="12">
        <v>361.8</v>
      </c>
      <c r="D56" s="12">
        <v>2.2095441745701505</v>
      </c>
      <c r="E56" s="12">
        <v>361.85</v>
      </c>
      <c r="F56" s="12">
        <v>3.5918285228532967</v>
      </c>
      <c r="G56" s="12">
        <v>3.2138880618880004</v>
      </c>
      <c r="H56" s="12">
        <v>3.214</v>
      </c>
      <c r="I56" s="12">
        <v>0.34829499299316541</v>
      </c>
      <c r="J56" s="12">
        <v>3.2149999999999999</v>
      </c>
      <c r="K56" s="12">
        <v>3.4597910399725964</v>
      </c>
    </row>
    <row r="57" spans="1:11" x14ac:dyDescent="0.45">
      <c r="A57" s="111">
        <v>44292.430360416663</v>
      </c>
      <c r="B57" s="12">
        <v>361.73751777519487</v>
      </c>
      <c r="C57" s="12">
        <v>361.8</v>
      </c>
      <c r="D57" s="12">
        <v>1.7272807418324652</v>
      </c>
      <c r="E57" s="12">
        <v>361.85</v>
      </c>
      <c r="F57" s="12">
        <v>3.1094984423222534</v>
      </c>
      <c r="G57" s="12">
        <v>3.2139352451320002</v>
      </c>
      <c r="H57" s="12">
        <v>3.214</v>
      </c>
      <c r="I57" s="12">
        <v>0.20148155784348509</v>
      </c>
      <c r="J57" s="12">
        <v>3.2149999999999999</v>
      </c>
      <c r="K57" s="12">
        <v>3.3129319254715939</v>
      </c>
    </row>
    <row r="58" spans="1:11" x14ac:dyDescent="0.45">
      <c r="A58" s="111">
        <v>44292.430418402779</v>
      </c>
      <c r="B58" s="12">
        <v>361.73751777519487</v>
      </c>
      <c r="C58" s="12">
        <v>361.8</v>
      </c>
      <c r="D58" s="12">
        <v>1.7272807418324652</v>
      </c>
      <c r="E58" s="12">
        <v>361.85</v>
      </c>
      <c r="F58" s="12">
        <v>3.1094984423222534</v>
      </c>
      <c r="G58" s="12">
        <v>3.2139352451320002</v>
      </c>
      <c r="H58" s="12">
        <v>3.214</v>
      </c>
      <c r="I58" s="12">
        <v>0.20148155784348509</v>
      </c>
      <c r="J58" s="12">
        <v>3.2149999999999999</v>
      </c>
      <c r="K58" s="12">
        <v>3.3129319254715939</v>
      </c>
    </row>
    <row r="59" spans="1:11" x14ac:dyDescent="0.45">
      <c r="A59" s="111">
        <v>44292.430477199072</v>
      </c>
      <c r="B59" s="12">
        <v>361.73751777519487</v>
      </c>
      <c r="C59" s="12">
        <v>361.7</v>
      </c>
      <c r="D59" s="12">
        <v>-1.0371546591471108</v>
      </c>
      <c r="E59" s="12">
        <v>361.8</v>
      </c>
      <c r="F59" s="12">
        <v>1.7272807418324652</v>
      </c>
      <c r="G59" s="12">
        <v>3.2139352451320002</v>
      </c>
      <c r="H59" s="12">
        <v>3.214</v>
      </c>
      <c r="I59" s="12">
        <v>0.20148155784348509</v>
      </c>
      <c r="J59" s="12">
        <v>3.2149999999999999</v>
      </c>
      <c r="K59" s="12">
        <v>3.3129319254715939</v>
      </c>
    </row>
    <row r="60" spans="1:11" x14ac:dyDescent="0.45">
      <c r="A60" s="111">
        <v>44292.430532638886</v>
      </c>
      <c r="B60" s="12">
        <v>361.70909310247077</v>
      </c>
      <c r="C60" s="12">
        <v>361.7</v>
      </c>
      <c r="D60" s="12">
        <v>-0.25139269772821587</v>
      </c>
      <c r="E60" s="12">
        <v>361.75</v>
      </c>
      <c r="F60" s="12">
        <v>1.1309336234363607</v>
      </c>
      <c r="G60" s="12">
        <v>3.2138413651319997</v>
      </c>
      <c r="H60" s="12">
        <v>3.214</v>
      </c>
      <c r="I60" s="12">
        <v>0.49359893652920889</v>
      </c>
      <c r="J60" s="12">
        <v>3.2149999999999999</v>
      </c>
      <c r="K60" s="12">
        <v>3.6051401931986016</v>
      </c>
    </row>
    <row r="61" spans="1:11" x14ac:dyDescent="0.45">
      <c r="A61" s="111">
        <v>44292.430590393516</v>
      </c>
      <c r="B61" s="12">
        <v>361.68754257211793</v>
      </c>
      <c r="C61" s="12">
        <v>361.7</v>
      </c>
      <c r="D61" s="12">
        <v>0.34442512986387119</v>
      </c>
      <c r="E61" s="12">
        <v>361.75</v>
      </c>
      <c r="F61" s="12">
        <v>1.7268338145655766</v>
      </c>
      <c r="G61" s="12">
        <v>3.2136929251319999</v>
      </c>
      <c r="H61" s="12">
        <v>3.214</v>
      </c>
      <c r="I61" s="12">
        <v>0.95552025396908802</v>
      </c>
      <c r="J61" s="12">
        <v>3.2160000000000002</v>
      </c>
      <c r="K61" s="12">
        <v>7.1788902105683965</v>
      </c>
    </row>
    <row r="62" spans="1:11" x14ac:dyDescent="0.45">
      <c r="A62" s="111">
        <v>44292.430648379632</v>
      </c>
      <c r="B62" s="12">
        <v>361.72838428430771</v>
      </c>
      <c r="C62" s="12">
        <v>361.7</v>
      </c>
      <c r="D62" s="12">
        <v>-0.78468501618635367</v>
      </c>
      <c r="E62" s="12">
        <v>361.75</v>
      </c>
      <c r="F62" s="12">
        <v>0.59756758472408145</v>
      </c>
      <c r="G62" s="12">
        <v>3.2140393496360002</v>
      </c>
      <c r="H62" s="12">
        <v>3.214</v>
      </c>
      <c r="I62" s="12">
        <v>-0.12243047368020173</v>
      </c>
      <c r="J62" s="12">
        <v>3.2160000000000002</v>
      </c>
      <c r="K62" s="12">
        <v>6.1002686983966115</v>
      </c>
    </row>
    <row r="63" spans="1:11" x14ac:dyDescent="0.45">
      <c r="A63" s="111">
        <v>44292.430706481478</v>
      </c>
      <c r="B63" s="12">
        <v>361.68081526608631</v>
      </c>
      <c r="C63" s="12">
        <v>361.7</v>
      </c>
      <c r="D63" s="12">
        <v>0.53043272144699216</v>
      </c>
      <c r="E63" s="12">
        <v>361.75</v>
      </c>
      <c r="F63" s="12">
        <v>1.9128671191140811</v>
      </c>
      <c r="G63" s="12">
        <v>3.2135761296359999</v>
      </c>
      <c r="H63" s="12">
        <v>3.214</v>
      </c>
      <c r="I63" s="12">
        <v>1.3189989808894205</v>
      </c>
      <c r="J63" s="12">
        <v>3.2160000000000002</v>
      </c>
      <c r="K63" s="12">
        <v>7.542595122135225</v>
      </c>
    </row>
    <row r="64" spans="1:11" x14ac:dyDescent="0.45">
      <c r="A64" s="111">
        <v>44292.430765509256</v>
      </c>
      <c r="B64" s="12">
        <v>361.80162371688857</v>
      </c>
      <c r="C64" s="12">
        <v>361.65</v>
      </c>
      <c r="D64" s="12">
        <v>-4.1907970265838257</v>
      </c>
      <c r="E64" s="12">
        <v>361.7</v>
      </c>
      <c r="F64" s="12">
        <v>-2.8088242347995465</v>
      </c>
      <c r="G64" s="12">
        <v>3.214354549636</v>
      </c>
      <c r="H64" s="12">
        <v>3.214</v>
      </c>
      <c r="I64" s="12">
        <v>-1.1030196903454914</v>
      </c>
      <c r="J64" s="12">
        <v>3.2160000000000002</v>
      </c>
      <c r="K64" s="12">
        <v>5.1190692830899618</v>
      </c>
    </row>
    <row r="65" spans="1:11" x14ac:dyDescent="0.45">
      <c r="A65" s="111">
        <v>44292.430823958333</v>
      </c>
      <c r="B65" s="12">
        <v>361.75195030556279</v>
      </c>
      <c r="C65" s="12">
        <v>361.65</v>
      </c>
      <c r="D65" s="12">
        <v>-2.8182378968985349</v>
      </c>
      <c r="E65" s="12">
        <v>361.7</v>
      </c>
      <c r="F65" s="12">
        <v>-1.4360753416510064</v>
      </c>
      <c r="G65" s="12">
        <v>3.214206069636</v>
      </c>
      <c r="H65" s="12">
        <v>3.214</v>
      </c>
      <c r="I65" s="12">
        <v>-0.64112142014386364</v>
      </c>
      <c r="J65" s="12">
        <v>3.2160000000000002</v>
      </c>
      <c r="K65" s="12">
        <v>5.5812549822089519</v>
      </c>
    </row>
    <row r="66" spans="1:11" x14ac:dyDescent="0.45">
      <c r="A66" s="111">
        <v>44292.430881944441</v>
      </c>
      <c r="B66" s="12">
        <v>361.83895196661643</v>
      </c>
      <c r="C66" s="12">
        <v>361.65</v>
      </c>
      <c r="D66" s="12">
        <v>-5.2219907665963579</v>
      </c>
      <c r="E66" s="12">
        <v>361.7</v>
      </c>
      <c r="F66" s="12">
        <v>-3.8401605427285745</v>
      </c>
      <c r="G66" s="12">
        <v>3.2147417296359997</v>
      </c>
      <c r="H66" s="12">
        <v>3.214</v>
      </c>
      <c r="I66" s="12">
        <v>-2.3072759754286905</v>
      </c>
      <c r="J66" s="12">
        <v>3.2160000000000002</v>
      </c>
      <c r="K66" s="12">
        <v>3.914063616373233</v>
      </c>
    </row>
    <row r="67" spans="1:11" x14ac:dyDescent="0.45">
      <c r="A67" s="111">
        <v>44292.430940740742</v>
      </c>
      <c r="B67" s="12">
        <v>361.7913829483951</v>
      </c>
      <c r="C67" s="12">
        <v>361.6</v>
      </c>
      <c r="D67" s="12">
        <v>-5.2898702792590244</v>
      </c>
      <c r="E67" s="12">
        <v>361.65</v>
      </c>
      <c r="F67" s="12">
        <v>-3.9078583697303113</v>
      </c>
      <c r="G67" s="12">
        <v>3.2144142696359994</v>
      </c>
      <c r="H67" s="12">
        <v>3.214</v>
      </c>
      <c r="I67" s="12">
        <v>-1.288787322507607</v>
      </c>
      <c r="J67" s="12">
        <v>3.2160000000000002</v>
      </c>
      <c r="K67" s="12">
        <v>4.9331860519034771</v>
      </c>
    </row>
    <row r="68" spans="1:11" x14ac:dyDescent="0.45">
      <c r="A68" s="111">
        <v>44292.430999652781</v>
      </c>
      <c r="B68" s="12">
        <v>361.79918543850533</v>
      </c>
      <c r="C68" s="12">
        <v>361.6</v>
      </c>
      <c r="D68" s="12">
        <v>-5.5054142331441369</v>
      </c>
      <c r="E68" s="12">
        <v>361.65</v>
      </c>
      <c r="F68" s="12">
        <v>-4.1234321278125874</v>
      </c>
      <c r="G68" s="12">
        <v>3.2144723496359995</v>
      </c>
      <c r="H68" s="12">
        <v>3.214</v>
      </c>
      <c r="I68" s="12">
        <v>-1.4694468784371464</v>
      </c>
      <c r="J68" s="12">
        <v>3.2160000000000002</v>
      </c>
      <c r="K68" s="12">
        <v>4.7524140755906581</v>
      </c>
    </row>
    <row r="69" spans="1:11" x14ac:dyDescent="0.45">
      <c r="A69" s="111">
        <v>44292.431054050925</v>
      </c>
      <c r="B69" s="12">
        <v>361.77260643933545</v>
      </c>
      <c r="C69" s="12">
        <v>361.6</v>
      </c>
      <c r="D69" s="12">
        <v>-4.7711307120310895</v>
      </c>
      <c r="E69" s="12">
        <v>361.65</v>
      </c>
      <c r="F69" s="12">
        <v>-3.3890470741330145</v>
      </c>
      <c r="G69" s="12">
        <v>3.2142875096359997</v>
      </c>
      <c r="H69" s="12">
        <v>3.214</v>
      </c>
      <c r="I69" s="12">
        <v>-0.89447392349893062</v>
      </c>
      <c r="J69" s="12">
        <v>3.2160000000000002</v>
      </c>
      <c r="K69" s="12">
        <v>5.3277448232824129</v>
      </c>
    </row>
    <row r="70" spans="1:11" x14ac:dyDescent="0.45">
      <c r="A70" s="111">
        <v>44292.431111226855</v>
      </c>
      <c r="B70" s="12">
        <v>361.74602744016562</v>
      </c>
      <c r="C70" s="12">
        <v>361.6</v>
      </c>
      <c r="D70" s="12">
        <v>-4.0367392891342844</v>
      </c>
      <c r="E70" s="12">
        <v>361.65</v>
      </c>
      <c r="F70" s="12">
        <v>-2.6545541037496361</v>
      </c>
      <c r="G70" s="12">
        <v>3.2139418181019996</v>
      </c>
      <c r="H70" s="12">
        <v>3.214</v>
      </c>
      <c r="I70" s="12">
        <v>0.18102971769006912</v>
      </c>
      <c r="J70" s="12">
        <v>3.2160000000000002</v>
      </c>
      <c r="K70" s="12">
        <v>6.4039177262269762</v>
      </c>
    </row>
    <row r="71" spans="1:11" x14ac:dyDescent="0.45">
      <c r="A71" s="111">
        <v>44292.431169097224</v>
      </c>
      <c r="B71" s="12">
        <v>361.7957008514914</v>
      </c>
      <c r="C71" s="12">
        <v>361.6</v>
      </c>
      <c r="D71" s="12">
        <v>-5.4091535922288783</v>
      </c>
      <c r="E71" s="12">
        <v>361.65</v>
      </c>
      <c r="F71" s="12">
        <v>-4.0271581765210964</v>
      </c>
      <c r="G71" s="12">
        <v>3.2144292381019999</v>
      </c>
      <c r="H71" s="12">
        <v>3.214</v>
      </c>
      <c r="I71" s="12">
        <v>-1.3353478026890895</v>
      </c>
      <c r="J71" s="12">
        <v>3.2160000000000002</v>
      </c>
      <c r="K71" s="12">
        <v>4.8865965981811215</v>
      </c>
    </row>
    <row r="72" spans="1:11" x14ac:dyDescent="0.45">
      <c r="A72" s="111">
        <v>44292.431226967594</v>
      </c>
      <c r="B72" s="12">
        <v>361.7957008514914</v>
      </c>
      <c r="C72" s="12">
        <v>361.6</v>
      </c>
      <c r="D72" s="12">
        <v>-5.4091535922288783</v>
      </c>
      <c r="E72" s="12">
        <v>361.65</v>
      </c>
      <c r="F72" s="12">
        <v>-4.0271581765210964</v>
      </c>
      <c r="G72" s="12">
        <v>3.2144189981019999</v>
      </c>
      <c r="H72" s="12">
        <v>3.214</v>
      </c>
      <c r="I72" s="12">
        <v>-1.303495599818727</v>
      </c>
      <c r="J72" s="12">
        <v>3.2160000000000002</v>
      </c>
      <c r="K72" s="12">
        <v>4.9184686219617957</v>
      </c>
    </row>
    <row r="73" spans="1:11" x14ac:dyDescent="0.45">
      <c r="A73" s="111">
        <v>44292.431284837963</v>
      </c>
      <c r="B73" s="12">
        <v>361.7957008514914</v>
      </c>
      <c r="C73" s="12">
        <v>361.6</v>
      </c>
      <c r="D73" s="12">
        <v>-5.4091535922288783</v>
      </c>
      <c r="E73" s="12">
        <v>361.65</v>
      </c>
      <c r="F73" s="12">
        <v>-4.0271581765210964</v>
      </c>
      <c r="G73" s="12">
        <v>3.2144189981019999</v>
      </c>
      <c r="H73" s="12">
        <v>3.214</v>
      </c>
      <c r="I73" s="12">
        <v>-1.303495599818727</v>
      </c>
      <c r="J73" s="12">
        <v>3.2160000000000002</v>
      </c>
      <c r="K73" s="12">
        <v>4.9184686219617957</v>
      </c>
    </row>
    <row r="74" spans="1:11" x14ac:dyDescent="0.45">
      <c r="A74" s="111">
        <v>44292.431343171294</v>
      </c>
      <c r="B74" s="12">
        <v>361.74602744016562</v>
      </c>
      <c r="C74" s="12">
        <v>361.6</v>
      </c>
      <c r="D74" s="12">
        <v>-4.0367392891342844</v>
      </c>
      <c r="E74" s="12">
        <v>361.65</v>
      </c>
      <c r="F74" s="12">
        <v>-2.6545541037496361</v>
      </c>
      <c r="G74" s="12">
        <v>3.2140570981020002</v>
      </c>
      <c r="H74" s="12">
        <v>3.214</v>
      </c>
      <c r="I74" s="12">
        <v>-0.17765117500243835</v>
      </c>
      <c r="J74" s="12">
        <v>3.2160000000000002</v>
      </c>
      <c r="K74" s="12">
        <v>6.0450136344724328</v>
      </c>
    </row>
    <row r="75" spans="1:11" x14ac:dyDescent="0.45">
      <c r="A75" s="111">
        <v>44292.431400578702</v>
      </c>
      <c r="B75" s="12">
        <v>361.728586016218</v>
      </c>
      <c r="C75" s="12">
        <v>361.6</v>
      </c>
      <c r="D75" s="12">
        <v>-3.5547651247063738</v>
      </c>
      <c r="E75" s="12">
        <v>361.65</v>
      </c>
      <c r="F75" s="12">
        <v>-2.1725132946640344</v>
      </c>
      <c r="G75" s="12">
        <v>3.213798618102</v>
      </c>
      <c r="H75" s="12">
        <v>3.214</v>
      </c>
      <c r="I75" s="12">
        <v>0.62661641854504235</v>
      </c>
      <c r="J75" s="12">
        <v>3.2160000000000002</v>
      </c>
      <c r="K75" s="12">
        <v>6.8497817056761345</v>
      </c>
    </row>
    <row r="76" spans="1:11" x14ac:dyDescent="0.45">
      <c r="A76" s="111">
        <v>44292.431459722226</v>
      </c>
      <c r="B76" s="12">
        <v>361.79808538367843</v>
      </c>
      <c r="C76" s="12">
        <v>361.7</v>
      </c>
      <c r="D76" s="12">
        <v>-2.711053143756148</v>
      </c>
      <c r="E76" s="12">
        <v>361.75</v>
      </c>
      <c r="F76" s="12">
        <v>-1.3290668364768394</v>
      </c>
      <c r="G76" s="12">
        <v>3.2142924181020001</v>
      </c>
      <c r="H76" s="12">
        <v>3.214</v>
      </c>
      <c r="I76" s="12">
        <v>-0.90974330883299293</v>
      </c>
      <c r="J76" s="12">
        <v>3.2160000000000002</v>
      </c>
      <c r="K76" s="12">
        <v>5.3124659361528721</v>
      </c>
    </row>
    <row r="77" spans="1:11" x14ac:dyDescent="0.45">
      <c r="A77" s="111">
        <v>44292.43151678241</v>
      </c>
      <c r="B77" s="12">
        <v>361.82996952189444</v>
      </c>
      <c r="C77" s="12">
        <v>361.7</v>
      </c>
      <c r="D77" s="12">
        <v>-3.592005440184733</v>
      </c>
      <c r="E77" s="12">
        <v>361.75</v>
      </c>
      <c r="F77" s="12">
        <v>-2.2101409123215747</v>
      </c>
      <c r="G77" s="12">
        <v>3.2145892581020004</v>
      </c>
      <c r="H77" s="12">
        <v>3.214</v>
      </c>
      <c r="I77" s="12">
        <v>-1.8330743205068352</v>
      </c>
      <c r="J77" s="12">
        <v>3.2160000000000002</v>
      </c>
      <c r="K77" s="12">
        <v>4.3885603563323761</v>
      </c>
    </row>
    <row r="78" spans="1:11" x14ac:dyDescent="0.45">
      <c r="A78" s="111">
        <v>44292.431575694442</v>
      </c>
      <c r="B78" s="12">
        <v>361.88308742290064</v>
      </c>
      <c r="C78" s="12">
        <v>361.7</v>
      </c>
      <c r="D78" s="12">
        <v>-5.0592975815611236</v>
      </c>
      <c r="E78" s="12">
        <v>361.75</v>
      </c>
      <c r="F78" s="12">
        <v>-3.6776358864518186</v>
      </c>
      <c r="G78" s="12">
        <v>3.2149749381019999</v>
      </c>
      <c r="H78" s="12">
        <v>3.214</v>
      </c>
      <c r="I78" s="12">
        <v>-3.032490519429853</v>
      </c>
      <c r="J78" s="12">
        <v>3.2160000000000002</v>
      </c>
      <c r="K78" s="12">
        <v>3.1883977876527165</v>
      </c>
    </row>
    <row r="79" spans="1:11" x14ac:dyDescent="0.45">
      <c r="A79" s="111">
        <v>44292.431632291664</v>
      </c>
      <c r="B79" s="12">
        <v>361.83960845573176</v>
      </c>
      <c r="C79" s="12">
        <v>361.7</v>
      </c>
      <c r="D79" s="12">
        <v>-3.8582966725947845</v>
      </c>
      <c r="E79" s="12">
        <v>361.75</v>
      </c>
      <c r="F79" s="12">
        <v>-2.4764689557949948</v>
      </c>
      <c r="G79" s="12">
        <v>3.214664138102</v>
      </c>
      <c r="H79" s="12">
        <v>3.214</v>
      </c>
      <c r="I79" s="12">
        <v>-2.0659641986493051</v>
      </c>
      <c r="J79" s="12">
        <v>3.2160000000000002</v>
      </c>
      <c r="K79" s="12">
        <v>4.1555255560504269</v>
      </c>
    </row>
    <row r="80" spans="1:11" x14ac:dyDescent="0.45">
      <c r="A80" s="111">
        <v>44292.431689930556</v>
      </c>
      <c r="B80" s="12">
        <v>361.81978249959718</v>
      </c>
      <c r="C80" s="12">
        <v>361.7</v>
      </c>
      <c r="D80" s="12">
        <v>-3.3105569510237087</v>
      </c>
      <c r="E80" s="12">
        <v>361.75</v>
      </c>
      <c r="F80" s="12">
        <v>-1.9286535168170111</v>
      </c>
      <c r="G80" s="12">
        <v>3.214693089636</v>
      </c>
      <c r="H80" s="12">
        <v>3.214</v>
      </c>
      <c r="I80" s="12">
        <v>-2.1560056175642233</v>
      </c>
      <c r="J80" s="12">
        <v>3.2160000000000002</v>
      </c>
      <c r="K80" s="12">
        <v>4.0654281063832283</v>
      </c>
    </row>
    <row r="81" spans="1:11" x14ac:dyDescent="0.45">
      <c r="A81" s="111">
        <v>44292.431748263887</v>
      </c>
      <c r="B81" s="12">
        <v>361.81978249959718</v>
      </c>
      <c r="C81" s="12">
        <v>361.7</v>
      </c>
      <c r="D81" s="12">
        <v>-3.3105569510237087</v>
      </c>
      <c r="E81" s="12">
        <v>361.75</v>
      </c>
      <c r="F81" s="12">
        <v>-1.9286535168170111</v>
      </c>
      <c r="G81" s="12">
        <v>3.2145322381020001</v>
      </c>
      <c r="H81" s="12">
        <v>3.214</v>
      </c>
      <c r="I81" s="12">
        <v>-1.6557248849193367</v>
      </c>
      <c r="J81" s="12">
        <v>3.2160000000000002</v>
      </c>
      <c r="K81" s="12">
        <v>4.5660201524896236</v>
      </c>
    </row>
    <row r="82" spans="1:11" x14ac:dyDescent="0.45">
      <c r="A82" s="111">
        <v>44292.431816666664</v>
      </c>
      <c r="B82" s="12">
        <v>361.81978249959718</v>
      </c>
      <c r="C82" s="12">
        <v>361.8</v>
      </c>
      <c r="D82" s="12">
        <v>-0.54675008261031355</v>
      </c>
      <c r="E82" s="12">
        <v>361.85</v>
      </c>
      <c r="F82" s="12">
        <v>0.83515335159638393</v>
      </c>
      <c r="G82" s="12">
        <v>3.2145322381020001</v>
      </c>
      <c r="H82" s="12">
        <v>3.214</v>
      </c>
      <c r="I82" s="12">
        <v>-1.6557248849193367</v>
      </c>
      <c r="J82" s="12">
        <v>3.2160000000000002</v>
      </c>
      <c r="K82" s="12">
        <v>4.5660201524896236</v>
      </c>
    </row>
    <row r="83" spans="1:11" x14ac:dyDescent="0.45">
      <c r="A83" s="111">
        <v>44292.431875115741</v>
      </c>
      <c r="B83" s="12">
        <v>361.79198841243374</v>
      </c>
      <c r="C83" s="12">
        <v>361.8</v>
      </c>
      <c r="D83" s="12">
        <v>0.22144181802997059</v>
      </c>
      <c r="E83" s="12">
        <v>361.85</v>
      </c>
      <c r="F83" s="12">
        <v>1.6034514147436665</v>
      </c>
      <c r="G83" s="12">
        <v>3.2142622981019997</v>
      </c>
      <c r="H83" s="12">
        <v>3.214</v>
      </c>
      <c r="I83" s="12">
        <v>-0.81604448446731126</v>
      </c>
      <c r="J83" s="12">
        <v>3.2160000000000002</v>
      </c>
      <c r="K83" s="12">
        <v>5.4062230671920863</v>
      </c>
    </row>
    <row r="84" spans="1:11" x14ac:dyDescent="0.45">
      <c r="A84" s="111">
        <v>44292.433063888886</v>
      </c>
      <c r="B84" s="12">
        <v>361.81772612968348</v>
      </c>
      <c r="C84" s="12">
        <v>361.7</v>
      </c>
      <c r="D84" s="12">
        <v>-3.2537413504526391</v>
      </c>
      <c r="E84" s="12">
        <v>361.8</v>
      </c>
      <c r="F84" s="12">
        <v>-0.48991877410433371</v>
      </c>
      <c r="G84" s="12">
        <v>3.2145915531420002</v>
      </c>
      <c r="H84" s="12">
        <v>3.214</v>
      </c>
      <c r="I84" s="12">
        <v>-1.8402124569201241</v>
      </c>
      <c r="J84" s="12">
        <v>3.2160000000000002</v>
      </c>
      <c r="K84" s="12">
        <v>4.3814177780171502</v>
      </c>
    </row>
    <row r="85" spans="1:11" x14ac:dyDescent="0.45">
      <c r="A85" s="111">
        <v>44292.433116435182</v>
      </c>
      <c r="B85" s="12">
        <v>361.81772612968348</v>
      </c>
      <c r="C85" s="12">
        <v>361.75</v>
      </c>
      <c r="D85" s="12">
        <v>-1.8718300622784865</v>
      </c>
      <c r="E85" s="12">
        <v>361.8</v>
      </c>
      <c r="F85" s="12">
        <v>-0.48991877410433371</v>
      </c>
      <c r="G85" s="12">
        <v>3.2145915531420002</v>
      </c>
      <c r="H85" s="12">
        <v>3.214</v>
      </c>
      <c r="I85" s="12">
        <v>-1.8402124569201241</v>
      </c>
      <c r="J85" s="12">
        <v>3.2160000000000002</v>
      </c>
      <c r="K85" s="12">
        <v>4.3814177780171502</v>
      </c>
    </row>
    <row r="86" spans="1:11" x14ac:dyDescent="0.45">
      <c r="A86" s="111">
        <v>44292.433171412034</v>
      </c>
      <c r="B86" s="12">
        <v>361.87426600110581</v>
      </c>
      <c r="C86" s="12">
        <v>361.75</v>
      </c>
      <c r="D86" s="12">
        <v>-3.4339551822518781</v>
      </c>
      <c r="E86" s="12">
        <v>361.8</v>
      </c>
      <c r="F86" s="12">
        <v>-2.0522598063265129</v>
      </c>
      <c r="G86" s="12">
        <v>3.2151401531419994</v>
      </c>
      <c r="H86" s="12">
        <v>3.214</v>
      </c>
      <c r="I86" s="12">
        <v>-3.5462004382148908</v>
      </c>
      <c r="J86" s="12">
        <v>3.2160000000000002</v>
      </c>
      <c r="K86" s="12">
        <v>2.6743681987253112</v>
      </c>
    </row>
    <row r="87" spans="1:11" x14ac:dyDescent="0.45">
      <c r="A87" s="111">
        <v>44292.43322939815</v>
      </c>
      <c r="B87" s="12">
        <v>361.87426600110581</v>
      </c>
      <c r="C87" s="12">
        <v>361.75</v>
      </c>
      <c r="D87" s="12">
        <v>-3.4339551822518781</v>
      </c>
      <c r="E87" s="12">
        <v>361.85</v>
      </c>
      <c r="F87" s="12">
        <v>-0.67056443040114722</v>
      </c>
      <c r="G87" s="12">
        <v>3.2150461731419995</v>
      </c>
      <c r="H87" s="12">
        <v>3.214</v>
      </c>
      <c r="I87" s="12">
        <v>-3.2539910335940929</v>
      </c>
      <c r="J87" s="12">
        <v>3.2160000000000002</v>
      </c>
      <c r="K87" s="12">
        <v>2.9667594386943481</v>
      </c>
    </row>
    <row r="88" spans="1:11" x14ac:dyDescent="0.45">
      <c r="A88" s="111">
        <v>44292.433287384258</v>
      </c>
      <c r="B88" s="12">
        <v>361.87426600110581</v>
      </c>
      <c r="C88" s="12">
        <v>361.75</v>
      </c>
      <c r="D88" s="12">
        <v>-3.4339551822518781</v>
      </c>
      <c r="E88" s="12">
        <v>361.85</v>
      </c>
      <c r="F88" s="12">
        <v>-0.67056443040114722</v>
      </c>
      <c r="G88" s="12">
        <v>3.2150461731419995</v>
      </c>
      <c r="H88" s="12">
        <v>3.214</v>
      </c>
      <c r="I88" s="12">
        <v>-3.2539910335940929</v>
      </c>
      <c r="J88" s="12">
        <v>3.2160000000000002</v>
      </c>
      <c r="K88" s="12">
        <v>2.9667594386943481</v>
      </c>
    </row>
    <row r="89" spans="1:11" x14ac:dyDescent="0.45">
      <c r="A89" s="111">
        <v>44292.576036458333</v>
      </c>
      <c r="B89" s="12">
        <v>360.85836394573994</v>
      </c>
      <c r="C89" s="12">
        <v>360.75</v>
      </c>
      <c r="D89" s="12">
        <v>-3.0029495382912224</v>
      </c>
      <c r="E89" s="12">
        <v>360.8</v>
      </c>
      <c r="F89" s="12">
        <v>-1.6173643615117379</v>
      </c>
      <c r="G89" s="12">
        <v>3.2022622788100001</v>
      </c>
      <c r="H89" s="12">
        <v>3.202</v>
      </c>
      <c r="I89" s="12">
        <v>-0.81904224939891157</v>
      </c>
      <c r="J89" s="12">
        <v>3.2050000000000001</v>
      </c>
      <c r="K89" s="12">
        <v>8.5493346629224316</v>
      </c>
    </row>
    <row r="90" spans="1:11" x14ac:dyDescent="0.45">
      <c r="A90" s="111">
        <v>44292.576088657406</v>
      </c>
      <c r="B90" s="12">
        <v>360.8814651858857</v>
      </c>
      <c r="C90" s="12">
        <v>360.8</v>
      </c>
      <c r="D90" s="12">
        <v>-2.2573945670423607</v>
      </c>
      <c r="E90" s="12">
        <v>360.85</v>
      </c>
      <c r="F90" s="12">
        <v>-0.87189808624479537</v>
      </c>
      <c r="G90" s="12">
        <v>3.2030214888100006</v>
      </c>
      <c r="H90" s="12">
        <v>3.202</v>
      </c>
      <c r="I90" s="12">
        <v>-3.1891412953965053</v>
      </c>
      <c r="J90" s="12">
        <v>3.2050000000000001</v>
      </c>
      <c r="K90" s="12">
        <v>6.1770150369317109</v>
      </c>
    </row>
    <row r="91" spans="1:11" x14ac:dyDescent="0.45">
      <c r="A91" s="111">
        <v>44292.576145949075</v>
      </c>
      <c r="B91" s="12">
        <v>360.8814651858857</v>
      </c>
      <c r="C91" s="12">
        <v>360.8</v>
      </c>
      <c r="D91" s="12">
        <v>-2.2573945670423607</v>
      </c>
      <c r="E91" s="12">
        <v>360.85</v>
      </c>
      <c r="F91" s="12">
        <v>-0.87189808624479537</v>
      </c>
      <c r="G91" s="12">
        <v>3.2024201388100004</v>
      </c>
      <c r="H91" s="12">
        <v>3.202</v>
      </c>
      <c r="I91" s="12">
        <v>-1.3119415685307017</v>
      </c>
      <c r="J91" s="12">
        <v>3.2050000000000001</v>
      </c>
      <c r="K91" s="12">
        <v>8.0559735393067573</v>
      </c>
    </row>
    <row r="92" spans="1:11" x14ac:dyDescent="0.45">
      <c r="A92" s="111">
        <v>44292.576204513891</v>
      </c>
      <c r="B92" s="12">
        <v>360.8424242764716</v>
      </c>
      <c r="C92" s="12">
        <v>360.8</v>
      </c>
      <c r="D92" s="12">
        <v>-1.1757009048106815</v>
      </c>
      <c r="E92" s="12">
        <v>360.85</v>
      </c>
      <c r="F92" s="12">
        <v>0.20994547810193806</v>
      </c>
      <c r="G92" s="12">
        <v>3.2021538788100004</v>
      </c>
      <c r="H92" s="12">
        <v>3.202</v>
      </c>
      <c r="I92" s="12">
        <v>-0.48054783069195117</v>
      </c>
      <c r="J92" s="12">
        <v>3.2050000000000001</v>
      </c>
      <c r="K92" s="12">
        <v>8.8881462219342389</v>
      </c>
    </row>
    <row r="93" spans="1:11" x14ac:dyDescent="0.45">
      <c r="A93" s="111">
        <v>44292.576262268522</v>
      </c>
      <c r="B93" s="12">
        <v>360.8424242764716</v>
      </c>
      <c r="C93" s="12">
        <v>360.8</v>
      </c>
      <c r="D93" s="12">
        <v>-1.1757009048106815</v>
      </c>
      <c r="E93" s="12">
        <v>360.85</v>
      </c>
      <c r="F93" s="12">
        <v>0.20994547810193806</v>
      </c>
      <c r="G93" s="12">
        <v>3.2021538788100004</v>
      </c>
      <c r="H93" s="12">
        <v>3.202</v>
      </c>
      <c r="I93" s="12">
        <v>-0.48054783069195117</v>
      </c>
      <c r="J93" s="12">
        <v>3.2050000000000001</v>
      </c>
      <c r="K93" s="12">
        <v>8.8881462219342389</v>
      </c>
    </row>
    <row r="94" spans="1:11" x14ac:dyDescent="0.45">
      <c r="A94" s="111">
        <v>44292.576319560183</v>
      </c>
      <c r="B94" s="12">
        <v>360.8424242764716</v>
      </c>
      <c r="C94" s="12">
        <v>360.8</v>
      </c>
      <c r="D94" s="12">
        <v>-1.1757009048106815</v>
      </c>
      <c r="E94" s="12">
        <v>360.85</v>
      </c>
      <c r="F94" s="12">
        <v>0.20994547810193806</v>
      </c>
      <c r="G94" s="12">
        <v>3.2022478588100003</v>
      </c>
      <c r="H94" s="12">
        <v>3.202</v>
      </c>
      <c r="I94" s="12">
        <v>-0.77401506981549528</v>
      </c>
      <c r="J94" s="12">
        <v>3.2050000000000001</v>
      </c>
      <c r="K94" s="12">
        <v>8.5944040291200725</v>
      </c>
    </row>
    <row r="95" spans="1:11" x14ac:dyDescent="0.45">
      <c r="A95" s="111">
        <v>44292.576378124999</v>
      </c>
      <c r="B95" s="12">
        <v>360.8424242764716</v>
      </c>
      <c r="C95" s="12">
        <v>360.8</v>
      </c>
      <c r="D95" s="12">
        <v>-1.1757009048106815</v>
      </c>
      <c r="E95" s="12">
        <v>360.85</v>
      </c>
      <c r="F95" s="12">
        <v>0.20994547810193806</v>
      </c>
      <c r="G95" s="12">
        <v>3.2022478588100003</v>
      </c>
      <c r="H95" s="12">
        <v>3.202</v>
      </c>
      <c r="I95" s="12">
        <v>-0.77401506981549528</v>
      </c>
      <c r="J95" s="12">
        <v>3.2050000000000001</v>
      </c>
      <c r="K95" s="12">
        <v>8.5944040291200725</v>
      </c>
    </row>
    <row r="96" spans="1:11" x14ac:dyDescent="0.45">
      <c r="A96" s="111">
        <v>44292.57643587963</v>
      </c>
      <c r="B96" s="12">
        <v>360.8424242764716</v>
      </c>
      <c r="C96" s="12">
        <v>360.75</v>
      </c>
      <c r="D96" s="12">
        <v>-2.5613472877233012</v>
      </c>
      <c r="E96" s="12">
        <v>360.8</v>
      </c>
      <c r="F96" s="12">
        <v>-1.1757009048106815</v>
      </c>
      <c r="G96" s="12">
        <v>3.2022478588100003</v>
      </c>
      <c r="H96" s="12">
        <v>3.202</v>
      </c>
      <c r="I96" s="12">
        <v>-0.77401506981549528</v>
      </c>
      <c r="J96" s="12">
        <v>3.2050000000000001</v>
      </c>
      <c r="K96" s="12">
        <v>8.5944040291200725</v>
      </c>
    </row>
    <row r="97" spans="1:11" x14ac:dyDescent="0.45">
      <c r="A97" s="111">
        <v>44292.576493171298</v>
      </c>
      <c r="B97" s="12">
        <v>360.84590203549578</v>
      </c>
      <c r="C97" s="12">
        <v>360.75</v>
      </c>
      <c r="D97" s="12">
        <v>-2.6577005573517414</v>
      </c>
      <c r="E97" s="12">
        <v>360.8</v>
      </c>
      <c r="F97" s="12">
        <v>-1.2720675290156473</v>
      </c>
      <c r="G97" s="12">
        <v>3.2022748388100002</v>
      </c>
      <c r="H97" s="12">
        <v>3.202</v>
      </c>
      <c r="I97" s="12">
        <v>-0.85826115444346451</v>
      </c>
      <c r="J97" s="12">
        <v>3.2050000000000001</v>
      </c>
      <c r="K97" s="12">
        <v>8.5100790131198725</v>
      </c>
    </row>
    <row r="98" spans="1:11" x14ac:dyDescent="0.45">
      <c r="A98" s="111">
        <v>44292.576551041668</v>
      </c>
      <c r="B98" s="12">
        <v>360.83400949433297</v>
      </c>
      <c r="C98" s="12">
        <v>360.75</v>
      </c>
      <c r="D98" s="12">
        <v>-2.3282033323495233</v>
      </c>
      <c r="E98" s="12">
        <v>360.8</v>
      </c>
      <c r="F98" s="12">
        <v>-0.9425246356523751</v>
      </c>
      <c r="G98" s="12">
        <v>3.2021898588100002</v>
      </c>
      <c r="H98" s="12">
        <v>3.202</v>
      </c>
      <c r="I98" s="12">
        <v>-0.59290303939309896</v>
      </c>
      <c r="J98" s="12">
        <v>3.2050000000000001</v>
      </c>
      <c r="K98" s="12">
        <v>8.7756857460169435</v>
      </c>
    </row>
    <row r="99" spans="1:11" x14ac:dyDescent="0.45">
      <c r="A99" s="111">
        <v>44292.576609490738</v>
      </c>
      <c r="B99" s="12">
        <v>360.7962515882362</v>
      </c>
      <c r="C99" s="12">
        <v>360.7</v>
      </c>
      <c r="D99" s="12">
        <v>-2.6677546624309869</v>
      </c>
      <c r="E99" s="12">
        <v>360.75</v>
      </c>
      <c r="F99" s="12">
        <v>-1.2819309522369415</v>
      </c>
      <c r="G99" s="12">
        <v>3.2016129988100004</v>
      </c>
      <c r="H99" s="12">
        <v>3.202</v>
      </c>
      <c r="I99" s="12">
        <v>1.2087694238604512</v>
      </c>
      <c r="J99" s="12">
        <v>3.2040000000000002</v>
      </c>
      <c r="K99" s="12">
        <v>7.4556206227517565</v>
      </c>
    </row>
    <row r="100" spans="1:11" x14ac:dyDescent="0.45">
      <c r="A100" s="111">
        <v>44292.576667361114</v>
      </c>
      <c r="B100" s="12">
        <v>360.7962515882362</v>
      </c>
      <c r="C100" s="12">
        <v>360.7</v>
      </c>
      <c r="D100" s="12">
        <v>-2.6677546624309869</v>
      </c>
      <c r="E100" s="12">
        <v>360.75</v>
      </c>
      <c r="F100" s="12">
        <v>-1.2819309522369415</v>
      </c>
      <c r="G100" s="12">
        <v>3.2016129988100004</v>
      </c>
      <c r="H100" s="12">
        <v>3.202</v>
      </c>
      <c r="I100" s="12">
        <v>1.2087694238604512</v>
      </c>
      <c r="J100" s="12">
        <v>3.2040000000000002</v>
      </c>
      <c r="K100" s="12">
        <v>7.4556206227517565</v>
      </c>
    </row>
    <row r="101" spans="1:11" x14ac:dyDescent="0.45">
      <c r="A101" s="111">
        <v>44292.576725231484</v>
      </c>
      <c r="B101" s="12">
        <v>360.675443137434</v>
      </c>
      <c r="C101" s="12">
        <v>360.7</v>
      </c>
      <c r="D101" s="12">
        <v>0.68085762513722903</v>
      </c>
      <c r="E101" s="12">
        <v>360.75</v>
      </c>
      <c r="F101" s="12">
        <v>2.0671455177942031</v>
      </c>
      <c r="G101" s="12">
        <v>3.2008345788099999</v>
      </c>
      <c r="H101" s="12">
        <v>3.202</v>
      </c>
      <c r="I101" s="12">
        <v>3.640991626731767</v>
      </c>
      <c r="J101" s="12">
        <v>3.2040000000000002</v>
      </c>
      <c r="K101" s="12">
        <v>9.8893620150065029</v>
      </c>
    </row>
    <row r="102" spans="1:11" x14ac:dyDescent="0.45">
      <c r="A102" s="111">
        <v>44292.576782638891</v>
      </c>
      <c r="B102" s="12">
        <v>360.83482717847539</v>
      </c>
      <c r="C102" s="12">
        <v>360.7</v>
      </c>
      <c r="D102" s="12">
        <v>-3.7365345116400519</v>
      </c>
      <c r="E102" s="12">
        <v>360.75</v>
      </c>
      <c r="F102" s="12">
        <v>-2.3508589550153451</v>
      </c>
      <c r="G102" s="12">
        <v>3.20197659881</v>
      </c>
      <c r="H102" s="12">
        <v>3.202</v>
      </c>
      <c r="I102" s="12">
        <v>7.30835759658304E-2</v>
      </c>
      <c r="J102" s="12">
        <v>3.2040000000000002</v>
      </c>
      <c r="K102" s="12">
        <v>6.3192254145523918</v>
      </c>
    </row>
    <row r="103" spans="1:11" x14ac:dyDescent="0.45">
      <c r="A103" s="111">
        <v>44292.576840972222</v>
      </c>
      <c r="B103" s="12">
        <v>360.79008939659695</v>
      </c>
      <c r="C103" s="12">
        <v>360.7</v>
      </c>
      <c r="D103" s="12">
        <v>-2.4970030841932416</v>
      </c>
      <c r="E103" s="12">
        <v>360.75</v>
      </c>
      <c r="F103" s="12">
        <v>-1.1111557045261942</v>
      </c>
      <c r="G103" s="12">
        <v>3.2018023988099999</v>
      </c>
      <c r="H103" s="12">
        <v>3.202</v>
      </c>
      <c r="I103" s="12">
        <v>0.61715610580293467</v>
      </c>
      <c r="J103" s="12">
        <v>3.2040000000000002</v>
      </c>
      <c r="K103" s="12">
        <v>6.8636377773250592</v>
      </c>
    </row>
    <row r="104" spans="1:11" x14ac:dyDescent="0.45">
      <c r="A104" s="111">
        <v>44292.576898263891</v>
      </c>
      <c r="B104" s="12">
        <v>360.79008939659695</v>
      </c>
      <c r="C104" s="12">
        <v>360.7</v>
      </c>
      <c r="D104" s="12">
        <v>-2.4970030841932416</v>
      </c>
      <c r="E104" s="12">
        <v>360.75</v>
      </c>
      <c r="F104" s="12">
        <v>-1.1111557045261942</v>
      </c>
      <c r="G104" s="12">
        <v>3.2018023988099999</v>
      </c>
      <c r="H104" s="12">
        <v>3.202</v>
      </c>
      <c r="I104" s="12">
        <v>0.61715610580293467</v>
      </c>
      <c r="J104" s="12">
        <v>3.2040000000000002</v>
      </c>
      <c r="K104" s="12">
        <v>6.8636377773250592</v>
      </c>
    </row>
    <row r="105" spans="1:11" x14ac:dyDescent="0.45">
      <c r="A105" s="111">
        <v>44292.576956712961</v>
      </c>
      <c r="B105" s="12">
        <v>360.76351039742707</v>
      </c>
      <c r="C105" s="12">
        <v>360.7</v>
      </c>
      <c r="D105" s="12">
        <v>-1.7604440470466574</v>
      </c>
      <c r="E105" s="12">
        <v>360.75</v>
      </c>
      <c r="F105" s="12">
        <v>-0.37449456604371478</v>
      </c>
      <c r="G105" s="12">
        <v>3.2014920388100001</v>
      </c>
      <c r="H105" s="12">
        <v>3.202</v>
      </c>
      <c r="I105" s="12">
        <v>1.5866389291058816</v>
      </c>
      <c r="J105" s="12">
        <v>3.2050000000000001</v>
      </c>
      <c r="K105" s="12">
        <v>10.957269758833693</v>
      </c>
    </row>
    <row r="106" spans="1:11" x14ac:dyDescent="0.45">
      <c r="A106" s="111">
        <v>44292.57701400463</v>
      </c>
      <c r="B106" s="12">
        <v>360.79008939659695</v>
      </c>
      <c r="C106" s="12">
        <v>360.7</v>
      </c>
      <c r="D106" s="12">
        <v>-2.4970030841932416</v>
      </c>
      <c r="E106" s="12">
        <v>360.75</v>
      </c>
      <c r="F106" s="12">
        <v>-1.1111557045261942</v>
      </c>
      <c r="G106" s="12">
        <v>3.2016249430400001</v>
      </c>
      <c r="H106" s="12">
        <v>3.202</v>
      </c>
      <c r="I106" s="12">
        <v>1.171458139764862</v>
      </c>
      <c r="J106" s="12">
        <v>3.2050000000000001</v>
      </c>
      <c r="K106" s="12">
        <v>10.541699980620711</v>
      </c>
    </row>
    <row r="107" spans="1:11" x14ac:dyDescent="0.45">
      <c r="A107" s="111">
        <v>44292.577072453707</v>
      </c>
      <c r="B107" s="12">
        <v>360.79008939659695</v>
      </c>
      <c r="C107" s="12">
        <v>360.7</v>
      </c>
      <c r="D107" s="12">
        <v>-2.4970030841932416</v>
      </c>
      <c r="E107" s="12">
        <v>360.75</v>
      </c>
      <c r="F107" s="12">
        <v>-1.1111557045261942</v>
      </c>
      <c r="G107" s="12">
        <v>3.2018274423680002</v>
      </c>
      <c r="H107" s="12">
        <v>3.202</v>
      </c>
      <c r="I107" s="12">
        <v>0.53893482739384657</v>
      </c>
      <c r="J107" s="12">
        <v>3.2050000000000001</v>
      </c>
      <c r="K107" s="12">
        <v>9.9085840480319831</v>
      </c>
    </row>
    <row r="108" spans="1:11" x14ac:dyDescent="0.45">
      <c r="A108" s="111">
        <v>44292.577130324076</v>
      </c>
      <c r="B108" s="12">
        <v>360.74252037837562</v>
      </c>
      <c r="C108" s="12">
        <v>360.7</v>
      </c>
      <c r="D108" s="12">
        <v>-1.1786905056556298</v>
      </c>
      <c r="E108" s="12">
        <v>360.75</v>
      </c>
      <c r="F108" s="12">
        <v>0.20733961764581441</v>
      </c>
      <c r="G108" s="12">
        <v>3.2015939623680003</v>
      </c>
      <c r="H108" s="12">
        <v>3.202</v>
      </c>
      <c r="I108" s="12">
        <v>1.268235874918151</v>
      </c>
      <c r="J108" s="12">
        <v>3.2050000000000001</v>
      </c>
      <c r="K108" s="12">
        <v>10.638568388230423</v>
      </c>
    </row>
    <row r="109" spans="1:11" x14ac:dyDescent="0.45">
      <c r="A109" s="111">
        <v>44292.577188310184</v>
      </c>
      <c r="B109" s="12">
        <v>360.75846004764401</v>
      </c>
      <c r="C109" s="12">
        <v>360.7</v>
      </c>
      <c r="D109" s="12">
        <v>-1.6204761389739297</v>
      </c>
      <c r="E109" s="12">
        <v>360.75</v>
      </c>
      <c r="F109" s="12">
        <v>-0.23450725571037284</v>
      </c>
      <c r="G109" s="12">
        <v>3.2017023623680001</v>
      </c>
      <c r="H109" s="12">
        <v>3.202</v>
      </c>
      <c r="I109" s="12">
        <v>0.92962305146854396</v>
      </c>
      <c r="J109" s="12">
        <v>3.2040000000000002</v>
      </c>
      <c r="K109" s="12">
        <v>7.1762998928505475</v>
      </c>
    </row>
    <row r="110" spans="1:11" x14ac:dyDescent="0.45">
      <c r="A110" s="111">
        <v>44292.577246064815</v>
      </c>
      <c r="B110" s="12">
        <v>360.75846004764401</v>
      </c>
      <c r="C110" s="12">
        <v>360.7</v>
      </c>
      <c r="D110" s="12">
        <v>-1.6204761389739297</v>
      </c>
      <c r="E110" s="12">
        <v>360.75</v>
      </c>
      <c r="F110" s="12">
        <v>-0.23450725571037284</v>
      </c>
      <c r="G110" s="12">
        <v>3.2017023623680001</v>
      </c>
      <c r="H110" s="12">
        <v>3.202</v>
      </c>
      <c r="I110" s="12">
        <v>0.92962305146854396</v>
      </c>
      <c r="J110" s="12">
        <v>3.2040000000000002</v>
      </c>
      <c r="K110" s="12">
        <v>7.1762998928505475</v>
      </c>
    </row>
    <row r="111" spans="1:11" x14ac:dyDescent="0.45">
      <c r="A111" s="111">
        <v>44292.577303935184</v>
      </c>
      <c r="B111" s="12">
        <v>360.75846004764401</v>
      </c>
      <c r="C111" s="12">
        <v>360.7</v>
      </c>
      <c r="D111" s="12">
        <v>-1.6204761389739297</v>
      </c>
      <c r="E111" s="12">
        <v>360.75</v>
      </c>
      <c r="F111" s="12">
        <v>-0.23450725571037284</v>
      </c>
      <c r="G111" s="12">
        <v>3.2017023623680001</v>
      </c>
      <c r="H111" s="12">
        <v>3.202</v>
      </c>
      <c r="I111" s="12">
        <v>0.92962305146854396</v>
      </c>
      <c r="J111" s="12">
        <v>3.2040000000000002</v>
      </c>
      <c r="K111" s="12">
        <v>7.1762998928505475</v>
      </c>
    </row>
    <row r="112" spans="1:11" x14ac:dyDescent="0.45">
      <c r="A112" s="111">
        <v>44292.577361805554</v>
      </c>
      <c r="B112" s="12">
        <v>360.65209431111032</v>
      </c>
      <c r="C112" s="12">
        <v>360.7</v>
      </c>
      <c r="D112" s="12">
        <v>1.3283075197768215</v>
      </c>
      <c r="E112" s="12">
        <v>360.75</v>
      </c>
      <c r="F112" s="12">
        <v>2.7146851615181653</v>
      </c>
      <c r="G112" s="12">
        <v>3.2010878223680002</v>
      </c>
      <c r="H112" s="12">
        <v>3.202</v>
      </c>
      <c r="I112" s="12">
        <v>2.849586398804322</v>
      </c>
      <c r="J112" s="12">
        <v>3.2040000000000002</v>
      </c>
      <c r="K112" s="12">
        <v>9.0974624677611775</v>
      </c>
    </row>
    <row r="113" spans="1:11" x14ac:dyDescent="0.45">
      <c r="A113" s="111">
        <v>44292.577419212961</v>
      </c>
      <c r="B113" s="12">
        <v>360.65209431111032</v>
      </c>
      <c r="C113" s="12">
        <v>360.7</v>
      </c>
      <c r="D113" s="12">
        <v>1.3283075197768215</v>
      </c>
      <c r="E113" s="12">
        <v>360.75</v>
      </c>
      <c r="F113" s="12">
        <v>2.7146851615181653</v>
      </c>
      <c r="G113" s="12">
        <v>3.2008744023679996</v>
      </c>
      <c r="H113" s="12">
        <v>3.202</v>
      </c>
      <c r="I113" s="12">
        <v>3.5165317051105163</v>
      </c>
      <c r="J113" s="12">
        <v>3.2040000000000002</v>
      </c>
      <c r="K113" s="12">
        <v>9.7648243545210285</v>
      </c>
    </row>
    <row r="114" spans="1:11" x14ac:dyDescent="0.45">
      <c r="A114" s="111">
        <v>44292.577477199076</v>
      </c>
      <c r="B114" s="12">
        <v>360.731031154221</v>
      </c>
      <c r="C114" s="12">
        <v>360.7</v>
      </c>
      <c r="D114" s="12">
        <v>-0.86022968752430395</v>
      </c>
      <c r="E114" s="12">
        <v>360.75</v>
      </c>
      <c r="F114" s="12">
        <v>0.52584458060915173</v>
      </c>
      <c r="G114" s="12">
        <v>3.2012363023679997</v>
      </c>
      <c r="H114" s="12">
        <v>3.202</v>
      </c>
      <c r="I114" s="12">
        <v>2.3856334236723469</v>
      </c>
      <c r="J114" s="12">
        <v>3.2040000000000002</v>
      </c>
      <c r="K114" s="12">
        <v>8.6332197031381757</v>
      </c>
    </row>
    <row r="115" spans="1:11" x14ac:dyDescent="0.45">
      <c r="A115" s="111">
        <v>44292.577535185184</v>
      </c>
      <c r="B115" s="12">
        <v>360.75413239436671</v>
      </c>
      <c r="C115" s="12">
        <v>360.7</v>
      </c>
      <c r="D115" s="12">
        <v>-1.5005342837637115</v>
      </c>
      <c r="E115" s="12">
        <v>360.75</v>
      </c>
      <c r="F115" s="12">
        <v>-0.11454877423799616</v>
      </c>
      <c r="G115" s="12">
        <v>3.2016075823680001</v>
      </c>
      <c r="H115" s="12">
        <v>3.202</v>
      </c>
      <c r="I115" s="12">
        <v>1.2256893510652431</v>
      </c>
      <c r="J115" s="12">
        <v>3.2040000000000002</v>
      </c>
      <c r="K115" s="12">
        <v>7.4725511183058337</v>
      </c>
    </row>
    <row r="116" spans="1:11" x14ac:dyDescent="0.45">
      <c r="A116" s="111">
        <v>44292.577593287038</v>
      </c>
      <c r="B116" s="12">
        <v>360.76085970039833</v>
      </c>
      <c r="C116" s="12">
        <v>360.7</v>
      </c>
      <c r="D116" s="12">
        <v>-1.6869817986596816</v>
      </c>
      <c r="E116" s="12">
        <v>360.75</v>
      </c>
      <c r="F116" s="12">
        <v>-0.30102213436752551</v>
      </c>
      <c r="G116" s="12">
        <v>3.2016560423680001</v>
      </c>
      <c r="H116" s="12">
        <v>3.202</v>
      </c>
      <c r="I116" s="12">
        <v>1.0743116295075399</v>
      </c>
      <c r="J116" s="12">
        <v>3.2050000000000001</v>
      </c>
      <c r="K116" s="12">
        <v>10.444462452396253</v>
      </c>
    </row>
    <row r="117" spans="1:11" x14ac:dyDescent="0.45">
      <c r="A117" s="111">
        <v>44292.577651157408</v>
      </c>
      <c r="B117" s="12">
        <v>360.71509148495267</v>
      </c>
      <c r="C117" s="12">
        <v>360.7</v>
      </c>
      <c r="D117" s="12">
        <v>-0.41837686608980257</v>
      </c>
      <c r="E117" s="12">
        <v>360.75</v>
      </c>
      <c r="F117" s="12">
        <v>0.96775865139511352</v>
      </c>
      <c r="G117" s="12">
        <v>3.2013413223679996</v>
      </c>
      <c r="H117" s="12">
        <v>3.202</v>
      </c>
      <c r="I117" s="12">
        <v>2.0575051694679036</v>
      </c>
      <c r="J117" s="12">
        <v>3.2050000000000001</v>
      </c>
      <c r="K117" s="12">
        <v>11.428577160570196</v>
      </c>
    </row>
    <row r="118" spans="1:11" x14ac:dyDescent="0.45">
      <c r="A118" s="111">
        <v>44292.577708449076</v>
      </c>
      <c r="B118" s="12">
        <v>360.68320734673659</v>
      </c>
      <c r="C118" s="12">
        <v>360.7</v>
      </c>
      <c r="D118" s="12">
        <v>0.46557901563880844</v>
      </c>
      <c r="E118" s="12">
        <v>360.75</v>
      </c>
      <c r="F118" s="12">
        <v>1.8518370665145933</v>
      </c>
      <c r="G118" s="12">
        <v>3.2009873149199994</v>
      </c>
      <c r="H118" s="12">
        <v>3.202</v>
      </c>
      <c r="I118" s="12">
        <v>3.163664770804719</v>
      </c>
      <c r="J118" s="12">
        <v>3.2050000000000001</v>
      </c>
      <c r="K118" s="12">
        <v>12.535773138797708</v>
      </c>
    </row>
    <row r="119" spans="1:11" x14ac:dyDescent="0.45">
      <c r="A119" s="111">
        <v>44292.577766435184</v>
      </c>
      <c r="B119" s="12">
        <v>360.68320734673659</v>
      </c>
      <c r="C119" s="12">
        <v>360.7</v>
      </c>
      <c r="D119" s="12">
        <v>0.46557901563880844</v>
      </c>
      <c r="E119" s="12">
        <v>360.75</v>
      </c>
      <c r="F119" s="12">
        <v>1.8518370665145933</v>
      </c>
      <c r="G119" s="12">
        <v>3.2009873149199994</v>
      </c>
      <c r="H119" s="12">
        <v>3.202</v>
      </c>
      <c r="I119" s="12">
        <v>3.163664770804719</v>
      </c>
      <c r="J119" s="12">
        <v>3.2050000000000001</v>
      </c>
      <c r="K119" s="12">
        <v>12.535773138797708</v>
      </c>
    </row>
    <row r="120" spans="1:11" x14ac:dyDescent="0.45">
      <c r="A120" s="111">
        <v>44292.577824305554</v>
      </c>
      <c r="B120" s="12">
        <v>360.68320734673659</v>
      </c>
      <c r="C120" s="12">
        <v>360.7</v>
      </c>
      <c r="D120" s="12">
        <v>0.46557901563880844</v>
      </c>
      <c r="E120" s="12">
        <v>360.75</v>
      </c>
      <c r="F120" s="12">
        <v>1.8518370665145933</v>
      </c>
      <c r="G120" s="12">
        <v>3.2008180349199997</v>
      </c>
      <c r="H120" s="12">
        <v>3.202</v>
      </c>
      <c r="I120" s="12">
        <v>3.6926968890619158</v>
      </c>
      <c r="J120" s="12">
        <v>3.2050000000000001</v>
      </c>
      <c r="K120" s="12">
        <v>13.06530091487963</v>
      </c>
    </row>
    <row r="121" spans="1:11" x14ac:dyDescent="0.45">
      <c r="A121" s="111">
        <v>44292.577882638892</v>
      </c>
      <c r="B121" s="12">
        <v>360.68320734673659</v>
      </c>
      <c r="C121" s="12">
        <v>360.7</v>
      </c>
      <c r="D121" s="12">
        <v>0.46557901563880844</v>
      </c>
      <c r="E121" s="12">
        <v>360.75</v>
      </c>
      <c r="F121" s="12">
        <v>1.8518370665145933</v>
      </c>
      <c r="G121" s="12">
        <v>3.2008180349199997</v>
      </c>
      <c r="H121" s="12">
        <v>3.202</v>
      </c>
      <c r="I121" s="12">
        <v>3.6926968890619158</v>
      </c>
      <c r="J121" s="12">
        <v>3.2040000000000002</v>
      </c>
      <c r="K121" s="12">
        <v>9.9410995729408551</v>
      </c>
    </row>
    <row r="122" spans="1:11" x14ac:dyDescent="0.45">
      <c r="A122" s="111">
        <v>44292.577939930554</v>
      </c>
      <c r="B122" s="12">
        <v>360.84305670695289</v>
      </c>
      <c r="C122" s="12">
        <v>360.7</v>
      </c>
      <c r="D122" s="12">
        <v>-3.9645132224085899</v>
      </c>
      <c r="E122" s="12">
        <v>360.75</v>
      </c>
      <c r="F122" s="12">
        <v>-2.5788692680448713</v>
      </c>
      <c r="G122" s="12">
        <v>3.2016492949199993</v>
      </c>
      <c r="H122" s="12">
        <v>3.202</v>
      </c>
      <c r="I122" s="12">
        <v>1.0953888065040009</v>
      </c>
      <c r="J122" s="12">
        <v>3.2040000000000002</v>
      </c>
      <c r="K122" s="12">
        <v>7.3421691867710983</v>
      </c>
    </row>
    <row r="123" spans="1:11" x14ac:dyDescent="0.45">
      <c r="A123" s="111">
        <v>44292.577997916669</v>
      </c>
      <c r="B123" s="12">
        <v>360.84305670695289</v>
      </c>
      <c r="C123" s="12">
        <v>360.7</v>
      </c>
      <c r="D123" s="12">
        <v>-3.9645132224085899</v>
      </c>
      <c r="E123" s="12">
        <v>360.75</v>
      </c>
      <c r="F123" s="12">
        <v>-2.5788692680448713</v>
      </c>
      <c r="G123" s="12">
        <v>3.2017687349199999</v>
      </c>
      <c r="H123" s="12">
        <v>3.202</v>
      </c>
      <c r="I123" s="12">
        <v>0.72230413607877608</v>
      </c>
      <c r="J123" s="12">
        <v>3.2040000000000002</v>
      </c>
      <c r="K123" s="12">
        <v>6.9688514840720295</v>
      </c>
    </row>
    <row r="124" spans="1:11" x14ac:dyDescent="0.45">
      <c r="A124" s="111">
        <v>44292.5780556713</v>
      </c>
      <c r="B124" s="12">
        <v>360.84095231384856</v>
      </c>
      <c r="C124" s="12">
        <v>360.7</v>
      </c>
      <c r="D124" s="12">
        <v>-3.9062172113429177</v>
      </c>
      <c r="E124" s="12">
        <v>360.75</v>
      </c>
      <c r="F124" s="12">
        <v>-2.5205651760239647</v>
      </c>
      <c r="G124" s="12">
        <v>3.2018700549200001</v>
      </c>
      <c r="H124" s="12">
        <v>3.202</v>
      </c>
      <c r="I124" s="12">
        <v>0.40584120458038703</v>
      </c>
      <c r="J124" s="12">
        <v>3.2050000000000001</v>
      </c>
      <c r="K124" s="12">
        <v>9.7753657278829724</v>
      </c>
    </row>
    <row r="125" spans="1:11" x14ac:dyDescent="0.45">
      <c r="A125" s="111">
        <v>44292.578114004631</v>
      </c>
      <c r="B125" s="12">
        <v>360.84095231384856</v>
      </c>
      <c r="C125" s="12">
        <v>360.7</v>
      </c>
      <c r="D125" s="12">
        <v>-3.9062172113429177</v>
      </c>
      <c r="E125" s="12">
        <v>360.75</v>
      </c>
      <c r="F125" s="12">
        <v>-2.5205651760239647</v>
      </c>
      <c r="G125" s="12">
        <v>3.2021651449199999</v>
      </c>
      <c r="H125" s="12">
        <v>3.202</v>
      </c>
      <c r="I125" s="12">
        <v>-0.51572892879045085</v>
      </c>
      <c r="J125" s="12">
        <v>3.2040000000000002</v>
      </c>
      <c r="K125" s="12">
        <v>5.7300451318418588</v>
      </c>
    </row>
    <row r="126" spans="1:11" x14ac:dyDescent="0.45">
      <c r="A126" s="111">
        <v>44292.578171643516</v>
      </c>
      <c r="B126" s="12">
        <v>360.80871573128076</v>
      </c>
      <c r="C126" s="12">
        <v>360.7</v>
      </c>
      <c r="D126" s="12">
        <v>-3.0131126699759587</v>
      </c>
      <c r="E126" s="12">
        <v>360.75</v>
      </c>
      <c r="F126" s="12">
        <v>-1.6273368330848723</v>
      </c>
      <c r="G126" s="12">
        <v>3.2019762649199999</v>
      </c>
      <c r="H126" s="12">
        <v>3.202</v>
      </c>
      <c r="I126" s="12">
        <v>7.4126345844977237E-2</v>
      </c>
      <c r="J126" s="12">
        <v>3.2050000000000001</v>
      </c>
      <c r="K126" s="12">
        <v>9.4433400807102714</v>
      </c>
    </row>
    <row r="127" spans="1:11" x14ac:dyDescent="0.45">
      <c r="A127" s="111">
        <v>44292.578229861108</v>
      </c>
      <c r="B127" s="12">
        <v>360.80871573128076</v>
      </c>
      <c r="C127" s="12">
        <v>360.7</v>
      </c>
      <c r="D127" s="12">
        <v>-3.0131126699759587</v>
      </c>
      <c r="E127" s="12">
        <v>360.75</v>
      </c>
      <c r="F127" s="12">
        <v>-1.6273368330848723</v>
      </c>
      <c r="G127" s="12">
        <v>3.20214554492</v>
      </c>
      <c r="H127" s="12">
        <v>3.202</v>
      </c>
      <c r="I127" s="12">
        <v>-0.45452312506835085</v>
      </c>
      <c r="J127" s="12">
        <v>3.2050000000000001</v>
      </c>
      <c r="K127" s="12">
        <v>8.9141953104800358</v>
      </c>
    </row>
    <row r="128" spans="1:11" x14ac:dyDescent="0.45">
      <c r="A128" s="111">
        <v>44292.578287384262</v>
      </c>
      <c r="B128" s="12">
        <v>360.78213673211087</v>
      </c>
      <c r="C128" s="12">
        <v>360.7</v>
      </c>
      <c r="D128" s="12">
        <v>-2.2766296816926608</v>
      </c>
      <c r="E128" s="12">
        <v>360.75</v>
      </c>
      <c r="F128" s="12">
        <v>-0.89075175400752304</v>
      </c>
      <c r="G128" s="12">
        <v>3.2017472849199997</v>
      </c>
      <c r="H128" s="12">
        <v>3.202</v>
      </c>
      <c r="I128" s="12">
        <v>0.78930364426484567</v>
      </c>
      <c r="J128" s="12">
        <v>3.2040000000000002</v>
      </c>
      <c r="K128" s="12">
        <v>7.0358928407953787</v>
      </c>
    </row>
    <row r="129" spans="1:11" x14ac:dyDescent="0.45">
      <c r="A129" s="111">
        <v>44292.578345717593</v>
      </c>
      <c r="B129" s="12">
        <v>360.78213673211087</v>
      </c>
      <c r="C129" s="12">
        <v>360.7</v>
      </c>
      <c r="D129" s="12">
        <v>-2.2766296816926608</v>
      </c>
      <c r="E129" s="12">
        <v>360.75</v>
      </c>
      <c r="F129" s="12">
        <v>-0.89075175400752304</v>
      </c>
      <c r="G129" s="12">
        <v>3.2017472849199997</v>
      </c>
      <c r="H129" s="12">
        <v>3.202</v>
      </c>
      <c r="I129" s="12">
        <v>0.78930364426484567</v>
      </c>
      <c r="J129" s="12">
        <v>3.2040000000000002</v>
      </c>
      <c r="K129" s="12">
        <v>7.0358928407953787</v>
      </c>
    </row>
    <row r="130" spans="1:11" x14ac:dyDescent="0.45">
      <c r="A130" s="111">
        <v>44292.578403356485</v>
      </c>
      <c r="B130" s="12">
        <v>360.90967248894469</v>
      </c>
      <c r="C130" s="12">
        <v>360.7</v>
      </c>
      <c r="D130" s="12">
        <v>-5.8095558231714399</v>
      </c>
      <c r="E130" s="12">
        <v>360.75</v>
      </c>
      <c r="F130" s="12">
        <v>-4.4241676274160895</v>
      </c>
      <c r="G130" s="12">
        <v>3.2025741649199997</v>
      </c>
      <c r="H130" s="12">
        <v>3.202</v>
      </c>
      <c r="I130" s="12">
        <v>-1.7928231804557564</v>
      </c>
      <c r="J130" s="12">
        <v>3.2040000000000002</v>
      </c>
      <c r="K130" s="12">
        <v>4.4521531948226087</v>
      </c>
    </row>
    <row r="131" spans="1:11" x14ac:dyDescent="0.45">
      <c r="A131" s="111">
        <v>44292.578461342593</v>
      </c>
      <c r="B131" s="12">
        <v>360.89777994778188</v>
      </c>
      <c r="C131" s="12">
        <v>360.75</v>
      </c>
      <c r="D131" s="12">
        <v>-4.0947868341907521</v>
      </c>
      <c r="E131" s="12">
        <v>360.8</v>
      </c>
      <c r="F131" s="12">
        <v>-2.7093529862118082</v>
      </c>
      <c r="G131" s="12">
        <v>3.2024891849200001</v>
      </c>
      <c r="H131" s="12">
        <v>3.202</v>
      </c>
      <c r="I131" s="12">
        <v>-1.5275146667275414</v>
      </c>
      <c r="J131" s="12">
        <v>3.2050000000000001</v>
      </c>
      <c r="K131" s="12">
        <v>7.840198467563825</v>
      </c>
    </row>
    <row r="132" spans="1:11" x14ac:dyDescent="0.45">
      <c r="A132" s="111">
        <v>44292.578518750001</v>
      </c>
      <c r="B132" s="12">
        <v>360.88836820913514</v>
      </c>
      <c r="C132" s="12">
        <v>360.7</v>
      </c>
      <c r="D132" s="12">
        <v>-5.2195699758876488</v>
      </c>
      <c r="E132" s="12">
        <v>360.75</v>
      </c>
      <c r="F132" s="12">
        <v>-3.8340999966768941</v>
      </c>
      <c r="G132" s="12">
        <v>3.2026255649200004</v>
      </c>
      <c r="H132" s="12">
        <v>3.202</v>
      </c>
      <c r="I132" s="12">
        <v>-1.9532877238368587</v>
      </c>
      <c r="J132" s="12">
        <v>3.2040000000000002</v>
      </c>
      <c r="K132" s="12">
        <v>4.2915884237442041</v>
      </c>
    </row>
    <row r="133" spans="1:11" x14ac:dyDescent="0.45">
      <c r="A133" s="111">
        <v>44292.578577083332</v>
      </c>
      <c r="B133" s="12">
        <v>360.86526696898949</v>
      </c>
      <c r="C133" s="12">
        <v>360.7</v>
      </c>
      <c r="D133" s="12">
        <v>-4.5797416409072484</v>
      </c>
      <c r="E133" s="12">
        <v>360.75</v>
      </c>
      <c r="F133" s="12">
        <v>-3.1941829691077799</v>
      </c>
      <c r="G133" s="12">
        <v>3.2024677049200001</v>
      </c>
      <c r="H133" s="12">
        <v>3.202</v>
      </c>
      <c r="I133" s="12">
        <v>-1.4604516363478159</v>
      </c>
      <c r="J133" s="12">
        <v>3.2040000000000002</v>
      </c>
      <c r="K133" s="12">
        <v>4.7847323413940774</v>
      </c>
    </row>
    <row r="134" spans="1:11" x14ac:dyDescent="0.45">
      <c r="A134" s="111">
        <v>44292.578634606478</v>
      </c>
      <c r="B134" s="12">
        <v>360.83868796981955</v>
      </c>
      <c r="C134" s="12">
        <v>360.7</v>
      </c>
      <c r="D134" s="12">
        <v>-3.8434894717042356</v>
      </c>
      <c r="E134" s="12">
        <v>360.75</v>
      </c>
      <c r="F134" s="12">
        <v>-2.4578287411067068</v>
      </c>
      <c r="G134" s="12">
        <v>3.2022828649199999</v>
      </c>
      <c r="H134" s="12">
        <v>3.202</v>
      </c>
      <c r="I134" s="12">
        <v>-0.88332271673641016</v>
      </c>
      <c r="J134" s="12">
        <v>3.2040000000000002</v>
      </c>
      <c r="K134" s="12">
        <v>5.3622217412800683</v>
      </c>
    </row>
    <row r="135" spans="1:11" x14ac:dyDescent="0.45">
      <c r="A135" s="111">
        <v>44292.578692592593</v>
      </c>
      <c r="B135" s="12">
        <v>360.83868796981955</v>
      </c>
      <c r="C135" s="12">
        <v>360.7</v>
      </c>
      <c r="D135" s="12">
        <v>-3.8434894717042356</v>
      </c>
      <c r="E135" s="12">
        <v>360.75</v>
      </c>
      <c r="F135" s="12">
        <v>-2.4578287411067068</v>
      </c>
      <c r="G135" s="12">
        <v>3.2022828649199999</v>
      </c>
      <c r="H135" s="12">
        <v>3.202</v>
      </c>
      <c r="I135" s="12">
        <v>-0.88332271673641016</v>
      </c>
      <c r="J135" s="12">
        <v>3.2040000000000002</v>
      </c>
      <c r="K135" s="12">
        <v>5.3622217412800683</v>
      </c>
    </row>
    <row r="136" spans="1:11" x14ac:dyDescent="0.45">
      <c r="A136" s="111">
        <v>44292.578750347224</v>
      </c>
      <c r="B136" s="12">
        <v>360.86526696898949</v>
      </c>
      <c r="C136" s="12">
        <v>360.7</v>
      </c>
      <c r="D136" s="12">
        <v>-4.5797416409072484</v>
      </c>
      <c r="E136" s="12">
        <v>360.75</v>
      </c>
      <c r="F136" s="12">
        <v>-3.1941829691077799</v>
      </c>
      <c r="G136" s="12">
        <v>3.2024677049200001</v>
      </c>
      <c r="H136" s="12">
        <v>3.202</v>
      </c>
      <c r="I136" s="12">
        <v>-1.4604516363478159</v>
      </c>
      <c r="J136" s="12">
        <v>3.2040000000000002</v>
      </c>
      <c r="K136" s="12">
        <v>4.7847323413940774</v>
      </c>
    </row>
    <row r="137" spans="1:11" x14ac:dyDescent="0.45">
      <c r="A137" s="111">
        <v>44292.578808217593</v>
      </c>
      <c r="B137" s="12">
        <v>360.83868796981955</v>
      </c>
      <c r="C137" s="12">
        <v>360.75</v>
      </c>
      <c r="D137" s="12">
        <v>-2.4578287411067068</v>
      </c>
      <c r="E137" s="12">
        <v>360.8</v>
      </c>
      <c r="F137" s="12">
        <v>-1.0721680105091786</v>
      </c>
      <c r="G137" s="12">
        <v>3.2022828649199999</v>
      </c>
      <c r="H137" s="12">
        <v>3.202</v>
      </c>
      <c r="I137" s="12">
        <v>-0.88332271673641016</v>
      </c>
      <c r="J137" s="12">
        <v>3.2050000000000001</v>
      </c>
      <c r="K137" s="12">
        <v>8.4849939702876149</v>
      </c>
    </row>
    <row r="138" spans="1:11" x14ac:dyDescent="0.45">
      <c r="A138" s="111">
        <v>44292.578866435186</v>
      </c>
      <c r="B138" s="12">
        <v>360.7110130589208</v>
      </c>
      <c r="C138" s="12">
        <v>360.75</v>
      </c>
      <c r="D138" s="12">
        <v>1.0808358954328148</v>
      </c>
      <c r="E138" s="12">
        <v>360.8</v>
      </c>
      <c r="F138" s="12">
        <v>2.4669870854394271</v>
      </c>
      <c r="G138" s="12">
        <v>3.2014535049199999</v>
      </c>
      <c r="H138" s="12">
        <v>3.202</v>
      </c>
      <c r="I138" s="12">
        <v>1.7070217610850436</v>
      </c>
      <c r="J138" s="12">
        <v>3.2050000000000001</v>
      </c>
      <c r="K138" s="12">
        <v>11.077765379225079</v>
      </c>
    </row>
    <row r="139" spans="1:11" x14ac:dyDescent="0.45">
      <c r="A139" s="111">
        <v>44292.578924421294</v>
      </c>
      <c r="B139" s="12">
        <v>360.7110130589208</v>
      </c>
      <c r="C139" s="12">
        <v>360.75</v>
      </c>
      <c r="D139" s="12">
        <v>1.0808358954328148</v>
      </c>
      <c r="E139" s="12">
        <v>360.8</v>
      </c>
      <c r="F139" s="12">
        <v>2.4669870854394271</v>
      </c>
      <c r="G139" s="12">
        <v>3.2014535049199999</v>
      </c>
      <c r="H139" s="12">
        <v>3.202</v>
      </c>
      <c r="I139" s="12">
        <v>1.7070217610850436</v>
      </c>
      <c r="J139" s="12">
        <v>3.2050000000000001</v>
      </c>
      <c r="K139" s="12">
        <v>11.077765379225079</v>
      </c>
    </row>
    <row r="140" spans="1:11" x14ac:dyDescent="0.45">
      <c r="A140" s="111">
        <v>44292.578982175924</v>
      </c>
      <c r="B140" s="12">
        <v>360.71774036495242</v>
      </c>
      <c r="C140" s="12">
        <v>360.7</v>
      </c>
      <c r="D140" s="12">
        <v>-0.49180738752915726</v>
      </c>
      <c r="E140" s="12">
        <v>360.75</v>
      </c>
      <c r="F140" s="12">
        <v>0.89431795106451395</v>
      </c>
      <c r="G140" s="12">
        <v>3.2015019649199998</v>
      </c>
      <c r="H140" s="12">
        <v>3.202</v>
      </c>
      <c r="I140" s="12">
        <v>1.5556294684722161</v>
      </c>
      <c r="J140" s="12">
        <v>3.2040000000000002</v>
      </c>
      <c r="K140" s="12">
        <v>7.8026973194838289</v>
      </c>
    </row>
    <row r="141" spans="1:11" x14ac:dyDescent="0.45">
      <c r="A141" s="111">
        <v>44292.579040046294</v>
      </c>
      <c r="B141" s="12">
        <v>360.86781224753958</v>
      </c>
      <c r="C141" s="12">
        <v>360.7</v>
      </c>
      <c r="D141" s="12">
        <v>-4.6502414968635328</v>
      </c>
      <c r="E141" s="12">
        <v>360.75</v>
      </c>
      <c r="F141" s="12">
        <v>-3.2646925977083612</v>
      </c>
      <c r="G141" s="12">
        <v>3.2022803849199999</v>
      </c>
      <c r="H141" s="12">
        <v>3.202</v>
      </c>
      <c r="I141" s="12">
        <v>-0.87557891969830315</v>
      </c>
      <c r="J141" s="12">
        <v>3.2040000000000002</v>
      </c>
      <c r="K141" s="12">
        <v>5.3699703751682941</v>
      </c>
    </row>
    <row r="142" spans="1:11" x14ac:dyDescent="0.45">
      <c r="A142" s="111">
        <v>44292.579097685186</v>
      </c>
      <c r="B142" s="12">
        <v>360.86795140160456</v>
      </c>
      <c r="C142" s="12">
        <v>360.7</v>
      </c>
      <c r="D142" s="12">
        <v>-4.6540957974308466</v>
      </c>
      <c r="E142" s="12">
        <v>360.75</v>
      </c>
      <c r="F142" s="12">
        <v>-3.2685474325563191</v>
      </c>
      <c r="G142" s="12">
        <v>3.2021573449200003</v>
      </c>
      <c r="H142" s="12">
        <v>3.202</v>
      </c>
      <c r="I142" s="12">
        <v>-0.49137160686347481</v>
      </c>
      <c r="J142" s="12">
        <v>3.2040000000000002</v>
      </c>
      <c r="K142" s="12">
        <v>5.7544176675864041</v>
      </c>
    </row>
    <row r="143" spans="1:11" x14ac:dyDescent="0.45">
      <c r="A143" s="111">
        <v>44292.579216319442</v>
      </c>
      <c r="B143" s="12">
        <v>360.82384184887513</v>
      </c>
      <c r="C143" s="12">
        <v>360.7</v>
      </c>
      <c r="D143" s="12">
        <v>-3.4321969479781207</v>
      </c>
      <c r="E143" s="12">
        <v>360.75</v>
      </c>
      <c r="F143" s="12">
        <v>-2.0464792042777749</v>
      </c>
      <c r="G143" s="12">
        <v>3.2018970849200001</v>
      </c>
      <c r="H143" s="12">
        <v>3.202</v>
      </c>
      <c r="I143" s="12">
        <v>0.32141907522425145</v>
      </c>
      <c r="J143" s="12">
        <v>3.2040000000000002</v>
      </c>
      <c r="K143" s="12">
        <v>6.5677160265523868</v>
      </c>
    </row>
    <row r="144" spans="1:11" x14ac:dyDescent="0.45">
      <c r="A144" s="111">
        <v>44292.579271180555</v>
      </c>
      <c r="B144" s="12">
        <v>360.78524518371762</v>
      </c>
      <c r="C144" s="12">
        <v>360.7</v>
      </c>
      <c r="D144" s="12">
        <v>-2.3627680138145224</v>
      </c>
      <c r="E144" s="12">
        <v>360.75</v>
      </c>
      <c r="F144" s="12">
        <v>-0.97690202656910241</v>
      </c>
      <c r="G144" s="12">
        <v>3.2011577749200004</v>
      </c>
      <c r="H144" s="12">
        <v>3.202</v>
      </c>
      <c r="I144" s="12">
        <v>2.631001466400964</v>
      </c>
      <c r="J144" s="12">
        <v>3.2040000000000002</v>
      </c>
      <c r="K144" s="12">
        <v>8.8787410051064732</v>
      </c>
    </row>
    <row r="145" spans="1:11" x14ac:dyDescent="0.45">
      <c r="A145" s="111">
        <v>44292.579345949074</v>
      </c>
      <c r="B145" s="12">
        <v>360.78524518371762</v>
      </c>
      <c r="C145" s="12">
        <v>360.7</v>
      </c>
      <c r="D145" s="12">
        <v>-2.3627680138145224</v>
      </c>
      <c r="E145" s="12">
        <v>360.75</v>
      </c>
      <c r="F145" s="12">
        <v>-0.97690202656910241</v>
      </c>
      <c r="G145" s="12">
        <v>3.2013711949200006</v>
      </c>
      <c r="H145" s="12">
        <v>3.202</v>
      </c>
      <c r="I145" s="12">
        <v>1.964174229458947</v>
      </c>
      <c r="J145" s="12">
        <v>3.2040000000000002</v>
      </c>
      <c r="K145" s="12">
        <v>8.2114972614580584</v>
      </c>
    </row>
    <row r="146" spans="1:11" x14ac:dyDescent="0.45">
      <c r="A146" s="111">
        <v>44292.579398726855</v>
      </c>
      <c r="B146" s="12">
        <v>360.73181051514871</v>
      </c>
      <c r="C146" s="12">
        <v>360.7</v>
      </c>
      <c r="D146" s="12">
        <v>-0.88183282487044157</v>
      </c>
      <c r="E146" s="12">
        <v>360.75</v>
      </c>
      <c r="F146" s="12">
        <v>0.50423844865013012</v>
      </c>
      <c r="G146" s="12">
        <v>3.20135769492</v>
      </c>
      <c r="H146" s="12">
        <v>3.202</v>
      </c>
      <c r="I146" s="12">
        <v>2.0063521205992934</v>
      </c>
      <c r="J146" s="12">
        <v>3.2040000000000002</v>
      </c>
      <c r="K146" s="12">
        <v>8.2537014973149212</v>
      </c>
    </row>
    <row r="147" spans="1:11" x14ac:dyDescent="0.45">
      <c r="A147" s="111">
        <v>44292.579456712963</v>
      </c>
      <c r="B147" s="12">
        <v>360.73181051514871</v>
      </c>
      <c r="C147" s="12">
        <v>360.7</v>
      </c>
      <c r="D147" s="12">
        <v>-0.88183282487044157</v>
      </c>
      <c r="E147" s="12">
        <v>360.75</v>
      </c>
      <c r="F147" s="12">
        <v>0.50423844865013012</v>
      </c>
      <c r="G147" s="12">
        <v>3.20135769492</v>
      </c>
      <c r="H147" s="12">
        <v>3.202</v>
      </c>
      <c r="I147" s="12">
        <v>2.0063521205992934</v>
      </c>
      <c r="J147" s="12">
        <v>3.2040000000000002</v>
      </c>
      <c r="K147" s="12">
        <v>8.2537014973149212</v>
      </c>
    </row>
    <row r="148" spans="1:11" x14ac:dyDescent="0.45">
      <c r="A148" s="111">
        <v>44292.579514351855</v>
      </c>
      <c r="B148" s="12">
        <v>360.73181051514871</v>
      </c>
      <c r="C148" s="12">
        <v>360.7</v>
      </c>
      <c r="D148" s="12">
        <v>-0.88183282487044157</v>
      </c>
      <c r="E148" s="12">
        <v>360.75</v>
      </c>
      <c r="F148" s="12">
        <v>0.50423844865013012</v>
      </c>
      <c r="G148" s="12">
        <v>3.2017042613619999</v>
      </c>
      <c r="H148" s="12">
        <v>3.202</v>
      </c>
      <c r="I148" s="12">
        <v>0.92369130268835253</v>
      </c>
      <c r="J148" s="12">
        <v>3.2040000000000002</v>
      </c>
      <c r="K148" s="12">
        <v>7.170364439043011</v>
      </c>
    </row>
    <row r="149" spans="1:11" x14ac:dyDescent="0.45">
      <c r="A149" s="111">
        <v>44292.579571875001</v>
      </c>
      <c r="B149" s="12">
        <v>360.73181051514871</v>
      </c>
      <c r="C149" s="12">
        <v>360.7</v>
      </c>
      <c r="D149" s="12">
        <v>-0.88183282487044157</v>
      </c>
      <c r="E149" s="12">
        <v>360.75</v>
      </c>
      <c r="F149" s="12">
        <v>0.50423844865013012</v>
      </c>
      <c r="G149" s="12">
        <v>3.2011968913619997</v>
      </c>
      <c r="H149" s="12">
        <v>3.202</v>
      </c>
      <c r="I149" s="12">
        <v>2.5087761398473849</v>
      </c>
      <c r="J149" s="12">
        <v>3.2040000000000002</v>
      </c>
      <c r="K149" s="12">
        <v>8.7564393354382446</v>
      </c>
    </row>
    <row r="150" spans="1:11" x14ac:dyDescent="0.45">
      <c r="A150" s="111">
        <v>44292.579630324071</v>
      </c>
      <c r="B150" s="12">
        <v>360.79027365253467</v>
      </c>
      <c r="C150" s="12">
        <v>360.7</v>
      </c>
      <c r="D150" s="12">
        <v>-2.5021088185325193</v>
      </c>
      <c r="E150" s="12">
        <v>360.75</v>
      </c>
      <c r="F150" s="12">
        <v>-1.1162621466190537</v>
      </c>
      <c r="G150" s="12">
        <v>3.2016785713620006</v>
      </c>
      <c r="H150" s="12">
        <v>3.202</v>
      </c>
      <c r="I150" s="12">
        <v>1.0039378745712007</v>
      </c>
      <c r="J150" s="12">
        <v>3.2040000000000002</v>
      </c>
      <c r="K150" s="12">
        <v>7.2506611337065481</v>
      </c>
    </row>
    <row r="151" spans="1:11" x14ac:dyDescent="0.45">
      <c r="A151" s="111">
        <v>44292.579687962963</v>
      </c>
      <c r="B151" s="12">
        <v>360.79027365253467</v>
      </c>
      <c r="C151" s="12">
        <v>360.7</v>
      </c>
      <c r="D151" s="12">
        <v>-2.5021088185325193</v>
      </c>
      <c r="E151" s="12">
        <v>360.75</v>
      </c>
      <c r="F151" s="12">
        <v>-1.1162621466190537</v>
      </c>
      <c r="G151" s="12">
        <v>3.2015530513620005</v>
      </c>
      <c r="H151" s="12">
        <v>3.202</v>
      </c>
      <c r="I151" s="12">
        <v>1.3960369571551947</v>
      </c>
      <c r="J151" s="12">
        <v>3.2050000000000001</v>
      </c>
      <c r="K151" s="12">
        <v>10.766489209145391</v>
      </c>
    </row>
    <row r="152" spans="1:11" x14ac:dyDescent="0.45">
      <c r="A152" s="111">
        <v>44292.579746064817</v>
      </c>
      <c r="B152" s="12">
        <v>360.79027365253467</v>
      </c>
      <c r="C152" s="12">
        <v>360.7</v>
      </c>
      <c r="D152" s="12">
        <v>-2.5021088185325193</v>
      </c>
      <c r="E152" s="12">
        <v>360.75</v>
      </c>
      <c r="F152" s="12">
        <v>-1.1162621466190537</v>
      </c>
      <c r="G152" s="12">
        <v>3.2015530513620005</v>
      </c>
      <c r="H152" s="12">
        <v>3.202</v>
      </c>
      <c r="I152" s="12">
        <v>1.3960369571551947</v>
      </c>
      <c r="J152" s="12">
        <v>3.2050000000000001</v>
      </c>
      <c r="K152" s="12">
        <v>10.766489209145391</v>
      </c>
    </row>
    <row r="153" spans="1:11" x14ac:dyDescent="0.45">
      <c r="A153" s="111">
        <v>44292.579803935187</v>
      </c>
      <c r="B153" s="12">
        <v>360.66946520173241</v>
      </c>
      <c r="C153" s="12">
        <v>360.7</v>
      </c>
      <c r="D153" s="12">
        <v>0.8466144548860618</v>
      </c>
      <c r="E153" s="12">
        <v>360.75</v>
      </c>
      <c r="F153" s="12">
        <v>2.2329253246472431</v>
      </c>
      <c r="G153" s="12">
        <v>3.200774631362</v>
      </c>
      <c r="H153" s="12">
        <v>3.202</v>
      </c>
      <c r="I153" s="12">
        <v>3.8283502561956815</v>
      </c>
      <c r="J153" s="12">
        <v>3.2050000000000001</v>
      </c>
      <c r="K153" s="12">
        <v>13.201081377610336</v>
      </c>
    </row>
    <row r="154" spans="1:11" x14ac:dyDescent="0.45">
      <c r="A154" s="111">
        <v>44292.579861689817</v>
      </c>
      <c r="B154" s="12">
        <v>360.57458186136353</v>
      </c>
      <c r="C154" s="12">
        <v>360.7</v>
      </c>
      <c r="D154" s="12">
        <v>3.4782856292594646</v>
      </c>
      <c r="E154" s="12">
        <v>360.75</v>
      </c>
      <c r="F154" s="12">
        <v>4.8649612995715703</v>
      </c>
      <c r="G154" s="12">
        <v>3.200163911362</v>
      </c>
      <c r="H154" s="12">
        <v>3.202</v>
      </c>
      <c r="I154" s="12">
        <v>5.7374831066654783</v>
      </c>
      <c r="J154" s="12">
        <v>3.2050000000000001</v>
      </c>
      <c r="K154" s="12">
        <v>15.112002922193627</v>
      </c>
    </row>
    <row r="155" spans="1:11" x14ac:dyDescent="0.45">
      <c r="A155" s="111">
        <v>44292.579919097225</v>
      </c>
      <c r="B155" s="12">
        <v>360.53177951759034</v>
      </c>
      <c r="C155" s="12">
        <v>360.7</v>
      </c>
      <c r="D155" s="12">
        <v>4.6658988740115799</v>
      </c>
      <c r="E155" s="12">
        <v>360.75</v>
      </c>
      <c r="F155" s="12">
        <v>6.0527391705012228</v>
      </c>
      <c r="G155" s="12">
        <v>3.2000030513620001</v>
      </c>
      <c r="H155" s="12">
        <v>3.202</v>
      </c>
      <c r="I155" s="12">
        <v>6.2404585431562873</v>
      </c>
      <c r="J155" s="12">
        <v>3.2050000000000001</v>
      </c>
      <c r="K155" s="12">
        <v>15.615449603628058</v>
      </c>
    </row>
    <row r="156" spans="1:11" x14ac:dyDescent="0.45">
      <c r="A156" s="111">
        <v>44292.579977314817</v>
      </c>
      <c r="B156" s="12">
        <v>360.50662268540594</v>
      </c>
      <c r="C156" s="12">
        <v>360.7</v>
      </c>
      <c r="D156" s="12">
        <v>5.3640433330622761</v>
      </c>
      <c r="E156" s="12">
        <v>360.75</v>
      </c>
      <c r="F156" s="12">
        <v>6.7509804058839205</v>
      </c>
      <c r="G156" s="12">
        <v>3.1998486513619997</v>
      </c>
      <c r="H156" s="12">
        <v>3.202</v>
      </c>
      <c r="I156" s="12">
        <v>6.7232824811403198</v>
      </c>
      <c r="J156" s="12">
        <v>3.2040000000000002</v>
      </c>
      <c r="K156" s="12">
        <v>12.97357809793124</v>
      </c>
    </row>
    <row r="157" spans="1:11" x14ac:dyDescent="0.45">
      <c r="A157" s="111">
        <v>44292.580035416664</v>
      </c>
      <c r="B157" s="12">
        <v>360.50662268540594</v>
      </c>
      <c r="C157" s="12">
        <v>360.7</v>
      </c>
      <c r="D157" s="12">
        <v>5.3640433330622761</v>
      </c>
      <c r="E157" s="12">
        <v>360.75</v>
      </c>
      <c r="F157" s="12">
        <v>6.7509804058839205</v>
      </c>
      <c r="G157" s="12">
        <v>3.1998486513619997</v>
      </c>
      <c r="H157" s="12">
        <v>3.202</v>
      </c>
      <c r="I157" s="12">
        <v>6.7232824811403198</v>
      </c>
      <c r="J157" s="12">
        <v>3.2040000000000002</v>
      </c>
      <c r="K157" s="12">
        <v>12.97357809793124</v>
      </c>
    </row>
    <row r="158" spans="1:11" x14ac:dyDescent="0.45">
      <c r="A158" s="111">
        <v>44292.580093287041</v>
      </c>
      <c r="B158" s="12">
        <v>360.49989537937432</v>
      </c>
      <c r="C158" s="12">
        <v>360.7</v>
      </c>
      <c r="D158" s="12">
        <v>5.5507539167267899</v>
      </c>
      <c r="E158" s="12">
        <v>360.75</v>
      </c>
      <c r="F158" s="12">
        <v>6.9377168712484156</v>
      </c>
      <c r="G158" s="12">
        <v>3.1999257113619994</v>
      </c>
      <c r="H158" s="12">
        <v>3.202</v>
      </c>
      <c r="I158" s="12">
        <v>6.4823024816961512</v>
      </c>
      <c r="J158" s="12">
        <v>3.2040000000000002</v>
      </c>
      <c r="K158" s="12">
        <v>12.732447580061432</v>
      </c>
    </row>
    <row r="159" spans="1:11" x14ac:dyDescent="0.45">
      <c r="A159" s="111">
        <v>44292.58015115741</v>
      </c>
      <c r="B159" s="12">
        <v>360.53177951759034</v>
      </c>
      <c r="C159" s="12">
        <v>360.7</v>
      </c>
      <c r="D159" s="12">
        <v>4.6658988740115799</v>
      </c>
      <c r="E159" s="12">
        <v>360.75</v>
      </c>
      <c r="F159" s="12">
        <v>6.0527391705012228</v>
      </c>
      <c r="G159" s="12">
        <v>3.2002225513619997</v>
      </c>
      <c r="H159" s="12">
        <v>3.202</v>
      </c>
      <c r="I159" s="12">
        <v>5.5541407182564511</v>
      </c>
      <c r="J159" s="12">
        <v>3.2040000000000002</v>
      </c>
      <c r="K159" s="12">
        <v>11.803706077856312</v>
      </c>
    </row>
    <row r="160" spans="1:11" x14ac:dyDescent="0.45">
      <c r="A160" s="111">
        <v>44292.580208912033</v>
      </c>
      <c r="B160" s="12">
        <v>360.53177951759034</v>
      </c>
      <c r="C160" s="12">
        <v>360.7</v>
      </c>
      <c r="D160" s="12">
        <v>4.6658988740115799</v>
      </c>
      <c r="E160" s="12">
        <v>360.75</v>
      </c>
      <c r="F160" s="12">
        <v>6.0527391705012228</v>
      </c>
      <c r="G160" s="12">
        <v>3.2000970313620001</v>
      </c>
      <c r="H160" s="12">
        <v>3.202</v>
      </c>
      <c r="I160" s="12">
        <v>5.9465966792574205</v>
      </c>
      <c r="J160" s="12">
        <v>3.2040000000000002</v>
      </c>
      <c r="K160" s="12">
        <v>12.196407170625552</v>
      </c>
    </row>
    <row r="161" spans="1:11" x14ac:dyDescent="0.45">
      <c r="A161" s="111">
        <v>44292.580266898149</v>
      </c>
      <c r="B161" s="12">
        <v>360.57458186136353</v>
      </c>
      <c r="C161" s="12">
        <v>360.7</v>
      </c>
      <c r="D161" s="12">
        <v>3.4782856292594646</v>
      </c>
      <c r="E161" s="12">
        <v>360.75</v>
      </c>
      <c r="F161" s="12">
        <v>4.8649612995715703</v>
      </c>
      <c r="G161" s="12">
        <v>3.2003235313619998</v>
      </c>
      <c r="H161" s="12">
        <v>3.202</v>
      </c>
      <c r="I161" s="12">
        <v>5.2384348693855962</v>
      </c>
      <c r="J161" s="12">
        <v>3.2040000000000002</v>
      </c>
      <c r="K161" s="12">
        <v>11.48780303607548</v>
      </c>
    </row>
    <row r="162" spans="1:11" x14ac:dyDescent="0.45">
      <c r="A162" s="111">
        <v>44292.580324768518</v>
      </c>
      <c r="B162" s="12">
        <v>360.57458186136353</v>
      </c>
      <c r="C162" s="12">
        <v>360.75</v>
      </c>
      <c r="D162" s="12">
        <v>4.8649612995715703</v>
      </c>
      <c r="E162" s="12">
        <v>360.8</v>
      </c>
      <c r="F162" s="12">
        <v>6.2516369698836769</v>
      </c>
      <c r="G162" s="12">
        <v>3.2003235313619998</v>
      </c>
      <c r="H162" s="12">
        <v>3.202</v>
      </c>
      <c r="I162" s="12">
        <v>5.2384348693855962</v>
      </c>
      <c r="J162" s="12">
        <v>3.2040000000000002</v>
      </c>
      <c r="K162" s="12">
        <v>11.48780303607548</v>
      </c>
    </row>
    <row r="163" spans="1:11" x14ac:dyDescent="0.45">
      <c r="A163" s="111">
        <v>44292.580382523149</v>
      </c>
      <c r="B163" s="12">
        <v>360.609532719725</v>
      </c>
      <c r="C163" s="12">
        <v>360.75</v>
      </c>
      <c r="D163" s="12">
        <v>3.8952736278377587</v>
      </c>
      <c r="E163" s="12">
        <v>360.8</v>
      </c>
      <c r="F163" s="12">
        <v>5.2818148993041643</v>
      </c>
      <c r="G163" s="12">
        <v>3.2005628913619999</v>
      </c>
      <c r="H163" s="12">
        <v>3.202</v>
      </c>
      <c r="I163" s="12">
        <v>4.4901746560852622</v>
      </c>
      <c r="J163" s="12">
        <v>3.2040000000000002</v>
      </c>
      <c r="K163" s="12">
        <v>10.739075452248413</v>
      </c>
    </row>
    <row r="164" spans="1:11" x14ac:dyDescent="0.45">
      <c r="A164" s="111">
        <v>44292.580439930556</v>
      </c>
      <c r="B164" s="12">
        <v>360.63611171889488</v>
      </c>
      <c r="C164" s="12">
        <v>360.75</v>
      </c>
      <c r="D164" s="12">
        <v>3.1579832802182461</v>
      </c>
      <c r="E164" s="12">
        <v>360.8</v>
      </c>
      <c r="F164" s="12">
        <v>4.5444223631402823</v>
      </c>
      <c r="G164" s="12">
        <v>3.2007477313620001</v>
      </c>
      <c r="H164" s="12">
        <v>3.202</v>
      </c>
      <c r="I164" s="12">
        <v>3.912425292783082</v>
      </c>
      <c r="J164" s="12">
        <v>3.2040000000000002</v>
      </c>
      <c r="K164" s="12">
        <v>10.16096522113655</v>
      </c>
    </row>
    <row r="165" spans="1:11" x14ac:dyDescent="0.45">
      <c r="A165" s="111">
        <v>44292.580498379626</v>
      </c>
      <c r="B165" s="12">
        <v>360.68368073711622</v>
      </c>
      <c r="C165" s="12">
        <v>360.75</v>
      </c>
      <c r="D165" s="12">
        <v>1.8387098287409693</v>
      </c>
      <c r="E165" s="12">
        <v>360.8</v>
      </c>
      <c r="F165" s="12">
        <v>3.2249660601797796</v>
      </c>
      <c r="G165" s="12">
        <v>3.2010854313619999</v>
      </c>
      <c r="H165" s="12">
        <v>3.202</v>
      </c>
      <c r="I165" s="12">
        <v>2.8570578874271733</v>
      </c>
      <c r="J165" s="12">
        <v>3.2040000000000002</v>
      </c>
      <c r="K165" s="12">
        <v>9.1049386231476888</v>
      </c>
    </row>
    <row r="166" spans="1:11" x14ac:dyDescent="0.45">
      <c r="A166" s="111">
        <v>44292.580555671295</v>
      </c>
      <c r="B166" s="12">
        <v>360.71294416890123</v>
      </c>
      <c r="C166" s="12">
        <v>360.75</v>
      </c>
      <c r="D166" s="12">
        <v>1.0272941877410935</v>
      </c>
      <c r="E166" s="12">
        <v>360.8</v>
      </c>
      <c r="F166" s="12">
        <v>2.4134379568595987</v>
      </c>
      <c r="G166" s="12">
        <v>3.2010854313619999</v>
      </c>
      <c r="H166" s="12">
        <v>3.202</v>
      </c>
      <c r="I166" s="12">
        <v>2.8570578874271733</v>
      </c>
      <c r="J166" s="12">
        <v>3.2040000000000002</v>
      </c>
      <c r="K166" s="12">
        <v>9.1049386231476888</v>
      </c>
    </row>
    <row r="167" spans="1:11" x14ac:dyDescent="0.45">
      <c r="A167" s="111">
        <v>44292.580613888887</v>
      </c>
      <c r="B167" s="12">
        <v>360.69653438077864</v>
      </c>
      <c r="C167" s="12">
        <v>360.75</v>
      </c>
      <c r="D167" s="12">
        <v>1.4822881321314194</v>
      </c>
      <c r="E167" s="12">
        <v>360.8</v>
      </c>
      <c r="F167" s="12">
        <v>2.8684949634736792</v>
      </c>
      <c r="G167" s="12">
        <v>3.2010883113619997</v>
      </c>
      <c r="H167" s="12">
        <v>3.202</v>
      </c>
      <c r="I167" s="12">
        <v>2.848058376784925</v>
      </c>
      <c r="J167" s="12">
        <v>3.2040000000000002</v>
      </c>
      <c r="K167" s="12">
        <v>9.0959334913245282</v>
      </c>
    </row>
    <row r="168" spans="1:11" x14ac:dyDescent="0.45">
      <c r="A168" s="111">
        <v>44292.580671412034</v>
      </c>
      <c r="B168" s="12">
        <v>360.68368073711622</v>
      </c>
      <c r="C168" s="12">
        <v>360.75</v>
      </c>
      <c r="D168" s="12">
        <v>1.8387098287409693</v>
      </c>
      <c r="E168" s="12">
        <v>360.8</v>
      </c>
      <c r="F168" s="12">
        <v>3.2249660601797796</v>
      </c>
      <c r="G168" s="12">
        <v>3.2010854313619999</v>
      </c>
      <c r="H168" s="12">
        <v>3.202</v>
      </c>
      <c r="I168" s="12">
        <v>2.8570578874271733</v>
      </c>
      <c r="J168" s="12">
        <v>3.2040000000000002</v>
      </c>
      <c r="K168" s="12">
        <v>9.1049386231476888</v>
      </c>
    </row>
    <row r="169" spans="1:11" x14ac:dyDescent="0.45">
      <c r="A169" s="111">
        <v>44292.580729745372</v>
      </c>
      <c r="B169" s="12">
        <v>360.68368073711622</v>
      </c>
      <c r="C169" s="12">
        <v>360.75</v>
      </c>
      <c r="D169" s="12">
        <v>1.8387098287409693</v>
      </c>
      <c r="E169" s="12">
        <v>360.8</v>
      </c>
      <c r="F169" s="12">
        <v>3.2249660601797796</v>
      </c>
      <c r="G169" s="12">
        <v>3.2010854313619999</v>
      </c>
      <c r="H169" s="12">
        <v>3.202</v>
      </c>
      <c r="I169" s="12">
        <v>2.8570578874271733</v>
      </c>
      <c r="J169" s="12">
        <v>3.2040000000000002</v>
      </c>
      <c r="K169" s="12">
        <v>9.1049386231476888</v>
      </c>
    </row>
    <row r="170" spans="1:11" x14ac:dyDescent="0.45">
      <c r="A170" s="111">
        <v>44292.580789699074</v>
      </c>
      <c r="B170" s="12">
        <v>360.68368073711622</v>
      </c>
      <c r="C170" s="12">
        <v>360.75</v>
      </c>
      <c r="D170" s="12">
        <v>1.8387098287409693</v>
      </c>
      <c r="E170" s="12">
        <v>360.8</v>
      </c>
      <c r="F170" s="12">
        <v>3.2249660601797796</v>
      </c>
      <c r="G170" s="12">
        <v>3.2010854313619999</v>
      </c>
      <c r="H170" s="12">
        <v>3.202</v>
      </c>
      <c r="I170" s="12">
        <v>2.8570578874271733</v>
      </c>
      <c r="J170" s="12">
        <v>3.2040000000000002</v>
      </c>
      <c r="K170" s="12">
        <v>9.1049386231476888</v>
      </c>
    </row>
    <row r="171" spans="1:11" x14ac:dyDescent="0.45">
      <c r="A171" s="111">
        <v>44292.635509375003</v>
      </c>
      <c r="B171" s="12">
        <v>361.27126618941918</v>
      </c>
      <c r="C171" s="12">
        <v>361.5</v>
      </c>
      <c r="D171" s="12">
        <v>6.3313590641579625</v>
      </c>
      <c r="E171" s="12">
        <v>361.55</v>
      </c>
      <c r="F171" s="12">
        <v>7.7153606352598212</v>
      </c>
      <c r="G171" s="12">
        <v>3.2058536451039998</v>
      </c>
      <c r="H171" s="12">
        <v>3.202</v>
      </c>
      <c r="I171" s="12">
        <v>-12.020652002892248</v>
      </c>
      <c r="J171" s="12">
        <v>3.2080000000000002</v>
      </c>
      <c r="K171" s="12">
        <v>6.6951119221498878</v>
      </c>
    </row>
    <row r="172" spans="1:11" x14ac:dyDescent="0.45">
      <c r="A172" s="111">
        <v>44292.636956018519</v>
      </c>
      <c r="B172" s="12">
        <v>361.35340881652508</v>
      </c>
      <c r="C172" s="12">
        <v>361.55</v>
      </c>
      <c r="D172" s="12">
        <v>5.4404131434319547</v>
      </c>
      <c r="E172" s="12">
        <v>361.6</v>
      </c>
      <c r="F172" s="12">
        <v>6.8241001041767619</v>
      </c>
      <c r="G172" s="12">
        <v>3.206743347368</v>
      </c>
      <c r="H172" s="12">
        <v>3.2029999999999998</v>
      </c>
      <c r="I172" s="12">
        <v>-11.673361296820408</v>
      </c>
      <c r="J172" s="12">
        <v>3.2080000000000002</v>
      </c>
      <c r="K172" s="12">
        <v>3.9187814423364031</v>
      </c>
    </row>
    <row r="173" spans="1:11" x14ac:dyDescent="0.45">
      <c r="A173" s="111">
        <v>44292.63953252315</v>
      </c>
      <c r="B173" s="12">
        <v>361.16431977873145</v>
      </c>
      <c r="C173" s="12">
        <v>361.45</v>
      </c>
      <c r="D173" s="12">
        <v>7.9099790766584634</v>
      </c>
      <c r="E173" s="12">
        <v>361.5</v>
      </c>
      <c r="F173" s="12">
        <v>9.294390472298101</v>
      </c>
      <c r="G173" s="12">
        <v>3.2053491926080002</v>
      </c>
      <c r="H173" s="12">
        <v>3.202</v>
      </c>
      <c r="I173" s="12">
        <v>-10.448760514841831</v>
      </c>
      <c r="J173" s="12">
        <v>3.2080000000000002</v>
      </c>
      <c r="K173" s="12">
        <v>8.2699488658306279</v>
      </c>
    </row>
    <row r="174" spans="1:11" x14ac:dyDescent="0.45">
      <c r="A174" s="111">
        <v>44294.427935069441</v>
      </c>
      <c r="B174" s="12">
        <v>361.04853771515167</v>
      </c>
      <c r="C174" s="12">
        <v>360.9</v>
      </c>
      <c r="D174" s="12">
        <v>-4.1140649977892574</v>
      </c>
      <c r="E174" s="12">
        <v>360.95</v>
      </c>
      <c r="F174" s="12">
        <v>-2.7292096451978907</v>
      </c>
      <c r="G174" s="12">
        <v>3.2015873613080004</v>
      </c>
      <c r="H174" s="12">
        <v>3.202</v>
      </c>
      <c r="I174" s="12">
        <v>1.2888565746680327</v>
      </c>
      <c r="J174" s="12">
        <v>3.2040000000000002</v>
      </c>
      <c r="K174" s="12">
        <v>7.5357577967640896</v>
      </c>
    </row>
    <row r="175" spans="1:11" x14ac:dyDescent="0.45">
      <c r="A175" s="111">
        <v>44294.427991087963</v>
      </c>
      <c r="B175" s="12">
        <v>361.00799692725292</v>
      </c>
      <c r="C175" s="12">
        <v>360.9</v>
      </c>
      <c r="D175" s="12">
        <v>-2.9915383640297488</v>
      </c>
      <c r="E175" s="12">
        <v>360.95</v>
      </c>
      <c r="F175" s="12">
        <v>-1.6065274937556779</v>
      </c>
      <c r="G175" s="12">
        <v>3.2012760613080009</v>
      </c>
      <c r="H175" s="12">
        <v>3.202</v>
      </c>
      <c r="I175" s="12">
        <v>2.2614066332762834</v>
      </c>
      <c r="J175" s="12">
        <v>3.2040000000000002</v>
      </c>
      <c r="K175" s="12">
        <v>8.5089153194938945</v>
      </c>
    </row>
    <row r="176" spans="1:11" x14ac:dyDescent="0.45">
      <c r="A176" s="111">
        <v>44294.428044097222</v>
      </c>
      <c r="B176" s="12">
        <v>360.99921443564358</v>
      </c>
      <c r="C176" s="12">
        <v>360.9</v>
      </c>
      <c r="D176" s="12">
        <v>-2.7483282975755654</v>
      </c>
      <c r="E176" s="12">
        <v>360.95</v>
      </c>
      <c r="F176" s="12">
        <v>-1.3632837323629445</v>
      </c>
      <c r="G176" s="12">
        <v>3.2012074213080011</v>
      </c>
      <c r="H176" s="12">
        <v>3.202</v>
      </c>
      <c r="I176" s="12">
        <v>2.4758742177195328</v>
      </c>
      <c r="J176" s="12">
        <v>3.2040000000000002</v>
      </c>
      <c r="K176" s="12">
        <v>8.7235168624533479</v>
      </c>
    </row>
    <row r="177" spans="1:11" x14ac:dyDescent="0.45">
      <c r="A177" s="111">
        <v>44294.428101967591</v>
      </c>
      <c r="B177" s="12">
        <v>361.03109709834223</v>
      </c>
      <c r="C177" s="12">
        <v>360.9</v>
      </c>
      <c r="D177" s="12">
        <v>-3.6311857730787729</v>
      </c>
      <c r="E177" s="12">
        <v>360.95</v>
      </c>
      <c r="F177" s="12">
        <v>-2.2462635211766955</v>
      </c>
      <c r="G177" s="12">
        <v>3.2014339213080012</v>
      </c>
      <c r="H177" s="12">
        <v>3.202</v>
      </c>
      <c r="I177" s="12">
        <v>1.7682035797492901</v>
      </c>
      <c r="J177" s="12">
        <v>3.2040000000000002</v>
      </c>
      <c r="K177" s="12">
        <v>8.0154042065955533</v>
      </c>
    </row>
    <row r="178" spans="1:11" x14ac:dyDescent="0.45">
      <c r="A178" s="111">
        <v>44294.428160648145</v>
      </c>
      <c r="B178" s="12">
        <v>361.03109709834223</v>
      </c>
      <c r="C178" s="12">
        <v>360.9</v>
      </c>
      <c r="D178" s="12">
        <v>-3.6311857730787729</v>
      </c>
      <c r="E178" s="12">
        <v>360.95</v>
      </c>
      <c r="F178" s="12">
        <v>-2.2462635211766955</v>
      </c>
      <c r="G178" s="12">
        <v>3.2016462013080003</v>
      </c>
      <c r="H178" s="12">
        <v>3.202</v>
      </c>
      <c r="I178" s="12">
        <v>1.1050524316370596</v>
      </c>
      <c r="J178" s="12">
        <v>3.2040000000000002</v>
      </c>
      <c r="K178" s="12">
        <v>7.35183884789737</v>
      </c>
    </row>
    <row r="179" spans="1:11" x14ac:dyDescent="0.45">
      <c r="A179" s="111">
        <v>44294.428217939814</v>
      </c>
      <c r="B179" s="12">
        <v>360.98829673534453</v>
      </c>
      <c r="C179" s="12">
        <v>360.95</v>
      </c>
      <c r="D179" s="12">
        <v>-1.0608857874587017</v>
      </c>
      <c r="E179" s="12">
        <v>361</v>
      </c>
      <c r="F179" s="12">
        <v>0.32420066692761446</v>
      </c>
      <c r="G179" s="12">
        <v>3.2013493613080004</v>
      </c>
      <c r="H179" s="12">
        <v>3.202</v>
      </c>
      <c r="I179" s="12">
        <v>2.0323889040767278</v>
      </c>
      <c r="J179" s="12">
        <v>3.2040000000000002</v>
      </c>
      <c r="K179" s="12">
        <v>8.2797545436177611</v>
      </c>
    </row>
    <row r="180" spans="1:11" x14ac:dyDescent="0.45">
      <c r="A180" s="111">
        <v>44294.428275578706</v>
      </c>
      <c r="B180" s="12">
        <v>360.98636138680911</v>
      </c>
      <c r="C180" s="12">
        <v>360.95</v>
      </c>
      <c r="D180" s="12">
        <v>-1.0072786869129611</v>
      </c>
      <c r="E180" s="12">
        <v>361</v>
      </c>
      <c r="F180" s="12">
        <v>0.37781519330803376</v>
      </c>
      <c r="G180" s="12">
        <v>3.2011342013080002</v>
      </c>
      <c r="H180" s="12">
        <v>3.202</v>
      </c>
      <c r="I180" s="12">
        <v>2.7046622776576945</v>
      </c>
      <c r="J180" s="12">
        <v>3.2040000000000002</v>
      </c>
      <c r="K180" s="12">
        <v>8.9524478256144562</v>
      </c>
    </row>
    <row r="181" spans="1:11" x14ac:dyDescent="0.45">
      <c r="A181" s="111">
        <v>44294.428333564814</v>
      </c>
      <c r="B181" s="12">
        <v>360.96481185376331</v>
      </c>
      <c r="C181" s="12">
        <v>360.95</v>
      </c>
      <c r="D181" s="12">
        <v>-0.41034065584542878</v>
      </c>
      <c r="E181" s="12">
        <v>361</v>
      </c>
      <c r="F181" s="12">
        <v>0.9748359142261086</v>
      </c>
      <c r="G181" s="12">
        <v>3.2009857813080003</v>
      </c>
      <c r="H181" s="12">
        <v>3.202</v>
      </c>
      <c r="I181" s="12">
        <v>3.1684573481149818</v>
      </c>
      <c r="J181" s="12">
        <v>3.2040000000000002</v>
      </c>
      <c r="K181" s="12">
        <v>9.4165325869339913</v>
      </c>
    </row>
    <row r="182" spans="1:11" x14ac:dyDescent="0.45">
      <c r="A182" s="111">
        <v>44294.428391319445</v>
      </c>
      <c r="B182" s="12">
        <v>360.96481185376331</v>
      </c>
      <c r="C182" s="12">
        <v>360.95</v>
      </c>
      <c r="D182" s="12">
        <v>-0.41034065584542878</v>
      </c>
      <c r="E182" s="12">
        <v>361</v>
      </c>
      <c r="F182" s="12">
        <v>0.9748359142261086</v>
      </c>
      <c r="G182" s="12">
        <v>3.2009857813080003</v>
      </c>
      <c r="H182" s="12">
        <v>3.202</v>
      </c>
      <c r="I182" s="12">
        <v>3.1684573481149818</v>
      </c>
      <c r="J182" s="12">
        <v>3.2040000000000002</v>
      </c>
      <c r="K182" s="12">
        <v>9.4165325869339913</v>
      </c>
    </row>
    <row r="183" spans="1:11" x14ac:dyDescent="0.45">
      <c r="A183" s="111">
        <v>44294.428449305553</v>
      </c>
      <c r="B183" s="12">
        <v>361.00954756529649</v>
      </c>
      <c r="C183" s="12">
        <v>360.95</v>
      </c>
      <c r="D183" s="12">
        <v>-1.6494734196947345</v>
      </c>
      <c r="E183" s="12">
        <v>361</v>
      </c>
      <c r="F183" s="12">
        <v>-0.26446849843381487</v>
      </c>
      <c r="G183" s="12">
        <v>3.2012855013080008</v>
      </c>
      <c r="H183" s="12">
        <v>3.202</v>
      </c>
      <c r="I183" s="12">
        <v>2.2319118107622651</v>
      </c>
      <c r="J183" s="12">
        <v>3.2040000000000002</v>
      </c>
      <c r="K183" s="12">
        <v>8.4794020742300233</v>
      </c>
    </row>
    <row r="184" spans="1:11" x14ac:dyDescent="0.45">
      <c r="A184" s="111">
        <v>44294.428507060184</v>
      </c>
      <c r="B184" s="12">
        <v>361.01904715621083</v>
      </c>
      <c r="C184" s="12">
        <v>360.95</v>
      </c>
      <c r="D184" s="12">
        <v>-1.9125626959224256</v>
      </c>
      <c r="E184" s="12">
        <v>361</v>
      </c>
      <c r="F184" s="12">
        <v>-0.52759421866707834</v>
      </c>
      <c r="G184" s="12">
        <v>3.2013593413080006</v>
      </c>
      <c r="H184" s="12">
        <v>3.202</v>
      </c>
      <c r="I184" s="12">
        <v>2.0012083108970975</v>
      </c>
      <c r="J184" s="12">
        <v>3.2040000000000002</v>
      </c>
      <c r="K184" s="12">
        <v>8.2485544747397057</v>
      </c>
    </row>
    <row r="185" spans="1:11" x14ac:dyDescent="0.45">
      <c r="A185" s="111">
        <v>44294.428565277776</v>
      </c>
      <c r="B185" s="12">
        <v>361.10536277808978</v>
      </c>
      <c r="C185" s="12">
        <v>360.95</v>
      </c>
      <c r="D185" s="12">
        <v>-4.3024223427352037</v>
      </c>
      <c r="E185" s="12">
        <v>361</v>
      </c>
      <c r="F185" s="12">
        <v>-2.9177849168230918</v>
      </c>
      <c r="G185" s="12">
        <v>3.2022390237680005</v>
      </c>
      <c r="H185" s="12">
        <v>3.202</v>
      </c>
      <c r="I185" s="12">
        <v>-0.74642700381342297</v>
      </c>
      <c r="J185" s="12">
        <v>3.2040000000000002</v>
      </c>
      <c r="K185" s="12">
        <v>5.4992029605821457</v>
      </c>
    </row>
    <row r="186" spans="1:11" x14ac:dyDescent="0.45">
      <c r="A186" s="111">
        <v>44294.428623263891</v>
      </c>
      <c r="B186" s="12">
        <v>360.99323521106635</v>
      </c>
      <c r="C186" s="12">
        <v>360.95</v>
      </c>
      <c r="D186" s="12">
        <v>-1.1976737193172393</v>
      </c>
      <c r="E186" s="12">
        <v>361</v>
      </c>
      <c r="F186" s="12">
        <v>0.18739378674772222</v>
      </c>
      <c r="G186" s="12">
        <v>3.2011634637680002</v>
      </c>
      <c r="H186" s="12">
        <v>3.202</v>
      </c>
      <c r="I186" s="12">
        <v>2.6132256020912097</v>
      </c>
      <c r="J186" s="12">
        <v>3.2040000000000002</v>
      </c>
      <c r="K186" s="12">
        <v>8.8609540378208855</v>
      </c>
    </row>
    <row r="187" spans="1:11" x14ac:dyDescent="0.45">
      <c r="A187" s="111">
        <v>44294.428680671299</v>
      </c>
      <c r="B187" s="12">
        <v>361.02653997494235</v>
      </c>
      <c r="C187" s="12">
        <v>360.95</v>
      </c>
      <c r="D187" s="12">
        <v>-2.1200650497239351</v>
      </c>
      <c r="E187" s="12">
        <v>361</v>
      </c>
      <c r="F187" s="12">
        <v>-0.73512531638793988</v>
      </c>
      <c r="G187" s="12">
        <v>3.2014219552600007</v>
      </c>
      <c r="H187" s="12">
        <v>3.202</v>
      </c>
      <c r="I187" s="12">
        <v>1.8055874798056195</v>
      </c>
      <c r="J187" s="12">
        <v>3.2040000000000002</v>
      </c>
      <c r="K187" s="12">
        <v>8.052811456995455</v>
      </c>
    </row>
    <row r="188" spans="1:11" x14ac:dyDescent="0.45">
      <c r="A188" s="111">
        <v>44294.428738657407</v>
      </c>
      <c r="B188" s="12">
        <v>361.06115706846765</v>
      </c>
      <c r="C188" s="12">
        <v>360.95</v>
      </c>
      <c r="D188" s="12">
        <v>-3.078621621061929</v>
      </c>
      <c r="E188" s="12">
        <v>361</v>
      </c>
      <c r="F188" s="12">
        <v>-1.6938146701849082</v>
      </c>
      <c r="G188" s="12">
        <v>3.2018113766120004</v>
      </c>
      <c r="H188" s="12">
        <v>3.202</v>
      </c>
      <c r="I188" s="12">
        <v>0.58911461611180949</v>
      </c>
      <c r="J188" s="12">
        <v>3.2040000000000002</v>
      </c>
      <c r="K188" s="12">
        <v>6.8355787726497432</v>
      </c>
    </row>
    <row r="189" spans="1:11" x14ac:dyDescent="0.45">
      <c r="A189" s="111">
        <v>44294.428796990738</v>
      </c>
      <c r="B189" s="12">
        <v>361.08270660151339</v>
      </c>
      <c r="C189" s="12">
        <v>360.9</v>
      </c>
      <c r="D189" s="12">
        <v>-5.0599654365349958</v>
      </c>
      <c r="E189" s="12">
        <v>360.95</v>
      </c>
      <c r="F189" s="12">
        <v>-3.6752411313859601</v>
      </c>
      <c r="G189" s="12">
        <v>3.2019597966120004</v>
      </c>
      <c r="H189" s="12">
        <v>3.202</v>
      </c>
      <c r="I189" s="12">
        <v>0.12555869078097923</v>
      </c>
      <c r="J189" s="12">
        <v>3.2040000000000002</v>
      </c>
      <c r="K189" s="12">
        <v>6.3717333058290118</v>
      </c>
    </row>
    <row r="190" spans="1:11" x14ac:dyDescent="0.45">
      <c r="A190" s="111">
        <v>44294.428854513892</v>
      </c>
      <c r="B190" s="12">
        <v>361.11196867906921</v>
      </c>
      <c r="C190" s="12">
        <v>360.9</v>
      </c>
      <c r="D190" s="12">
        <v>-5.8698879420862582</v>
      </c>
      <c r="E190" s="12">
        <v>360.95</v>
      </c>
      <c r="F190" s="12">
        <v>-4.4852758456523176</v>
      </c>
      <c r="G190" s="12">
        <v>3.2019597966120004</v>
      </c>
      <c r="H190" s="12">
        <v>3.202</v>
      </c>
      <c r="I190" s="12">
        <v>0.12555869078097923</v>
      </c>
      <c r="J190" s="12">
        <v>3.2040000000000002</v>
      </c>
      <c r="K190" s="12">
        <v>6.3717333058290118</v>
      </c>
    </row>
    <row r="191" spans="1:11" x14ac:dyDescent="0.45">
      <c r="A191" s="111">
        <v>44294.428912268515</v>
      </c>
      <c r="B191" s="12">
        <v>361.08008601637056</v>
      </c>
      <c r="C191" s="12">
        <v>360.9</v>
      </c>
      <c r="D191" s="12">
        <v>-4.9874258743368074</v>
      </c>
      <c r="E191" s="12">
        <v>360.95</v>
      </c>
      <c r="F191" s="12">
        <v>-3.6026915193731139</v>
      </c>
      <c r="G191" s="12">
        <v>3.2017230566120003</v>
      </c>
      <c r="H191" s="12">
        <v>3.202</v>
      </c>
      <c r="I191" s="12">
        <v>0.86498233327125384</v>
      </c>
      <c r="J191" s="12">
        <v>3.2040000000000002</v>
      </c>
      <c r="K191" s="12">
        <v>7.1116187994388929</v>
      </c>
    </row>
    <row r="192" spans="1:11" x14ac:dyDescent="0.45">
      <c r="A192" s="111">
        <v>44294.428970833331</v>
      </c>
      <c r="B192" s="12">
        <v>361.06723296753609</v>
      </c>
      <c r="C192" s="12">
        <v>360.9</v>
      </c>
      <c r="D192" s="12">
        <v>-4.6316295766208304</v>
      </c>
      <c r="E192" s="12">
        <v>360.95</v>
      </c>
      <c r="F192" s="12">
        <v>-3.2468459287369771</v>
      </c>
      <c r="G192" s="12">
        <v>3.2018107241280007</v>
      </c>
      <c r="H192" s="12">
        <v>3.202</v>
      </c>
      <c r="I192" s="12">
        <v>0.59115259553885025</v>
      </c>
      <c r="J192" s="12">
        <v>3.2040000000000002</v>
      </c>
      <c r="K192" s="12">
        <v>6.8376180250183376</v>
      </c>
    </row>
    <row r="193" spans="1:11" x14ac:dyDescent="0.45">
      <c r="A193" s="111">
        <v>44294.429028819446</v>
      </c>
      <c r="B193" s="12">
        <v>361.12386066987693</v>
      </c>
      <c r="C193" s="12">
        <v>360.9</v>
      </c>
      <c r="D193" s="12">
        <v>-6.1989996856396905</v>
      </c>
      <c r="E193" s="12">
        <v>361</v>
      </c>
      <c r="F193" s="12">
        <v>-3.4298666847207011</v>
      </c>
      <c r="G193" s="12">
        <v>3.2020345366120009</v>
      </c>
      <c r="H193" s="12">
        <v>3.202</v>
      </c>
      <c r="I193" s="12">
        <v>-0.10785833696055708</v>
      </c>
      <c r="J193" s="12">
        <v>3.2040000000000002</v>
      </c>
      <c r="K193" s="12">
        <v>6.1381704835667126</v>
      </c>
    </row>
    <row r="194" spans="1:11" x14ac:dyDescent="0.45">
      <c r="A194" s="111">
        <v>44294.429086458331</v>
      </c>
      <c r="B194" s="12">
        <v>361.01000860844704</v>
      </c>
      <c r="C194" s="12">
        <v>360.9</v>
      </c>
      <c r="D194" s="12">
        <v>-3.0472453899851897</v>
      </c>
      <c r="E194" s="12">
        <v>361</v>
      </c>
      <c r="F194" s="12">
        <v>-0.27723908502196232</v>
      </c>
      <c r="G194" s="12">
        <v>3.2014095841280001</v>
      </c>
      <c r="H194" s="12">
        <v>3.202</v>
      </c>
      <c r="I194" s="12">
        <v>1.8442372226502657</v>
      </c>
      <c r="J194" s="12">
        <v>3.2040000000000002</v>
      </c>
      <c r="K194" s="12">
        <v>8.0914853408412526</v>
      </c>
    </row>
    <row r="195" spans="1:11" x14ac:dyDescent="0.45">
      <c r="A195" s="111">
        <v>44294.429144212962</v>
      </c>
      <c r="B195" s="12">
        <v>361.03402857072075</v>
      </c>
      <c r="C195" s="12">
        <v>360.9</v>
      </c>
      <c r="D195" s="12">
        <v>-3.7123528563601487</v>
      </c>
      <c r="E195" s="12">
        <v>360.95</v>
      </c>
      <c r="F195" s="12">
        <v>-2.3274418495513496</v>
      </c>
      <c r="G195" s="12">
        <v>3.2015503641280003</v>
      </c>
      <c r="H195" s="12">
        <v>3.2010000000000001</v>
      </c>
      <c r="I195" s="12">
        <v>-1.7190550371059006</v>
      </c>
      <c r="J195" s="12">
        <v>3.202</v>
      </c>
      <c r="K195" s="12">
        <v>1.4044316685991269</v>
      </c>
    </row>
    <row r="196" spans="1:11" x14ac:dyDescent="0.45">
      <c r="A196" s="111">
        <v>44294.429205324072</v>
      </c>
      <c r="B196" s="12">
        <v>361.01747866453144</v>
      </c>
      <c r="C196" s="12">
        <v>360.9</v>
      </c>
      <c r="D196" s="12">
        <v>-3.2540990803557732</v>
      </c>
      <c r="E196" s="12">
        <v>360.95</v>
      </c>
      <c r="F196" s="12">
        <v>-1.8691245859082919</v>
      </c>
      <c r="G196" s="12">
        <v>3.201444464128</v>
      </c>
      <c r="H196" s="12">
        <v>3.2010000000000001</v>
      </c>
      <c r="I196" s="12">
        <v>-1.3883237175597347</v>
      </c>
      <c r="J196" s="12">
        <v>3.202</v>
      </c>
      <c r="K196" s="12">
        <v>1.7352663093947607</v>
      </c>
    </row>
    <row r="197" spans="1:11" x14ac:dyDescent="0.45">
      <c r="A197" s="111">
        <v>44294.429259606484</v>
      </c>
      <c r="B197" s="12">
        <v>361.13152879411371</v>
      </c>
      <c r="C197" s="12">
        <v>360.9</v>
      </c>
      <c r="D197" s="12">
        <v>-6.4112041085652871</v>
      </c>
      <c r="E197" s="12">
        <v>361</v>
      </c>
      <c r="F197" s="12">
        <v>-3.6421299063226416</v>
      </c>
      <c r="G197" s="12">
        <v>3.2022116216680003</v>
      </c>
      <c r="H197" s="12">
        <v>3.2010000000000001</v>
      </c>
      <c r="I197" s="12">
        <v>-3.7837026753689083</v>
      </c>
      <c r="J197" s="12">
        <v>3.202</v>
      </c>
      <c r="K197" s="12">
        <v>-0.66086097048808023</v>
      </c>
    </row>
    <row r="198" spans="1:11" x14ac:dyDescent="0.45">
      <c r="A198" s="111">
        <v>44294.456275462966</v>
      </c>
      <c r="B198" s="12">
        <v>361.4684826931059</v>
      </c>
      <c r="C198" s="12">
        <v>361.4</v>
      </c>
      <c r="D198" s="12">
        <v>-1.8945688596608239</v>
      </c>
      <c r="E198" s="12">
        <v>361.45</v>
      </c>
      <c r="F198" s="12">
        <v>-0.51132239713417571</v>
      </c>
      <c r="G198" s="12">
        <v>3.205874248672</v>
      </c>
      <c r="H198" s="12">
        <v>3.2010000000000001</v>
      </c>
      <c r="I198" s="12">
        <v>-15.204116861474004</v>
      </c>
      <c r="J198" s="12">
        <v>3.2029999999999998</v>
      </c>
      <c r="K198" s="12">
        <v>-8.9655689807258465</v>
      </c>
    </row>
    <row r="199" spans="1:11" x14ac:dyDescent="0.45">
      <c r="A199" s="111">
        <v>44294.45671875</v>
      </c>
      <c r="B199" s="12">
        <v>361.45562964427148</v>
      </c>
      <c r="C199" s="12">
        <v>361.35</v>
      </c>
      <c r="D199" s="12">
        <v>-2.9223405477296258</v>
      </c>
      <c r="E199" s="12">
        <v>361.4</v>
      </c>
      <c r="F199" s="12">
        <v>-1.5390448981595171</v>
      </c>
      <c r="G199" s="12">
        <v>3.2058010286720005</v>
      </c>
      <c r="H199" s="12">
        <v>3.2</v>
      </c>
      <c r="I199" s="12">
        <v>-18.095410850882857</v>
      </c>
      <c r="J199" s="12">
        <v>3.2029999999999998</v>
      </c>
      <c r="K199" s="12">
        <v>-8.7373752985565929</v>
      </c>
    </row>
    <row r="200" spans="1:11" x14ac:dyDescent="0.45">
      <c r="A200" s="111">
        <v>44294.456771296296</v>
      </c>
      <c r="B200" s="12">
        <v>361.41659054156662</v>
      </c>
      <c r="C200" s="12">
        <v>361.35</v>
      </c>
      <c r="D200" s="12">
        <v>-1.8424871273013379</v>
      </c>
      <c r="E200" s="12">
        <v>361.4</v>
      </c>
      <c r="F200" s="12">
        <v>-0.45904205841195012</v>
      </c>
      <c r="G200" s="12">
        <v>3.2055347686719999</v>
      </c>
      <c r="H200" s="12">
        <v>3.2</v>
      </c>
      <c r="I200" s="12">
        <v>-17.266288065540838</v>
      </c>
      <c r="J200" s="12">
        <v>3.2029999999999998</v>
      </c>
      <c r="K200" s="12">
        <v>-7.9074752106033159</v>
      </c>
    </row>
    <row r="201" spans="1:11" x14ac:dyDescent="0.45">
      <c r="A201" s="111">
        <v>44294.456829166666</v>
      </c>
      <c r="B201" s="12">
        <v>361.5003653558046</v>
      </c>
      <c r="C201" s="12">
        <v>361.3</v>
      </c>
      <c r="D201" s="12">
        <v>-5.5426045173532312</v>
      </c>
      <c r="E201" s="12">
        <v>361.35</v>
      </c>
      <c r="F201" s="12">
        <v>-4.1594800507762972</v>
      </c>
      <c r="G201" s="12">
        <v>3.2061007486720001</v>
      </c>
      <c r="H201" s="12">
        <v>3.2</v>
      </c>
      <c r="I201" s="12">
        <v>-19.028561951856744</v>
      </c>
      <c r="J201" s="12">
        <v>3.2029999999999998</v>
      </c>
      <c r="K201" s="12">
        <v>-9.6714012286876425</v>
      </c>
    </row>
    <row r="202" spans="1:11" x14ac:dyDescent="0.45">
      <c r="A202" s="111">
        <v>44294.456887037035</v>
      </c>
      <c r="B202" s="12">
        <v>361.5003653558046</v>
      </c>
      <c r="C202" s="12">
        <v>361.3</v>
      </c>
      <c r="D202" s="12">
        <v>-5.5426045173532312</v>
      </c>
      <c r="E202" s="12">
        <v>361.35</v>
      </c>
      <c r="F202" s="12">
        <v>-4.1594800507762972</v>
      </c>
      <c r="G202" s="12">
        <v>3.2061007486720001</v>
      </c>
      <c r="H202" s="12">
        <v>3.2</v>
      </c>
      <c r="I202" s="12">
        <v>-19.028561951856744</v>
      </c>
      <c r="J202" s="12">
        <v>3.2029999999999998</v>
      </c>
      <c r="K202" s="12">
        <v>-9.6714012286876425</v>
      </c>
    </row>
    <row r="203" spans="1:11" x14ac:dyDescent="0.45">
      <c r="A203" s="111">
        <v>44294.456944907404</v>
      </c>
      <c r="B203" s="12">
        <v>361.5003653558046</v>
      </c>
      <c r="C203" s="12">
        <v>361.3</v>
      </c>
      <c r="D203" s="12">
        <v>-5.5426045173532312</v>
      </c>
      <c r="E203" s="12">
        <v>361.35</v>
      </c>
      <c r="F203" s="12">
        <v>-4.1594800507762972</v>
      </c>
      <c r="G203" s="12">
        <v>3.2061007486720001</v>
      </c>
      <c r="H203" s="12">
        <v>3.2</v>
      </c>
      <c r="I203" s="12">
        <v>-19.028561951856744</v>
      </c>
      <c r="J203" s="12">
        <v>3.2029999999999998</v>
      </c>
      <c r="K203" s="12">
        <v>-9.6714012286876425</v>
      </c>
    </row>
    <row r="204" spans="1:11" x14ac:dyDescent="0.45">
      <c r="A204" s="111">
        <v>44294.457002777781</v>
      </c>
      <c r="B204" s="12">
        <v>361.3795624956955</v>
      </c>
      <c r="C204" s="12">
        <v>361.2</v>
      </c>
      <c r="D204" s="12">
        <v>-4.9688060513285244</v>
      </c>
      <c r="E204" s="12">
        <v>361.3</v>
      </c>
      <c r="F204" s="12">
        <v>-2.2016324095923823</v>
      </c>
      <c r="G204" s="12">
        <v>3.2053223486720004</v>
      </c>
      <c r="H204" s="12">
        <v>3.2</v>
      </c>
      <c r="I204" s="12">
        <v>-16.604722062370158</v>
      </c>
      <c r="J204" s="12">
        <v>3.2029999999999998</v>
      </c>
      <c r="K204" s="12">
        <v>-7.2452889893046617</v>
      </c>
    </row>
    <row r="205" spans="1:11" x14ac:dyDescent="0.45">
      <c r="A205" s="111">
        <v>44294.45706064815</v>
      </c>
      <c r="B205" s="12">
        <v>361.34767983299685</v>
      </c>
      <c r="C205" s="12">
        <v>361.2</v>
      </c>
      <c r="D205" s="12">
        <v>-4.086917980630461</v>
      </c>
      <c r="E205" s="12">
        <v>361.3</v>
      </c>
      <c r="F205" s="12">
        <v>-1.3195001838359863</v>
      </c>
      <c r="G205" s="12">
        <v>3.2059775161880006</v>
      </c>
      <c r="H205" s="12">
        <v>3.2</v>
      </c>
      <c r="I205" s="12">
        <v>-18.644909884171312</v>
      </c>
      <c r="J205" s="12">
        <v>3.2029999999999998</v>
      </c>
      <c r="K205" s="12">
        <v>-9.2873894871887543</v>
      </c>
    </row>
    <row r="206" spans="1:11" x14ac:dyDescent="0.45">
      <c r="A206" s="111">
        <v>44294.45711851852</v>
      </c>
      <c r="B206" s="12">
        <v>361.34767983299685</v>
      </c>
      <c r="C206" s="12">
        <v>361.2</v>
      </c>
      <c r="D206" s="12">
        <v>-4.086917980630461</v>
      </c>
      <c r="E206" s="12">
        <v>361.3</v>
      </c>
      <c r="F206" s="12">
        <v>-1.3195001838359863</v>
      </c>
      <c r="G206" s="12">
        <v>3.2059775161880006</v>
      </c>
      <c r="H206" s="12">
        <v>3.2</v>
      </c>
      <c r="I206" s="12">
        <v>-18.644909884171312</v>
      </c>
      <c r="J206" s="12">
        <v>3.2029999999999998</v>
      </c>
      <c r="K206" s="12">
        <v>-9.2873894871887543</v>
      </c>
    </row>
    <row r="207" spans="1:11" x14ac:dyDescent="0.45">
      <c r="A207" s="111">
        <v>44294.457176388889</v>
      </c>
      <c r="B207" s="12">
        <v>361.23592588514799</v>
      </c>
      <c r="C207" s="12">
        <v>361.2</v>
      </c>
      <c r="D207" s="12">
        <v>-0.99452691644589875</v>
      </c>
      <c r="E207" s="12">
        <v>361.3</v>
      </c>
      <c r="F207" s="12">
        <v>1.7737470240540536</v>
      </c>
      <c r="G207" s="12">
        <v>3.2050130361880007</v>
      </c>
      <c r="H207" s="12">
        <v>3.2</v>
      </c>
      <c r="I207" s="12">
        <v>-15.641234938510477</v>
      </c>
      <c r="J207" s="12">
        <v>3.2029999999999998</v>
      </c>
      <c r="K207" s="12">
        <v>-6.2808985962663622</v>
      </c>
    </row>
    <row r="208" spans="1:11" x14ac:dyDescent="0.45">
      <c r="A208" s="111">
        <v>44294.457234259258</v>
      </c>
      <c r="B208" s="12">
        <v>361.24162249397631</v>
      </c>
      <c r="C208" s="12">
        <v>361.2</v>
      </c>
      <c r="D208" s="12">
        <v>-1.152206484096769</v>
      </c>
      <c r="E208" s="12">
        <v>361.25</v>
      </c>
      <c r="F208" s="12">
        <v>0.23190865897053126</v>
      </c>
      <c r="G208" s="12">
        <v>3.2048856086720003</v>
      </c>
      <c r="H208" s="12">
        <v>3.2</v>
      </c>
      <c r="I208" s="12">
        <v>-15.244252895580257</v>
      </c>
      <c r="J208" s="12">
        <v>3.2029999999999998</v>
      </c>
      <c r="K208" s="12">
        <v>-5.8835443826708946</v>
      </c>
    </row>
    <row r="209" spans="1:11" x14ac:dyDescent="0.45">
      <c r="A209" s="111">
        <v>44294.457292129628</v>
      </c>
      <c r="B209" s="12">
        <v>361.24162249397631</v>
      </c>
      <c r="C209" s="12">
        <v>361.2</v>
      </c>
      <c r="D209" s="12">
        <v>-1.152206484096769</v>
      </c>
      <c r="E209" s="12">
        <v>361.25</v>
      </c>
      <c r="F209" s="12">
        <v>0.23190865897053126</v>
      </c>
      <c r="G209" s="12">
        <v>3.2048856086720003</v>
      </c>
      <c r="H209" s="12">
        <v>3.2</v>
      </c>
      <c r="I209" s="12">
        <v>-15.244252895580257</v>
      </c>
      <c r="J209" s="12">
        <v>3.2029999999999998</v>
      </c>
      <c r="K209" s="12">
        <v>-5.8835443826708946</v>
      </c>
    </row>
    <row r="210" spans="1:11" x14ac:dyDescent="0.45">
      <c r="A210" s="111">
        <v>44294.457349999997</v>
      </c>
      <c r="B210" s="12">
        <v>361.27350515667501</v>
      </c>
      <c r="C210" s="12">
        <v>361.2</v>
      </c>
      <c r="D210" s="12">
        <v>-2.0346124369997316</v>
      </c>
      <c r="E210" s="12">
        <v>361.25</v>
      </c>
      <c r="F210" s="12">
        <v>-0.65061944315071818</v>
      </c>
      <c r="G210" s="12">
        <v>3.204738941156001</v>
      </c>
      <c r="H210" s="12">
        <v>3.2</v>
      </c>
      <c r="I210" s="12">
        <v>-14.787292328689361</v>
      </c>
      <c r="J210" s="12">
        <v>3.2029999999999998</v>
      </c>
      <c r="K210" s="12">
        <v>-5.4261554152485392</v>
      </c>
    </row>
    <row r="211" spans="1:11" x14ac:dyDescent="0.45">
      <c r="A211" s="111">
        <v>44294.457407870374</v>
      </c>
      <c r="B211" s="12">
        <v>361.27350515667501</v>
      </c>
      <c r="C211" s="12">
        <v>361.25</v>
      </c>
      <c r="D211" s="12">
        <v>-0.65061944315071818</v>
      </c>
      <c r="E211" s="12">
        <v>361.3</v>
      </c>
      <c r="F211" s="12">
        <v>0.73337355069829524</v>
      </c>
      <c r="G211" s="12">
        <v>3.204738941156001</v>
      </c>
      <c r="H211" s="12">
        <v>3.2</v>
      </c>
      <c r="I211" s="12">
        <v>-14.787292328689361</v>
      </c>
      <c r="J211" s="12">
        <v>3.2029999999999998</v>
      </c>
      <c r="K211" s="12">
        <v>-5.4261554152485392</v>
      </c>
    </row>
    <row r="212" spans="1:11" x14ac:dyDescent="0.45">
      <c r="A212" s="111">
        <v>44294.457465740743</v>
      </c>
      <c r="B212" s="12">
        <v>361.31254425937982</v>
      </c>
      <c r="C212" s="12">
        <v>361.25</v>
      </c>
      <c r="D212" s="12">
        <v>-1.7310292812562955</v>
      </c>
      <c r="E212" s="12">
        <v>361.3</v>
      </c>
      <c r="F212" s="12">
        <v>-0.3471858251011376</v>
      </c>
      <c r="G212" s="12">
        <v>3.2050052011560006</v>
      </c>
      <c r="H212" s="12">
        <v>3.2</v>
      </c>
      <c r="I212" s="12">
        <v>-15.616826937426321</v>
      </c>
      <c r="J212" s="12">
        <v>3.2029999999999998</v>
      </c>
      <c r="K212" s="12">
        <v>-6.2564677126811894</v>
      </c>
    </row>
    <row r="213" spans="1:11" x14ac:dyDescent="0.45">
      <c r="A213" s="111">
        <v>44294.457523611112</v>
      </c>
      <c r="B213" s="12">
        <v>361.29438631701288</v>
      </c>
      <c r="C213" s="12">
        <v>361.25</v>
      </c>
      <c r="D213" s="12">
        <v>-1.2285360275133959</v>
      </c>
      <c r="E213" s="12">
        <v>361.3</v>
      </c>
      <c r="F213" s="12">
        <v>0.15537697788103469</v>
      </c>
      <c r="G213" s="12">
        <v>3.2050512086720007</v>
      </c>
      <c r="H213" s="12">
        <v>3.2</v>
      </c>
      <c r="I213" s="12">
        <v>-15.760149661051535</v>
      </c>
      <c r="J213" s="12">
        <v>3.2029999999999998</v>
      </c>
      <c r="K213" s="12">
        <v>-6.3999248013598029</v>
      </c>
    </row>
    <row r="214" spans="1:11" x14ac:dyDescent="0.45">
      <c r="A214" s="111">
        <v>44294.457641203706</v>
      </c>
      <c r="B214" s="12">
        <v>361.27350515667501</v>
      </c>
      <c r="C214" s="12">
        <v>361.25</v>
      </c>
      <c r="D214" s="12">
        <v>-0.65061944315071818</v>
      </c>
      <c r="E214" s="12">
        <v>361.3</v>
      </c>
      <c r="F214" s="12">
        <v>0.73337355069829524</v>
      </c>
      <c r="G214" s="12">
        <v>3.2048998286720005</v>
      </c>
      <c r="H214" s="12">
        <v>3.1989999999999998</v>
      </c>
      <c r="I214" s="12">
        <v>-18.408777145603825</v>
      </c>
      <c r="J214" s="12">
        <v>3.2050000000000001</v>
      </c>
      <c r="K214" s="12">
        <v>0.31255681411129072</v>
      </c>
    </row>
    <row r="215" spans="1:11" x14ac:dyDescent="0.45">
      <c r="A215" s="111">
        <v>44294.457697106482</v>
      </c>
      <c r="B215" s="12">
        <v>361.31210003568771</v>
      </c>
      <c r="C215" s="12">
        <v>361.25</v>
      </c>
      <c r="D215" s="12">
        <v>-1.7187366734070737</v>
      </c>
      <c r="E215" s="12">
        <v>361.3</v>
      </c>
      <c r="F215" s="12">
        <v>-0.33489151585290522</v>
      </c>
      <c r="G215" s="12">
        <v>3.2051317686720004</v>
      </c>
      <c r="H215" s="12">
        <v>3.1989999999999998</v>
      </c>
      <c r="I215" s="12">
        <v>-19.131096986197271</v>
      </c>
      <c r="J215" s="12">
        <v>3.2050000000000001</v>
      </c>
      <c r="K215" s="12">
        <v>-0.41111779954985367</v>
      </c>
    </row>
    <row r="216" spans="1:11" x14ac:dyDescent="0.45">
      <c r="A216" s="111">
        <v>44294.45775509259</v>
      </c>
      <c r="B216" s="12">
        <v>361.23938519054371</v>
      </c>
      <c r="C216" s="12">
        <v>361.3</v>
      </c>
      <c r="D216" s="12">
        <v>1.6779679055295758</v>
      </c>
      <c r="E216" s="12">
        <v>361.35</v>
      </c>
      <c r="F216" s="12">
        <v>3.0620916209887237</v>
      </c>
      <c r="G216" s="12">
        <v>3.2046469686720007</v>
      </c>
      <c r="H216" s="12">
        <v>3.1989999999999998</v>
      </c>
      <c r="I216" s="12">
        <v>-17.621188003560235</v>
      </c>
      <c r="J216" s="12">
        <v>3.2050000000000001</v>
      </c>
      <c r="K216" s="12">
        <v>1.1016231474184783</v>
      </c>
    </row>
    <row r="217" spans="1:11" x14ac:dyDescent="0.45">
      <c r="A217" s="111">
        <v>44294.457812962966</v>
      </c>
      <c r="B217" s="12">
        <v>361.23938519054371</v>
      </c>
      <c r="C217" s="12">
        <v>361.3</v>
      </c>
      <c r="D217" s="12">
        <v>1.6779679055295758</v>
      </c>
      <c r="E217" s="12">
        <v>361.35</v>
      </c>
      <c r="F217" s="12">
        <v>3.0620916209887237</v>
      </c>
      <c r="G217" s="12">
        <v>3.2046469686720007</v>
      </c>
      <c r="H217" s="12">
        <v>3.1989999999999998</v>
      </c>
      <c r="I217" s="12">
        <v>-17.621188003560235</v>
      </c>
      <c r="J217" s="12">
        <v>3.2050000000000001</v>
      </c>
      <c r="K217" s="12">
        <v>1.1016231474184783</v>
      </c>
    </row>
    <row r="218" spans="1:11" x14ac:dyDescent="0.45">
      <c r="A218" s="111">
        <v>44294.457870833336</v>
      </c>
      <c r="B218" s="12">
        <v>361.23938519054371</v>
      </c>
      <c r="C218" s="12">
        <v>361.25</v>
      </c>
      <c r="D218" s="12">
        <v>0.29384419007042767</v>
      </c>
      <c r="E218" s="12">
        <v>361.3</v>
      </c>
      <c r="F218" s="12">
        <v>1.6779679055295758</v>
      </c>
      <c r="G218" s="12">
        <v>3.2046469686720007</v>
      </c>
      <c r="H218" s="12">
        <v>3.1989999999999998</v>
      </c>
      <c r="I218" s="12">
        <v>-17.621188003560235</v>
      </c>
      <c r="J218" s="12">
        <v>3.2050000000000001</v>
      </c>
      <c r="K218" s="12">
        <v>1.1016231474184783</v>
      </c>
    </row>
    <row r="219" spans="1:11" x14ac:dyDescent="0.45">
      <c r="A219" s="111">
        <v>44294.457928703705</v>
      </c>
      <c r="B219" s="12">
        <v>361.30640342685939</v>
      </c>
      <c r="C219" s="12">
        <v>361.25</v>
      </c>
      <c r="D219" s="12">
        <v>-1.5610967955293378</v>
      </c>
      <c r="E219" s="12">
        <v>361.3</v>
      </c>
      <c r="F219" s="12">
        <v>-0.17722981930695117</v>
      </c>
      <c r="G219" s="12">
        <v>3.2048043686720002</v>
      </c>
      <c r="H219" s="12">
        <v>3.1989999999999998</v>
      </c>
      <c r="I219" s="12">
        <v>-18.111460183779034</v>
      </c>
      <c r="J219" s="12">
        <v>3.2050000000000001</v>
      </c>
      <c r="K219" s="12">
        <v>0.61043141950311519</v>
      </c>
    </row>
    <row r="220" spans="1:11" x14ac:dyDescent="0.45">
      <c r="A220" s="111">
        <v>44294.457986226851</v>
      </c>
      <c r="B220" s="12">
        <v>361.23938519054371</v>
      </c>
      <c r="C220" s="12">
        <v>361.25</v>
      </c>
      <c r="D220" s="12">
        <v>0.29384419007042767</v>
      </c>
      <c r="E220" s="12">
        <v>361.3</v>
      </c>
      <c r="F220" s="12">
        <v>1.6779679055295758</v>
      </c>
      <c r="G220" s="12">
        <v>3.2043530286720006</v>
      </c>
      <c r="H220" s="12">
        <v>3.1989999999999998</v>
      </c>
      <c r="I220" s="12">
        <v>-16.705489763776754</v>
      </c>
      <c r="J220" s="12">
        <v>3.2050000000000001</v>
      </c>
      <c r="K220" s="12">
        <v>2.0190388581112138</v>
      </c>
    </row>
    <row r="221" spans="1:11" x14ac:dyDescent="0.45">
      <c r="A221" s="111">
        <v>44294.458051041664</v>
      </c>
      <c r="B221" s="12">
        <v>361.23938519054371</v>
      </c>
      <c r="C221" s="12">
        <v>361.25</v>
      </c>
      <c r="D221" s="12">
        <v>0.29384419007042767</v>
      </c>
      <c r="E221" s="12">
        <v>361.3</v>
      </c>
      <c r="F221" s="12">
        <v>1.6779679055295758</v>
      </c>
      <c r="G221" s="12">
        <v>3.2043530286720006</v>
      </c>
      <c r="H221" s="12">
        <v>3.1989999999999998</v>
      </c>
      <c r="I221" s="12">
        <v>-16.705489763776754</v>
      </c>
      <c r="J221" s="12">
        <v>3.2050000000000001</v>
      </c>
      <c r="K221" s="12">
        <v>2.0190388581112138</v>
      </c>
    </row>
    <row r="222" spans="1:11" x14ac:dyDescent="0.45">
      <c r="A222" s="111">
        <v>44294.458102314813</v>
      </c>
      <c r="B222" s="12">
        <v>361.27185131674241</v>
      </c>
      <c r="C222" s="12">
        <v>361.25</v>
      </c>
      <c r="D222" s="12">
        <v>-0.60484415441643402</v>
      </c>
      <c r="E222" s="12">
        <v>361.3</v>
      </c>
      <c r="F222" s="12">
        <v>0.77915517511268118</v>
      </c>
      <c r="G222" s="12">
        <v>3.2045064086720001</v>
      </c>
      <c r="H222" s="12">
        <v>3.1989999999999998</v>
      </c>
      <c r="I222" s="12">
        <v>-17.183328630889513</v>
      </c>
      <c r="J222" s="12">
        <v>3.2050000000000001</v>
      </c>
      <c r="K222" s="12">
        <v>1.5403037630513845</v>
      </c>
    </row>
    <row r="223" spans="1:11" x14ac:dyDescent="0.45">
      <c r="A223" s="111">
        <v>44294.458159953705</v>
      </c>
      <c r="B223" s="12">
        <v>361.22711560520929</v>
      </c>
      <c r="C223" s="12">
        <v>361.25</v>
      </c>
      <c r="D223" s="12">
        <v>0.63351818847726638</v>
      </c>
      <c r="E223" s="12">
        <v>361.3</v>
      </c>
      <c r="F223" s="12">
        <v>2.0176889176386159</v>
      </c>
      <c r="G223" s="12">
        <v>3.2042066886720004</v>
      </c>
      <c r="H223" s="12">
        <v>3.1989999999999998</v>
      </c>
      <c r="I223" s="12">
        <v>-16.249540612994974</v>
      </c>
      <c r="J223" s="12">
        <v>3.2050000000000001</v>
      </c>
      <c r="K223" s="12">
        <v>2.4758431807919301</v>
      </c>
    </row>
    <row r="224" spans="1:11" x14ac:dyDescent="0.45">
      <c r="A224" s="111">
        <v>44294.458218055559</v>
      </c>
      <c r="B224" s="12">
        <v>361.29413384152497</v>
      </c>
      <c r="C224" s="12">
        <v>361.25</v>
      </c>
      <c r="D224" s="12">
        <v>-1.221548798916452</v>
      </c>
      <c r="E224" s="12">
        <v>361.3</v>
      </c>
      <c r="F224" s="12">
        <v>0.1623651735684418</v>
      </c>
      <c r="G224" s="12">
        <v>3.2044446086720004</v>
      </c>
      <c r="H224" s="12">
        <v>3.1989999999999998</v>
      </c>
      <c r="I224" s="12">
        <v>-16.990802890666789</v>
      </c>
      <c r="J224" s="12">
        <v>3.2050000000000001</v>
      </c>
      <c r="K224" s="12">
        <v>1.7331906018803405</v>
      </c>
    </row>
    <row r="225" spans="1:11" x14ac:dyDescent="0.45">
      <c r="A225" s="111">
        <v>44294.458275925928</v>
      </c>
      <c r="B225" s="12">
        <v>361.22711560520929</v>
      </c>
      <c r="C225" s="12">
        <v>361.3</v>
      </c>
      <c r="D225" s="12">
        <v>2.0176889176386159</v>
      </c>
      <c r="E225" s="12">
        <v>361.35</v>
      </c>
      <c r="F225" s="12">
        <v>3.401859646799966</v>
      </c>
      <c r="G225" s="12">
        <v>3.2039932686720007</v>
      </c>
      <c r="H225" s="12">
        <v>3.1989999999999998</v>
      </c>
      <c r="I225" s="12">
        <v>-15.584516736736207</v>
      </c>
      <c r="J225" s="12">
        <v>3.2050000000000001</v>
      </c>
      <c r="K225" s="12">
        <v>3.1421143666029154</v>
      </c>
    </row>
    <row r="226" spans="1:11" x14ac:dyDescent="0.45">
      <c r="A226" s="111">
        <v>44294.458333449074</v>
      </c>
      <c r="B226" s="12">
        <v>361.19523294251064</v>
      </c>
      <c r="C226" s="12">
        <v>361.25</v>
      </c>
      <c r="D226" s="12">
        <v>1.5162729874143783</v>
      </c>
      <c r="E226" s="12">
        <v>361.3</v>
      </c>
      <c r="F226" s="12">
        <v>2.9005658971707362</v>
      </c>
      <c r="G226" s="12">
        <v>3.2037667686720006</v>
      </c>
      <c r="H226" s="12">
        <v>3.1989999999999998</v>
      </c>
      <c r="I226" s="12">
        <v>-14.878638228639369</v>
      </c>
      <c r="J226" s="12">
        <v>3.2050000000000001</v>
      </c>
      <c r="K226" s="12">
        <v>3.8493168106324149</v>
      </c>
    </row>
    <row r="227" spans="1:11" x14ac:dyDescent="0.45">
      <c r="A227" s="111">
        <v>44294.458587037036</v>
      </c>
      <c r="B227" s="12">
        <v>361.18807650250449</v>
      </c>
      <c r="C227" s="12">
        <v>361.3</v>
      </c>
      <c r="D227" s="12">
        <v>3.0987594767610966</v>
      </c>
      <c r="E227" s="12">
        <v>361.35</v>
      </c>
      <c r="F227" s="12">
        <v>4.4830798143585273</v>
      </c>
      <c r="G227" s="12">
        <v>3.2051283424240005</v>
      </c>
      <c r="H227" s="12">
        <v>3.1989999999999998</v>
      </c>
      <c r="I227" s="12">
        <v>-19.120427543833795</v>
      </c>
      <c r="J227" s="12">
        <v>3.2050000000000001</v>
      </c>
      <c r="K227" s="12">
        <v>-0.40042834572836483</v>
      </c>
    </row>
    <row r="228" spans="1:11" x14ac:dyDescent="0.45">
      <c r="A228" s="111">
        <v>44294.458645949075</v>
      </c>
      <c r="B228" s="12">
        <v>361.22711560520929</v>
      </c>
      <c r="C228" s="12">
        <v>361.3</v>
      </c>
      <c r="D228" s="12">
        <v>2.0176889176386159</v>
      </c>
      <c r="E228" s="12">
        <v>361.35</v>
      </c>
      <c r="F228" s="12">
        <v>3.401859646799966</v>
      </c>
      <c r="G228" s="12">
        <v>3.2054197939160005</v>
      </c>
      <c r="H228" s="12">
        <v>3.1989999999999998</v>
      </c>
      <c r="I228" s="12">
        <v>-20.027934962483432</v>
      </c>
      <c r="J228" s="12">
        <v>3.2050000000000001</v>
      </c>
      <c r="K228" s="12">
        <v>-1.3096378726968225</v>
      </c>
    </row>
    <row r="229" spans="1:11" x14ac:dyDescent="0.45">
      <c r="A229" s="111">
        <v>44294.458704050929</v>
      </c>
      <c r="B229" s="12">
        <v>361.22711560520929</v>
      </c>
      <c r="C229" s="12">
        <v>361.3</v>
      </c>
      <c r="D229" s="12">
        <v>2.0176889176386159</v>
      </c>
      <c r="E229" s="12">
        <v>361.35</v>
      </c>
      <c r="F229" s="12">
        <v>3.401859646799966</v>
      </c>
      <c r="G229" s="12">
        <v>3.2056320739160005</v>
      </c>
      <c r="H229" s="12">
        <v>3.1989999999999998</v>
      </c>
      <c r="I229" s="12">
        <v>-20.688818189602411</v>
      </c>
      <c r="J229" s="12">
        <v>3.2050000000000001</v>
      </c>
      <c r="K229" s="12">
        <v>-1.9717606432239612</v>
      </c>
    </row>
    <row r="230" spans="1:11" x14ac:dyDescent="0.45">
      <c r="A230" s="111">
        <v>44294.458762037037</v>
      </c>
      <c r="B230" s="12">
        <v>361.29413384152497</v>
      </c>
      <c r="C230" s="12">
        <v>361.3</v>
      </c>
      <c r="D230" s="12">
        <v>0.1623651735684418</v>
      </c>
      <c r="E230" s="12">
        <v>361.35</v>
      </c>
      <c r="F230" s="12">
        <v>1.5462791460533354</v>
      </c>
      <c r="G230" s="12">
        <v>3.2060834139160002</v>
      </c>
      <c r="H230" s="12">
        <v>3.1989999999999998</v>
      </c>
      <c r="I230" s="12">
        <v>-22.093666949695589</v>
      </c>
      <c r="J230" s="12">
        <v>3.2050000000000001</v>
      </c>
      <c r="K230" s="12">
        <v>-3.3792443181532028</v>
      </c>
    </row>
    <row r="231" spans="1:11" x14ac:dyDescent="0.45">
      <c r="A231" s="111">
        <v>44294.458819907406</v>
      </c>
      <c r="B231" s="12">
        <v>361.29413384152497</v>
      </c>
      <c r="C231" s="12">
        <v>361.3</v>
      </c>
      <c r="D231" s="12">
        <v>0.1623651735684418</v>
      </c>
      <c r="E231" s="12">
        <v>361.35</v>
      </c>
      <c r="F231" s="12">
        <v>1.5462791460533354</v>
      </c>
      <c r="G231" s="12">
        <v>3.2060834139160002</v>
      </c>
      <c r="H231" s="12">
        <v>3.1989999999999998</v>
      </c>
      <c r="I231" s="12">
        <v>-22.093666949695589</v>
      </c>
      <c r="J231" s="12">
        <v>3.2050000000000001</v>
      </c>
      <c r="K231" s="12">
        <v>-3.3792443181532028</v>
      </c>
    </row>
    <row r="232" spans="1:11" x14ac:dyDescent="0.45">
      <c r="A232" s="111">
        <v>44294.458877662037</v>
      </c>
      <c r="B232" s="12">
        <v>361.29413384152497</v>
      </c>
      <c r="C232" s="12">
        <v>361.3</v>
      </c>
      <c r="D232" s="12">
        <v>0.1623651735684418</v>
      </c>
      <c r="E232" s="12">
        <v>361.35</v>
      </c>
      <c r="F232" s="12">
        <v>1.5462791460533354</v>
      </c>
      <c r="G232" s="12">
        <v>3.2060834139160002</v>
      </c>
      <c r="H232" s="12">
        <v>3.1989999999999998</v>
      </c>
      <c r="I232" s="12">
        <v>-22.093666949695589</v>
      </c>
      <c r="J232" s="12">
        <v>3.2050000000000001</v>
      </c>
      <c r="K232" s="12">
        <v>-3.3792443181532028</v>
      </c>
    </row>
    <row r="233" spans="1:11" x14ac:dyDescent="0.45">
      <c r="A233" s="111">
        <v>44294.458935532406</v>
      </c>
      <c r="B233" s="12">
        <v>361.41493670163408</v>
      </c>
      <c r="C233" s="12">
        <v>361.3</v>
      </c>
      <c r="D233" s="12">
        <v>-3.1801868147179184</v>
      </c>
      <c r="E233" s="12">
        <v>361.35</v>
      </c>
      <c r="F233" s="12">
        <v>-1.7967354151624861</v>
      </c>
      <c r="G233" s="12">
        <v>3.2068618139159999</v>
      </c>
      <c r="H233" s="12">
        <v>3.1989999999999998</v>
      </c>
      <c r="I233" s="12">
        <v>-24.515599274917744</v>
      </c>
      <c r="J233" s="12">
        <v>3.2050000000000001</v>
      </c>
      <c r="K233" s="12">
        <v>-5.8057191860297275</v>
      </c>
    </row>
    <row r="234" spans="1:11" x14ac:dyDescent="0.45">
      <c r="A234" s="111">
        <v>44294.458993518521</v>
      </c>
      <c r="B234" s="12">
        <v>361.4596724131672</v>
      </c>
      <c r="C234" s="12">
        <v>361.3</v>
      </c>
      <c r="D234" s="12">
        <v>-4.4174336821915894</v>
      </c>
      <c r="E234" s="12">
        <v>361.35</v>
      </c>
      <c r="F234" s="12">
        <v>-3.0341535041788461</v>
      </c>
      <c r="G234" s="12">
        <v>3.2071615339160005</v>
      </c>
      <c r="H234" s="12">
        <v>3.1989999999999998</v>
      </c>
      <c r="I234" s="12">
        <v>-25.447841743210333</v>
      </c>
      <c r="J234" s="12">
        <v>3.2050000000000001</v>
      </c>
      <c r="K234" s="12">
        <v>-6.7397101553569367</v>
      </c>
    </row>
    <row r="235" spans="1:11" x14ac:dyDescent="0.45">
      <c r="A235" s="111">
        <v>44294.459051388891</v>
      </c>
      <c r="B235" s="12">
        <v>361.4596724131672</v>
      </c>
      <c r="C235" s="12">
        <v>361.3</v>
      </c>
      <c r="D235" s="12">
        <v>-4.4174336821915894</v>
      </c>
      <c r="E235" s="12">
        <v>361.35</v>
      </c>
      <c r="F235" s="12">
        <v>-3.0341535041788461</v>
      </c>
      <c r="G235" s="12">
        <v>3.2071615339160005</v>
      </c>
      <c r="H235" s="12">
        <v>3.1989999999999998</v>
      </c>
      <c r="I235" s="12">
        <v>-25.447841743210333</v>
      </c>
      <c r="J235" s="12">
        <v>3.2050000000000001</v>
      </c>
      <c r="K235" s="12">
        <v>-6.7397101553569367</v>
      </c>
    </row>
    <row r="236" spans="1:11" x14ac:dyDescent="0.45">
      <c r="A236" s="111">
        <v>44294.45910925926</v>
      </c>
      <c r="B236" s="12">
        <v>361.41493670163408</v>
      </c>
      <c r="C236" s="12">
        <v>361.3</v>
      </c>
      <c r="D236" s="12">
        <v>-3.1801868147179184</v>
      </c>
      <c r="E236" s="12">
        <v>361.35</v>
      </c>
      <c r="F236" s="12">
        <v>-1.7967354151624861</v>
      </c>
      <c r="G236" s="12">
        <v>3.2068618139159999</v>
      </c>
      <c r="H236" s="12">
        <v>3.1989999999999998</v>
      </c>
      <c r="I236" s="12">
        <v>-24.515599274917744</v>
      </c>
      <c r="J236" s="12">
        <v>3.2050000000000001</v>
      </c>
      <c r="K236" s="12">
        <v>-5.8057191860297275</v>
      </c>
    </row>
    <row r="237" spans="1:11" x14ac:dyDescent="0.45">
      <c r="A237" s="111">
        <v>44294.459167129629</v>
      </c>
      <c r="B237" s="12">
        <v>361.41493670163408</v>
      </c>
      <c r="C237" s="12">
        <v>361.3</v>
      </c>
      <c r="D237" s="12">
        <v>-3.1801868147179184</v>
      </c>
      <c r="E237" s="12">
        <v>361.35</v>
      </c>
      <c r="F237" s="12">
        <v>-1.7967354151624861</v>
      </c>
      <c r="G237" s="12">
        <v>3.2068618139159999</v>
      </c>
      <c r="H237" s="12">
        <v>3.1989999999999998</v>
      </c>
      <c r="I237" s="12">
        <v>-24.515599274917744</v>
      </c>
      <c r="J237" s="12">
        <v>3.2050000000000001</v>
      </c>
      <c r="K237" s="12">
        <v>-5.8057191860297275</v>
      </c>
    </row>
    <row r="238" spans="1:11" x14ac:dyDescent="0.45">
      <c r="A238" s="111">
        <v>44294.459224768521</v>
      </c>
      <c r="B238" s="12">
        <v>361.37589759892927</v>
      </c>
      <c r="C238" s="12">
        <v>361.25</v>
      </c>
      <c r="D238" s="12">
        <v>-3.4838405041887279</v>
      </c>
      <c r="E238" s="12">
        <v>361.3</v>
      </c>
      <c r="F238" s="12">
        <v>-2.1002396516630411</v>
      </c>
      <c r="G238" s="12">
        <v>3.2065955539160003</v>
      </c>
      <c r="H238" s="12">
        <v>3.1989999999999998</v>
      </c>
      <c r="I238" s="12">
        <v>-23.687283875649605</v>
      </c>
      <c r="J238" s="12">
        <v>3.2050000000000001</v>
      </c>
      <c r="K238" s="12">
        <v>-4.9758502098951922</v>
      </c>
    </row>
    <row r="239" spans="1:11" x14ac:dyDescent="0.45">
      <c r="A239" s="111">
        <v>44294.459282870368</v>
      </c>
      <c r="B239" s="12">
        <v>361.34401493623062</v>
      </c>
      <c r="C239" s="12">
        <v>361.25</v>
      </c>
      <c r="D239" s="12">
        <v>-2.6018124652545609</v>
      </c>
      <c r="E239" s="12">
        <v>361.3</v>
      </c>
      <c r="F239" s="12">
        <v>-1.218089532723486</v>
      </c>
      <c r="G239" s="12">
        <v>3.2063690539160001</v>
      </c>
      <c r="H239" s="12">
        <v>3.1989999999999998</v>
      </c>
      <c r="I239" s="12">
        <v>-22.982550642448107</v>
      </c>
      <c r="J239" s="12">
        <v>3.2050000000000001</v>
      </c>
      <c r="K239" s="12">
        <v>-4.2697951888227301</v>
      </c>
    </row>
    <row r="240" spans="1:11" x14ac:dyDescent="0.45">
      <c r="A240" s="111">
        <v>44294.459512731482</v>
      </c>
      <c r="B240" s="12">
        <v>361.29413384152497</v>
      </c>
      <c r="C240" s="12">
        <v>361.25</v>
      </c>
      <c r="D240" s="12">
        <v>-1.221548798916452</v>
      </c>
      <c r="E240" s="12">
        <v>361.3</v>
      </c>
      <c r="F240" s="12">
        <v>0.1623651735684418</v>
      </c>
      <c r="G240" s="12">
        <v>3.2060834139160002</v>
      </c>
      <c r="H240" s="12">
        <v>3.1989999999999998</v>
      </c>
      <c r="I240" s="12">
        <v>-22.093666949695589</v>
      </c>
      <c r="J240" s="12">
        <v>3.2029999999999998</v>
      </c>
      <c r="K240" s="12">
        <v>-9.6173851953344602</v>
      </c>
    </row>
    <row r="241" spans="1:11" x14ac:dyDescent="0.45">
      <c r="A241" s="111">
        <v>44294.459662615744</v>
      </c>
      <c r="B241" s="12">
        <v>361.36964187044055</v>
      </c>
      <c r="C241" s="12">
        <v>361.35</v>
      </c>
      <c r="D241" s="12">
        <v>-0.54353958287302129</v>
      </c>
      <c r="E241" s="12">
        <v>361.4</v>
      </c>
      <c r="F241" s="12">
        <v>0.84008522138988606</v>
      </c>
      <c r="G241" s="12">
        <v>3.206604995268</v>
      </c>
      <c r="H241" s="12">
        <v>3.1989999999999998</v>
      </c>
      <c r="I241" s="12">
        <v>-23.716657584027043</v>
      </c>
      <c r="J241" s="12">
        <v>3.2029999999999998</v>
      </c>
      <c r="K241" s="12">
        <v>-11.242405202137723</v>
      </c>
    </row>
    <row r="242" spans="1:11" x14ac:dyDescent="0.45">
      <c r="A242" s="111">
        <v>44294.459710763891</v>
      </c>
      <c r="B242" s="12">
        <v>361.33060276773574</v>
      </c>
      <c r="C242" s="12">
        <v>361.35</v>
      </c>
      <c r="D242" s="12">
        <v>0.53682782791444683</v>
      </c>
      <c r="E242" s="12">
        <v>361.4</v>
      </c>
      <c r="F242" s="12">
        <v>1.9206021226174796</v>
      </c>
      <c r="G242" s="12">
        <v>3.206338735268</v>
      </c>
      <c r="H242" s="12">
        <v>3.1989999999999998</v>
      </c>
      <c r="I242" s="12">
        <v>-22.888209493519728</v>
      </c>
      <c r="J242" s="12">
        <v>3.2029999999999998</v>
      </c>
      <c r="K242" s="12">
        <v>-10.412921227803578</v>
      </c>
    </row>
    <row r="243" spans="1:11" x14ac:dyDescent="0.45">
      <c r="A243" s="111">
        <v>44294.459768981484</v>
      </c>
      <c r="B243" s="12">
        <v>361.35718053690186</v>
      </c>
      <c r="C243" s="12">
        <v>361.3</v>
      </c>
      <c r="D243" s="12">
        <v>-1.5823827498569423</v>
      </c>
      <c r="E243" s="12">
        <v>361.4</v>
      </c>
      <c r="F243" s="12">
        <v>1.1849622867460836</v>
      </c>
      <c r="G243" s="12">
        <v>3.2065235752679997</v>
      </c>
      <c r="H243" s="12">
        <v>3.1989999999999998</v>
      </c>
      <c r="I243" s="12">
        <v>-23.46333994245164</v>
      </c>
      <c r="J243" s="12">
        <v>3.2029999999999998</v>
      </c>
      <c r="K243" s="12">
        <v>-10.988770814527216</v>
      </c>
    </row>
    <row r="244" spans="1:11" x14ac:dyDescent="0.45">
      <c r="A244" s="111">
        <v>44294.459826851853</v>
      </c>
      <c r="B244" s="12">
        <v>361.32529787420322</v>
      </c>
      <c r="C244" s="12">
        <v>361.3</v>
      </c>
      <c r="D244" s="12">
        <v>-0.7001412398201835</v>
      </c>
      <c r="E244" s="12">
        <v>361.35</v>
      </c>
      <c r="F244" s="12">
        <v>0.68365337113504121</v>
      </c>
      <c r="G244" s="12">
        <v>3.206297075268</v>
      </c>
      <c r="H244" s="12">
        <v>3.2</v>
      </c>
      <c r="I244" s="12">
        <v>-19.639712478836621</v>
      </c>
      <c r="J244" s="12">
        <v>3.2029999999999998</v>
      </c>
      <c r="K244" s="12">
        <v>-10.283124709286561</v>
      </c>
    </row>
    <row r="245" spans="1:11" x14ac:dyDescent="0.45">
      <c r="A245" s="111">
        <v>44294.459884722222</v>
      </c>
      <c r="B245" s="12">
        <v>361.32529787420322</v>
      </c>
      <c r="C245" s="12">
        <v>361.3</v>
      </c>
      <c r="D245" s="12">
        <v>-0.7001412398201835</v>
      </c>
      <c r="E245" s="12">
        <v>361.35</v>
      </c>
      <c r="F245" s="12">
        <v>0.68365337113504121</v>
      </c>
      <c r="G245" s="12">
        <v>3.206297075268</v>
      </c>
      <c r="H245" s="12">
        <v>3.2</v>
      </c>
      <c r="I245" s="12">
        <v>-19.639712478836621</v>
      </c>
      <c r="J245" s="12">
        <v>3.2029999999999998</v>
      </c>
      <c r="K245" s="12">
        <v>-10.283124709286561</v>
      </c>
    </row>
    <row r="246" spans="1:11" x14ac:dyDescent="0.45">
      <c r="A246" s="111">
        <v>44294.459942824076</v>
      </c>
      <c r="B246" s="12">
        <v>361.40332712676326</v>
      </c>
      <c r="C246" s="12">
        <v>361.3</v>
      </c>
      <c r="D246" s="12">
        <v>-2.8590530027689782</v>
      </c>
      <c r="E246" s="12">
        <v>361.35</v>
      </c>
      <c r="F246" s="12">
        <v>-1.4755571617781804</v>
      </c>
      <c r="G246" s="12">
        <v>3.2065466393240003</v>
      </c>
      <c r="H246" s="12">
        <v>3.2</v>
      </c>
      <c r="I246" s="12">
        <v>-20.416479347951348</v>
      </c>
      <c r="J246" s="12">
        <v>3.2029999999999998</v>
      </c>
      <c r="K246" s="12">
        <v>-11.060619797341083</v>
      </c>
    </row>
    <row r="247" spans="1:11" x14ac:dyDescent="0.45">
      <c r="A247" s="111">
        <v>44294.460000578707</v>
      </c>
      <c r="B247" s="12">
        <v>361.35859141523008</v>
      </c>
      <c r="C247" s="12">
        <v>361.3</v>
      </c>
      <c r="D247" s="12">
        <v>-1.621420290592803</v>
      </c>
      <c r="E247" s="12">
        <v>361.35</v>
      </c>
      <c r="F247" s="12">
        <v>-0.23775317466259541</v>
      </c>
      <c r="G247" s="12">
        <v>3.2062469193240002</v>
      </c>
      <c r="H247" s="12">
        <v>3.2</v>
      </c>
      <c r="I247" s="12">
        <v>-19.483587762221074</v>
      </c>
      <c r="J247" s="12">
        <v>3.2029999999999998</v>
      </c>
      <c r="K247" s="12">
        <v>-10.126853625749188</v>
      </c>
    </row>
    <row r="248" spans="1:11" x14ac:dyDescent="0.45">
      <c r="A248" s="111">
        <v>44294.46005833333</v>
      </c>
      <c r="B248" s="12">
        <v>361.38350208812392</v>
      </c>
      <c r="C248" s="12">
        <v>361.35</v>
      </c>
      <c r="D248" s="12">
        <v>-0.92705084571698482</v>
      </c>
      <c r="E248" s="12">
        <v>361.4</v>
      </c>
      <c r="F248" s="12">
        <v>0.45652089209195229</v>
      </c>
      <c r="G248" s="12">
        <v>3.2064147593240002</v>
      </c>
      <c r="H248" s="12">
        <v>3.2</v>
      </c>
      <c r="I248" s="12">
        <v>-20.006018576812089</v>
      </c>
      <c r="J248" s="12">
        <v>3.2029999999999998</v>
      </c>
      <c r="K248" s="12">
        <v>-10.649774219228881</v>
      </c>
    </row>
    <row r="249" spans="1:11" x14ac:dyDescent="0.45">
      <c r="A249" s="111">
        <v>44294.460116203707</v>
      </c>
      <c r="B249" s="12">
        <v>361.34446298541911</v>
      </c>
      <c r="C249" s="12">
        <v>361.35</v>
      </c>
      <c r="D249" s="12">
        <v>0.15323369106482476</v>
      </c>
      <c r="E249" s="12">
        <v>361.4</v>
      </c>
      <c r="F249" s="12">
        <v>1.5369549078466109</v>
      </c>
      <c r="G249" s="12">
        <v>3.2061484993240006</v>
      </c>
      <c r="H249" s="12">
        <v>3.2</v>
      </c>
      <c r="I249" s="12">
        <v>-19.177213174301784</v>
      </c>
      <c r="J249" s="12">
        <v>3.2029999999999998</v>
      </c>
      <c r="K249" s="12">
        <v>-9.8201918116537215</v>
      </c>
    </row>
    <row r="250" spans="1:11" x14ac:dyDescent="0.45">
      <c r="A250" s="111">
        <v>44294.460174074076</v>
      </c>
      <c r="B250" s="12">
        <v>361.38350208812392</v>
      </c>
      <c r="C250" s="12">
        <v>361.35</v>
      </c>
      <c r="D250" s="12">
        <v>-0.92705084571698482</v>
      </c>
      <c r="E250" s="12">
        <v>361.4</v>
      </c>
      <c r="F250" s="12">
        <v>0.45652089209195229</v>
      </c>
      <c r="G250" s="12">
        <v>3.2064147593240002</v>
      </c>
      <c r="H250" s="12">
        <v>3.2</v>
      </c>
      <c r="I250" s="12">
        <v>-20.006018576812089</v>
      </c>
      <c r="J250" s="12">
        <v>3.2029999999999998</v>
      </c>
      <c r="K250" s="12">
        <v>-10.649774219228881</v>
      </c>
    </row>
    <row r="251" spans="1:11" x14ac:dyDescent="0.45">
      <c r="A251" s="111">
        <v>44294.460232060184</v>
      </c>
      <c r="B251" s="12">
        <v>361.38350208812392</v>
      </c>
      <c r="C251" s="12">
        <v>361.35</v>
      </c>
      <c r="D251" s="12">
        <v>-0.92705084571698482</v>
      </c>
      <c r="E251" s="12">
        <v>361.4</v>
      </c>
      <c r="F251" s="12">
        <v>0.45652089209195229</v>
      </c>
      <c r="G251" s="12">
        <v>3.2064147593240002</v>
      </c>
      <c r="H251" s="12">
        <v>3.2</v>
      </c>
      <c r="I251" s="12">
        <v>-20.006018576812089</v>
      </c>
      <c r="J251" s="12">
        <v>3.2029999999999998</v>
      </c>
      <c r="K251" s="12">
        <v>-10.649774219228881</v>
      </c>
    </row>
    <row r="252" spans="1:11" x14ac:dyDescent="0.45">
      <c r="A252" s="111">
        <v>44294.460289814815</v>
      </c>
      <c r="B252" s="12">
        <v>361.38350208812392</v>
      </c>
      <c r="C252" s="12">
        <v>361.3</v>
      </c>
      <c r="D252" s="12">
        <v>-2.3106225835274947</v>
      </c>
      <c r="E252" s="12">
        <v>361.35</v>
      </c>
      <c r="F252" s="12">
        <v>-0.92705084571698482</v>
      </c>
      <c r="G252" s="12">
        <v>3.2066384193240003</v>
      </c>
      <c r="H252" s="12">
        <v>3.2</v>
      </c>
      <c r="I252" s="12">
        <v>-20.702113727557638</v>
      </c>
      <c r="J252" s="12">
        <v>3.2029999999999998</v>
      </c>
      <c r="K252" s="12">
        <v>-11.346521959178254</v>
      </c>
    </row>
    <row r="253" spans="1:11" x14ac:dyDescent="0.45">
      <c r="A253" s="111">
        <v>44294.460347685184</v>
      </c>
      <c r="B253" s="12">
        <v>361.40332712676326</v>
      </c>
      <c r="C253" s="12">
        <v>361.25</v>
      </c>
      <c r="D253" s="12">
        <v>-4.2425488437597751</v>
      </c>
      <c r="E253" s="12">
        <v>361.35</v>
      </c>
      <c r="F253" s="12">
        <v>-1.4755571617781804</v>
      </c>
      <c r="G253" s="12">
        <v>3.206760059324</v>
      </c>
      <c r="H253" s="12">
        <v>3.2</v>
      </c>
      <c r="I253" s="12">
        <v>-21.080652119088899</v>
      </c>
      <c r="J253" s="12">
        <v>3.2029999999999998</v>
      </c>
      <c r="K253" s="12">
        <v>-11.725415230451574</v>
      </c>
    </row>
    <row r="254" spans="1:11" x14ac:dyDescent="0.45">
      <c r="A254" s="111">
        <v>44294.4604056713</v>
      </c>
      <c r="B254" s="12">
        <v>361.35859141523008</v>
      </c>
      <c r="C254" s="12">
        <v>361.25</v>
      </c>
      <c r="D254" s="12">
        <v>-3.0050874065230104</v>
      </c>
      <c r="E254" s="12">
        <v>361.3</v>
      </c>
      <c r="F254" s="12">
        <v>-1.621420290592803</v>
      </c>
      <c r="G254" s="12">
        <v>3.2059455636600003</v>
      </c>
      <c r="H254" s="12">
        <v>3.2</v>
      </c>
      <c r="I254" s="12">
        <v>-18.545429240577839</v>
      </c>
      <c r="J254" s="12">
        <v>3.2029999999999998</v>
      </c>
      <c r="K254" s="12">
        <v>-9.187815580491911</v>
      </c>
    </row>
    <row r="255" spans="1:11" x14ac:dyDescent="0.45">
      <c r="A255" s="111">
        <v>44294.460463425923</v>
      </c>
      <c r="B255" s="12">
        <v>361.31955231252527</v>
      </c>
      <c r="C255" s="12">
        <v>361.25</v>
      </c>
      <c r="D255" s="12">
        <v>-1.9249529143973694</v>
      </c>
      <c r="E255" s="12">
        <v>361.3</v>
      </c>
      <c r="F255" s="12">
        <v>-0.54113629888347647</v>
      </c>
      <c r="G255" s="12">
        <v>3.2058915836600006</v>
      </c>
      <c r="H255" s="12">
        <v>3.2</v>
      </c>
      <c r="I255" s="12">
        <v>-18.377364007033279</v>
      </c>
      <c r="J255" s="12">
        <v>3.2029999999999998</v>
      </c>
      <c r="K255" s="12">
        <v>-9.0195927857909037</v>
      </c>
    </row>
    <row r="256" spans="1:11" x14ac:dyDescent="0.45">
      <c r="A256" s="111">
        <v>44294.460521180554</v>
      </c>
      <c r="B256" s="12">
        <v>361.31955231252527</v>
      </c>
      <c r="C256" s="12">
        <v>361.3</v>
      </c>
      <c r="D256" s="12">
        <v>-0.54113629888347647</v>
      </c>
      <c r="E256" s="12">
        <v>361.35</v>
      </c>
      <c r="F256" s="12">
        <v>0.84268031663041643</v>
      </c>
      <c r="G256" s="12">
        <v>3.2056793036600002</v>
      </c>
      <c r="H256" s="12">
        <v>3.2</v>
      </c>
      <c r="I256" s="12">
        <v>-17.716381216036886</v>
      </c>
      <c r="J256" s="12">
        <v>3.2029999999999998</v>
      </c>
      <c r="K256" s="12">
        <v>-8.357990323427952</v>
      </c>
    </row>
    <row r="257" spans="1:11" x14ac:dyDescent="0.45">
      <c r="A257" s="111">
        <v>44294.460579166669</v>
      </c>
      <c r="B257" s="12">
        <v>361.31955231252527</v>
      </c>
      <c r="C257" s="12">
        <v>361.25</v>
      </c>
      <c r="D257" s="12">
        <v>-1.9249529143973694</v>
      </c>
      <c r="E257" s="12">
        <v>361.3</v>
      </c>
      <c r="F257" s="12">
        <v>-0.54113629888347647</v>
      </c>
      <c r="G257" s="12">
        <v>3.2056793036600002</v>
      </c>
      <c r="H257" s="12">
        <v>3.2</v>
      </c>
      <c r="I257" s="12">
        <v>-17.716381216036886</v>
      </c>
      <c r="J257" s="12">
        <v>3.2029999999999998</v>
      </c>
      <c r="K257" s="12">
        <v>-8.357990323427952</v>
      </c>
    </row>
    <row r="258" spans="1:11" x14ac:dyDescent="0.45">
      <c r="A258" s="111">
        <v>44294.460637037038</v>
      </c>
      <c r="B258" s="12">
        <v>361.40826252781017</v>
      </c>
      <c r="C258" s="12">
        <v>361.25</v>
      </c>
      <c r="D258" s="12">
        <v>-4.379051178941646</v>
      </c>
      <c r="E258" s="12">
        <v>361.3</v>
      </c>
      <c r="F258" s="12">
        <v>-2.9955742310076214</v>
      </c>
      <c r="G258" s="12">
        <v>3.2060940436600003</v>
      </c>
      <c r="H258" s="12">
        <v>3.2</v>
      </c>
      <c r="I258" s="12">
        <v>-19.007688411545434</v>
      </c>
      <c r="J258" s="12">
        <v>3.2029999999999998</v>
      </c>
      <c r="K258" s="12">
        <v>-9.6505081194322901</v>
      </c>
    </row>
    <row r="259" spans="1:11" x14ac:dyDescent="0.45">
      <c r="A259" s="111">
        <v>44294.460694791669</v>
      </c>
      <c r="B259" s="12">
        <v>361.433173200704</v>
      </c>
      <c r="C259" s="12">
        <v>361.25</v>
      </c>
      <c r="D259" s="12">
        <v>-5.0679686947907348</v>
      </c>
      <c r="E259" s="12">
        <v>361.3</v>
      </c>
      <c r="F259" s="12">
        <v>-3.6845870987620177</v>
      </c>
      <c r="G259" s="12">
        <v>3.2062618836600003</v>
      </c>
      <c r="H259" s="12">
        <v>3.2</v>
      </c>
      <c r="I259" s="12">
        <v>-19.530169047988341</v>
      </c>
      <c r="J259" s="12">
        <v>3.2029999999999998</v>
      </c>
      <c r="K259" s="12">
        <v>-10.173478581471862</v>
      </c>
    </row>
    <row r="260" spans="1:11" x14ac:dyDescent="0.45">
      <c r="A260" s="111">
        <v>44294.460752777777</v>
      </c>
      <c r="B260" s="12">
        <v>361.45299823934329</v>
      </c>
      <c r="C260" s="12">
        <v>361.25</v>
      </c>
      <c r="D260" s="12">
        <v>-5.6161725129436633</v>
      </c>
      <c r="E260" s="12">
        <v>361.3</v>
      </c>
      <c r="F260" s="12">
        <v>-4.2328667928759369</v>
      </c>
      <c r="G260" s="12">
        <v>3.20639376366</v>
      </c>
      <c r="H260" s="12">
        <v>3.2</v>
      </c>
      <c r="I260" s="12">
        <v>-19.940668961074479</v>
      </c>
      <c r="J260" s="12">
        <v>3.2029999999999998</v>
      </c>
      <c r="K260" s="12">
        <v>-10.584363338226517</v>
      </c>
    </row>
    <row r="261" spans="1:11" x14ac:dyDescent="0.45">
      <c r="A261" s="111">
        <v>44294.460810648146</v>
      </c>
      <c r="B261" s="12">
        <v>361.44890837756515</v>
      </c>
      <c r="C261" s="12">
        <v>361.25</v>
      </c>
      <c r="D261" s="12">
        <v>-5.5030841968228961</v>
      </c>
      <c r="E261" s="12">
        <v>361.3</v>
      </c>
      <c r="F261" s="12">
        <v>-4.1197628243930762</v>
      </c>
      <c r="G261" s="12">
        <v>3.2063771036599999</v>
      </c>
      <c r="H261" s="12">
        <v>3.2</v>
      </c>
      <c r="I261" s="12">
        <v>-19.888813616840221</v>
      </c>
      <c r="J261" s="12">
        <v>3.2029999999999998</v>
      </c>
      <c r="K261" s="12">
        <v>-10.53245937960704</v>
      </c>
    </row>
    <row r="262" spans="1:11" x14ac:dyDescent="0.45">
      <c r="A262" s="111">
        <v>44294.460868518516</v>
      </c>
      <c r="B262" s="12">
        <v>361.44890837756515</v>
      </c>
      <c r="C262" s="12">
        <v>361.25</v>
      </c>
      <c r="D262" s="12">
        <v>-5.5030841968228961</v>
      </c>
      <c r="E262" s="12">
        <v>361.3</v>
      </c>
      <c r="F262" s="12">
        <v>-4.1197628243930762</v>
      </c>
      <c r="G262" s="12">
        <v>3.2068918793240004</v>
      </c>
      <c r="H262" s="12">
        <v>3.2</v>
      </c>
      <c r="I262" s="12">
        <v>-21.490837806022448</v>
      </c>
      <c r="J262" s="12">
        <v>3.2050000000000001</v>
      </c>
      <c r="K262" s="12">
        <v>-5.8994172400946914</v>
      </c>
    </row>
    <row r="263" spans="1:11" x14ac:dyDescent="0.45">
      <c r="A263" s="111">
        <v>44294.460926388892</v>
      </c>
      <c r="B263" s="12">
        <v>361.53067213496945</v>
      </c>
      <c r="C263" s="12">
        <v>361.25</v>
      </c>
      <c r="D263" s="12">
        <v>-7.7634390828302156</v>
      </c>
      <c r="E263" s="12">
        <v>361.3</v>
      </c>
      <c r="F263" s="12">
        <v>-6.3804305622877333</v>
      </c>
      <c r="G263" s="12">
        <v>3.2073788278319997</v>
      </c>
      <c r="H263" s="12">
        <v>3.2</v>
      </c>
      <c r="I263" s="12">
        <v>-23.005788302802873</v>
      </c>
      <c r="J263" s="12">
        <v>3.2050000000000001</v>
      </c>
      <c r="K263" s="12">
        <v>-7.4167348470263379</v>
      </c>
    </row>
    <row r="264" spans="1:11" x14ac:dyDescent="0.45">
      <c r="A264" s="111">
        <v>44294.460984259262</v>
      </c>
      <c r="B264" s="12">
        <v>361.52658227319131</v>
      </c>
      <c r="C264" s="12">
        <v>361.3</v>
      </c>
      <c r="D264" s="12">
        <v>-6.2673751890276881</v>
      </c>
      <c r="E264" s="12">
        <v>361.35</v>
      </c>
      <c r="F264" s="12">
        <v>-4.884351022848163</v>
      </c>
      <c r="G264" s="12">
        <v>3.2073519278319997</v>
      </c>
      <c r="H264" s="12">
        <v>3.2</v>
      </c>
      <c r="I264" s="12">
        <v>-22.922111440914048</v>
      </c>
      <c r="J264" s="12">
        <v>3.2050000000000001</v>
      </c>
      <c r="K264" s="12">
        <v>-7.3329272400408083</v>
      </c>
    </row>
    <row r="265" spans="1:11" x14ac:dyDescent="0.45">
      <c r="A265" s="111">
        <v>44294.461042129631</v>
      </c>
      <c r="B265" s="12">
        <v>361.52088566436294</v>
      </c>
      <c r="C265" s="12">
        <v>361.3</v>
      </c>
      <c r="D265" s="12">
        <v>-6.1099005098144055</v>
      </c>
      <c r="E265" s="12">
        <v>361.35</v>
      </c>
      <c r="F265" s="12">
        <v>-4.7268545508478335</v>
      </c>
      <c r="G265" s="12">
        <v>3.2073184678320006</v>
      </c>
      <c r="H265" s="12">
        <v>3.2</v>
      </c>
      <c r="I265" s="12">
        <v>-22.818026664334816</v>
      </c>
      <c r="J265" s="12">
        <v>3.2050000000000001</v>
      </c>
      <c r="K265" s="12">
        <v>-7.2286798309981739</v>
      </c>
    </row>
    <row r="266" spans="1:11" x14ac:dyDescent="0.45">
      <c r="A266" s="111">
        <v>44294.4611</v>
      </c>
      <c r="B266" s="12">
        <v>361.49246230706001</v>
      </c>
      <c r="C266" s="12">
        <v>361.3</v>
      </c>
      <c r="D266" s="12">
        <v>-5.324102910243143</v>
      </c>
      <c r="E266" s="12">
        <v>361.35</v>
      </c>
      <c r="F266" s="12">
        <v>-3.9409482054144647</v>
      </c>
      <c r="G266" s="12">
        <v>3.207672067832001</v>
      </c>
      <c r="H266" s="12">
        <v>3.2</v>
      </c>
      <c r="I266" s="12">
        <v>-23.917868378565888</v>
      </c>
      <c r="J266" s="12">
        <v>3.2050000000000001</v>
      </c>
      <c r="K266" s="12">
        <v>-8.3302400479077274</v>
      </c>
    </row>
    <row r="267" spans="1:11" x14ac:dyDescent="0.45">
      <c r="A267" s="111">
        <v>44294.461157523147</v>
      </c>
      <c r="B267" s="12">
        <v>361.49246230706001</v>
      </c>
      <c r="C267" s="12">
        <v>361.4</v>
      </c>
      <c r="D267" s="12">
        <v>-2.5577935005873589</v>
      </c>
      <c r="E267" s="12">
        <v>361.45</v>
      </c>
      <c r="F267" s="12">
        <v>-1.1746387957586806</v>
      </c>
      <c r="G267" s="12">
        <v>3.2079095393240009</v>
      </c>
      <c r="H267" s="12">
        <v>3.2</v>
      </c>
      <c r="I267" s="12">
        <v>-24.656366481167996</v>
      </c>
      <c r="J267" s="12">
        <v>3.2050000000000001</v>
      </c>
      <c r="K267" s="12">
        <v>-9.0698920537951526</v>
      </c>
    </row>
    <row r="268" spans="1:11" x14ac:dyDescent="0.45">
      <c r="A268" s="111">
        <v>44294.461215509262</v>
      </c>
      <c r="B268" s="12">
        <v>361.53719801859307</v>
      </c>
      <c r="C268" s="12">
        <v>361.4</v>
      </c>
      <c r="D268" s="12">
        <v>-3.7948520745586118</v>
      </c>
      <c r="E268" s="12">
        <v>361.45</v>
      </c>
      <c r="F268" s="12">
        <v>-2.4118685178447605</v>
      </c>
      <c r="G268" s="12">
        <v>3.2079969793240011</v>
      </c>
      <c r="H268" s="12">
        <v>3.2</v>
      </c>
      <c r="I268" s="12">
        <v>-24.92826326066568</v>
      </c>
      <c r="J268" s="12">
        <v>3.2050000000000001</v>
      </c>
      <c r="K268" s="12">
        <v>-9.3422136720108018</v>
      </c>
    </row>
    <row r="269" spans="1:11" x14ac:dyDescent="0.45">
      <c r="A269" s="111">
        <v>44294.46127349537</v>
      </c>
      <c r="B269" s="12">
        <v>361.53719801859307</v>
      </c>
      <c r="C269" s="12">
        <v>361.4</v>
      </c>
      <c r="D269" s="12">
        <v>-3.7948520745586118</v>
      </c>
      <c r="E269" s="12">
        <v>361.45</v>
      </c>
      <c r="F269" s="12">
        <v>-2.4118685178447605</v>
      </c>
      <c r="G269" s="12">
        <v>3.2082378579720006</v>
      </c>
      <c r="H269" s="12">
        <v>3.2</v>
      </c>
      <c r="I269" s="12">
        <v>-25.677204548691787</v>
      </c>
      <c r="J269" s="12">
        <v>3.2050000000000001</v>
      </c>
      <c r="K269" s="12">
        <v>-10.092325180799449</v>
      </c>
    </row>
    <row r="270" spans="1:11" x14ac:dyDescent="0.45">
      <c r="A270" s="111">
        <v>44294.461331597224</v>
      </c>
      <c r="B270" s="12">
        <v>361.50309431693529</v>
      </c>
      <c r="C270" s="12">
        <v>361.4</v>
      </c>
      <c r="D270" s="12">
        <v>-2.8518239139864145</v>
      </c>
      <c r="E270" s="12">
        <v>361.45</v>
      </c>
      <c r="F270" s="12">
        <v>-1.4687098885176422</v>
      </c>
      <c r="G270" s="12">
        <v>3.2078214979720006</v>
      </c>
      <c r="H270" s="12">
        <v>3.2</v>
      </c>
      <c r="I270" s="12">
        <v>-24.382584806994924</v>
      </c>
      <c r="J270" s="12">
        <v>3.2050000000000001</v>
      </c>
      <c r="K270" s="12">
        <v>-8.7956825957561851</v>
      </c>
    </row>
    <row r="271" spans="1:11" x14ac:dyDescent="0.45">
      <c r="A271" s="111">
        <v>44294.461389467593</v>
      </c>
      <c r="B271" s="12">
        <v>361.54213341964004</v>
      </c>
      <c r="C271" s="12">
        <v>361.4</v>
      </c>
      <c r="D271" s="12">
        <v>-3.9313099775037084</v>
      </c>
      <c r="E271" s="12">
        <v>361.45</v>
      </c>
      <c r="F271" s="12">
        <v>-2.5483452998577798</v>
      </c>
      <c r="G271" s="12">
        <v>3.2080877579720006</v>
      </c>
      <c r="H271" s="12">
        <v>3.2</v>
      </c>
      <c r="I271" s="12">
        <v>-25.210525964891765</v>
      </c>
      <c r="J271" s="12">
        <v>3.2050000000000001</v>
      </c>
      <c r="K271" s="12">
        <v>-9.6249174117122429</v>
      </c>
    </row>
    <row r="272" spans="1:11" x14ac:dyDescent="0.45">
      <c r="A272" s="111">
        <v>44294.461447222224</v>
      </c>
      <c r="B272" s="12">
        <v>361.54213341964004</v>
      </c>
      <c r="C272" s="12">
        <v>361.4</v>
      </c>
      <c r="D272" s="12">
        <v>-3.9313099775037084</v>
      </c>
      <c r="E272" s="12">
        <v>361.45</v>
      </c>
      <c r="F272" s="12">
        <v>-2.5483452998577798</v>
      </c>
      <c r="G272" s="12">
        <v>3.2077006063640008</v>
      </c>
      <c r="H272" s="12">
        <v>3.2</v>
      </c>
      <c r="I272" s="12">
        <v>-24.006624398557612</v>
      </c>
      <c r="J272" s="12">
        <v>3.2050000000000001</v>
      </c>
      <c r="K272" s="12">
        <v>-8.4191347491806905</v>
      </c>
    </row>
    <row r="273" spans="1:11" x14ac:dyDescent="0.45">
      <c r="A273" s="111">
        <v>44294.461504976854</v>
      </c>
      <c r="B273" s="12">
        <v>361.56009961380283</v>
      </c>
      <c r="C273" s="12">
        <v>361.45</v>
      </c>
      <c r="D273" s="12">
        <v>-3.0451262160964903</v>
      </c>
      <c r="E273" s="12">
        <v>361.5</v>
      </c>
      <c r="F273" s="12">
        <v>-1.6622302590089018</v>
      </c>
      <c r="G273" s="12">
        <v>3.2076538788480002</v>
      </c>
      <c r="H273" s="12">
        <v>3.2</v>
      </c>
      <c r="I273" s="12">
        <v>-23.86129905870294</v>
      </c>
      <c r="J273" s="12">
        <v>3.2050000000000001</v>
      </c>
      <c r="K273" s="12">
        <v>-8.2735823384824947</v>
      </c>
    </row>
    <row r="274" spans="1:11" x14ac:dyDescent="0.45">
      <c r="A274" s="111">
        <v>44294.461562962962</v>
      </c>
      <c r="B274" s="12">
        <v>361.56418947558092</v>
      </c>
      <c r="C274" s="12">
        <v>361.45</v>
      </c>
      <c r="D274" s="12">
        <v>-3.1582075577382644</v>
      </c>
      <c r="E274" s="12">
        <v>361.5</v>
      </c>
      <c r="F274" s="12">
        <v>-1.7753272433871048</v>
      </c>
      <c r="G274" s="12">
        <v>3.2076807788480002</v>
      </c>
      <c r="H274" s="12">
        <v>3.2</v>
      </c>
      <c r="I274" s="12">
        <v>-23.94496016763383</v>
      </c>
      <c r="J274" s="12">
        <v>3.2050000000000001</v>
      </c>
      <c r="K274" s="12">
        <v>-8.3573741678960918</v>
      </c>
    </row>
    <row r="275" spans="1:11" x14ac:dyDescent="0.45">
      <c r="A275" s="111">
        <v>44294.461620833332</v>
      </c>
      <c r="B275" s="12">
        <v>361.5683473446669</v>
      </c>
      <c r="C275" s="12">
        <v>361.5</v>
      </c>
      <c r="D275" s="12">
        <v>-1.8903022117074757</v>
      </c>
      <c r="E275" s="12">
        <v>361.55</v>
      </c>
      <c r="F275" s="12">
        <v>-0.50743779984156068</v>
      </c>
      <c r="G275" s="12">
        <v>3.2078420063639999</v>
      </c>
      <c r="H275" s="12">
        <v>3.2</v>
      </c>
      <c r="I275" s="12">
        <v>-24.446360975515667</v>
      </c>
      <c r="J275" s="12">
        <v>3.2050000000000001</v>
      </c>
      <c r="K275" s="12">
        <v>-8.859558414540242</v>
      </c>
    </row>
    <row r="276" spans="1:11" x14ac:dyDescent="0.45">
      <c r="A276" s="111">
        <v>44294.461678703701</v>
      </c>
      <c r="B276" s="12">
        <v>361.52361163313378</v>
      </c>
      <c r="C276" s="12">
        <v>361.5</v>
      </c>
      <c r="D276" s="12">
        <v>-0.65311455113872696</v>
      </c>
      <c r="E276" s="12">
        <v>361.55</v>
      </c>
      <c r="F276" s="12">
        <v>0.72992097935243971</v>
      </c>
      <c r="G276" s="12">
        <v>3.2073288663640005</v>
      </c>
      <c r="H276" s="12">
        <v>3.2</v>
      </c>
      <c r="I276" s="12">
        <v>-22.85037384491449</v>
      </c>
      <c r="J276" s="12">
        <v>3.2050000000000001</v>
      </c>
      <c r="K276" s="12">
        <v>-7.2610775540475005</v>
      </c>
    </row>
    <row r="277" spans="1:11" x14ac:dyDescent="0.45">
      <c r="A277" s="111">
        <v>44294.461736574071</v>
      </c>
      <c r="B277" s="12">
        <v>361.5683473446669</v>
      </c>
      <c r="C277" s="12">
        <v>361.5</v>
      </c>
      <c r="D277" s="12">
        <v>-1.8903022117074757</v>
      </c>
      <c r="E277" s="12">
        <v>361.55</v>
      </c>
      <c r="F277" s="12">
        <v>-0.50743779984156068</v>
      </c>
      <c r="G277" s="12">
        <v>3.2076695463639999</v>
      </c>
      <c r="H277" s="12">
        <v>3.2</v>
      </c>
      <c r="I277" s="12">
        <v>-23.910026432409261</v>
      </c>
      <c r="J277" s="12">
        <v>3.2050000000000001</v>
      </c>
      <c r="K277" s="12">
        <v>-8.3223858487102333</v>
      </c>
    </row>
    <row r="278" spans="1:11" x14ac:dyDescent="0.45">
      <c r="A278" s="111">
        <v>44294.461794328701</v>
      </c>
      <c r="B278" s="12">
        <v>361.59492511383303</v>
      </c>
      <c r="C278" s="12">
        <v>361.5</v>
      </c>
      <c r="D278" s="12">
        <v>-2.6251782655175555</v>
      </c>
      <c r="E278" s="12">
        <v>361.55</v>
      </c>
      <c r="F278" s="12">
        <v>-1.2424154962593599</v>
      </c>
      <c r="G278" s="12">
        <v>3.2079055863640002</v>
      </c>
      <c r="H278" s="12">
        <v>3.2</v>
      </c>
      <c r="I278" s="12">
        <v>-24.644074306939494</v>
      </c>
      <c r="J278" s="12">
        <v>3.2050000000000001</v>
      </c>
      <c r="K278" s="12">
        <v>-9.0575806730444182</v>
      </c>
    </row>
    <row r="279" spans="1:11" x14ac:dyDescent="0.45">
      <c r="A279" s="111">
        <v>44294.461852314816</v>
      </c>
      <c r="B279" s="12">
        <v>361.5683473446669</v>
      </c>
      <c r="C279" s="12">
        <v>361.5</v>
      </c>
      <c r="D279" s="12">
        <v>-1.8903022117074757</v>
      </c>
      <c r="E279" s="12">
        <v>361.55</v>
      </c>
      <c r="F279" s="12">
        <v>-0.50743779984156068</v>
      </c>
      <c r="G279" s="12">
        <v>3.207933026364</v>
      </c>
      <c r="H279" s="12">
        <v>3.2</v>
      </c>
      <c r="I279" s="12">
        <v>-24.729401451973111</v>
      </c>
      <c r="J279" s="12">
        <v>3.2050000000000001</v>
      </c>
      <c r="K279" s="12">
        <v>-9.1430411417421524</v>
      </c>
    </row>
    <row r="280" spans="1:11" x14ac:dyDescent="0.45">
      <c r="A280" s="111">
        <v>44294.461910185186</v>
      </c>
      <c r="B280" s="12">
        <v>361.5683473446669</v>
      </c>
      <c r="C280" s="12">
        <v>361.5</v>
      </c>
      <c r="D280" s="12">
        <v>-1.8903022117074757</v>
      </c>
      <c r="E280" s="12">
        <v>361.55</v>
      </c>
      <c r="F280" s="12">
        <v>-0.50743779984156068</v>
      </c>
      <c r="G280" s="12">
        <v>3.2079341663640002</v>
      </c>
      <c r="H280" s="12">
        <v>3.2</v>
      </c>
      <c r="I280" s="12">
        <v>-24.732946352801608</v>
      </c>
      <c r="J280" s="12">
        <v>3.2050000000000001</v>
      </c>
      <c r="K280" s="12">
        <v>-9.1465915814781962</v>
      </c>
    </row>
    <row r="281" spans="1:11" x14ac:dyDescent="0.45">
      <c r="A281" s="111">
        <v>44294.461968055555</v>
      </c>
      <c r="B281" s="12">
        <v>361.5683473446669</v>
      </c>
      <c r="C281" s="12">
        <v>361.5</v>
      </c>
      <c r="D281" s="12">
        <v>-1.8903022117074757</v>
      </c>
      <c r="E281" s="12">
        <v>361.55</v>
      </c>
      <c r="F281" s="12">
        <v>-0.50743779984156068</v>
      </c>
      <c r="G281" s="12">
        <v>3.2079341663640002</v>
      </c>
      <c r="H281" s="12">
        <v>3.2</v>
      </c>
      <c r="I281" s="12">
        <v>-24.732946352801608</v>
      </c>
      <c r="J281" s="12">
        <v>3.2050000000000001</v>
      </c>
      <c r="K281" s="12">
        <v>-9.1465915814781962</v>
      </c>
    </row>
    <row r="282" spans="1:11" x14ac:dyDescent="0.45">
      <c r="A282" s="111">
        <v>44294.462025810186</v>
      </c>
      <c r="B282" s="12">
        <v>361.5683473446669</v>
      </c>
      <c r="C282" s="12">
        <v>361.5</v>
      </c>
      <c r="D282" s="12">
        <v>-1.8903022117074757</v>
      </c>
      <c r="E282" s="12">
        <v>361.55</v>
      </c>
      <c r="F282" s="12">
        <v>-0.50743779984156068</v>
      </c>
      <c r="G282" s="12">
        <v>3.2077207463640001</v>
      </c>
      <c r="H282" s="12">
        <v>3.2</v>
      </c>
      <c r="I282" s="12">
        <v>-24.069259684626441</v>
      </c>
      <c r="J282" s="12">
        <v>3.2050000000000001</v>
      </c>
      <c r="K282" s="12">
        <v>-8.4818679028840034</v>
      </c>
    </row>
    <row r="283" spans="1:11" x14ac:dyDescent="0.45">
      <c r="A283" s="111">
        <v>44294.462083796294</v>
      </c>
      <c r="B283" s="12">
        <v>361.44067834222864</v>
      </c>
      <c r="C283" s="12">
        <v>361.45</v>
      </c>
      <c r="D283" s="12">
        <v>0.25790284076785047</v>
      </c>
      <c r="E283" s="12">
        <v>361.5</v>
      </c>
      <c r="F283" s="12">
        <v>1.6412557115443123</v>
      </c>
      <c r="G283" s="12">
        <v>3.2068914063640004</v>
      </c>
      <c r="H283" s="12">
        <v>3.2</v>
      </c>
      <c r="I283" s="12">
        <v>-21.489366151670662</v>
      </c>
      <c r="J283" s="12">
        <v>3.2050000000000001</v>
      </c>
      <c r="K283" s="12">
        <v>-5.897943286282981</v>
      </c>
    </row>
    <row r="284" spans="1:11" x14ac:dyDescent="0.45">
      <c r="A284" s="111">
        <v>44294.462141550925</v>
      </c>
      <c r="B284" s="12">
        <v>361.42782529339422</v>
      </c>
      <c r="C284" s="12">
        <v>361.45</v>
      </c>
      <c r="D284" s="12">
        <v>0.61353069835635188</v>
      </c>
      <c r="E284" s="12">
        <v>361.5</v>
      </c>
      <c r="F284" s="12">
        <v>1.9969327637458429</v>
      </c>
      <c r="G284" s="12">
        <v>3.2068181863640008</v>
      </c>
      <c r="H284" s="12">
        <v>3.2</v>
      </c>
      <c r="I284" s="12">
        <v>-21.261530800195935</v>
      </c>
      <c r="J284" s="12">
        <v>3.2050000000000001</v>
      </c>
      <c r="K284" s="12">
        <v>-5.6697519420715734</v>
      </c>
    </row>
    <row r="285" spans="1:11" x14ac:dyDescent="0.45">
      <c r="A285" s="111">
        <v>44294.46219953704</v>
      </c>
      <c r="B285" s="12">
        <v>361.43352190222248</v>
      </c>
      <c r="C285" s="12">
        <v>361.45</v>
      </c>
      <c r="D285" s="12">
        <v>0.45590950420934812</v>
      </c>
      <c r="E285" s="12">
        <v>361.5</v>
      </c>
      <c r="F285" s="12">
        <v>1.8392897655880291</v>
      </c>
      <c r="G285" s="12">
        <v>3.2070650663640001</v>
      </c>
      <c r="H285" s="12">
        <v>3.2</v>
      </c>
      <c r="I285" s="12">
        <v>-22.029694495752612</v>
      </c>
      <c r="J285" s="12">
        <v>3.2050000000000001</v>
      </c>
      <c r="K285" s="12">
        <v>-6.4391158934025592</v>
      </c>
    </row>
    <row r="286" spans="1:11" x14ac:dyDescent="0.45">
      <c r="A286" s="111">
        <v>44294.462257291663</v>
      </c>
      <c r="B286" s="12">
        <v>361.47256100492729</v>
      </c>
      <c r="C286" s="12">
        <v>361.45</v>
      </c>
      <c r="D286" s="12">
        <v>-0.62414156318188019</v>
      </c>
      <c r="E286" s="12">
        <v>361.5</v>
      </c>
      <c r="F286" s="12">
        <v>0.75908929287554006</v>
      </c>
      <c r="G286" s="12">
        <v>3.2073210863640003</v>
      </c>
      <c r="H286" s="12">
        <v>3.2</v>
      </c>
      <c r="I286" s="12">
        <v>-22.826172269205763</v>
      </c>
      <c r="J286" s="12">
        <v>3.2050000000000001</v>
      </c>
      <c r="K286" s="12">
        <v>-7.2368381633767305</v>
      </c>
    </row>
    <row r="287" spans="1:11" x14ac:dyDescent="0.45">
      <c r="A287" s="111">
        <v>44294.46231516204</v>
      </c>
      <c r="B287" s="12">
        <v>361.45273596628806</v>
      </c>
      <c r="C287" s="12">
        <v>361.45</v>
      </c>
      <c r="D287" s="12">
        <v>-7.5693611247874062E-2</v>
      </c>
      <c r="E287" s="12">
        <v>361.5</v>
      </c>
      <c r="F287" s="12">
        <v>1.3076131125577735</v>
      </c>
      <c r="G287" s="12">
        <v>3.2071687263640003</v>
      </c>
      <c r="H287" s="12">
        <v>3.2</v>
      </c>
      <c r="I287" s="12">
        <v>-22.352195894998573</v>
      </c>
      <c r="J287" s="12">
        <v>3.2029999999999998</v>
      </c>
      <c r="K287" s="12">
        <v>-12.998151078651167</v>
      </c>
    </row>
    <row r="288" spans="1:11" x14ac:dyDescent="0.45">
      <c r="A288" s="111">
        <v>44294.462373032409</v>
      </c>
      <c r="B288" s="12">
        <v>361.47256100492729</v>
      </c>
      <c r="C288" s="12">
        <v>361.5</v>
      </c>
      <c r="D288" s="12">
        <v>0.75908929287554006</v>
      </c>
      <c r="E288" s="12">
        <v>361.55</v>
      </c>
      <c r="F288" s="12">
        <v>2.1423201489329604</v>
      </c>
      <c r="G288" s="12">
        <v>3.207005526364</v>
      </c>
      <c r="H288" s="12">
        <v>3.2</v>
      </c>
      <c r="I288" s="12">
        <v>-21.844447433623575</v>
      </c>
      <c r="J288" s="12">
        <v>3.2029999999999998</v>
      </c>
      <c r="K288" s="12">
        <v>-12.489926603093627</v>
      </c>
    </row>
    <row r="289" spans="1:11" x14ac:dyDescent="0.45">
      <c r="A289" s="111">
        <v>44294.462431018517</v>
      </c>
      <c r="B289" s="12">
        <v>361.48445299573501</v>
      </c>
      <c r="C289" s="12">
        <v>361.55</v>
      </c>
      <c r="D289" s="12">
        <v>1.8132731220330751</v>
      </c>
      <c r="E289" s="12">
        <v>361.6</v>
      </c>
      <c r="F289" s="12">
        <v>3.1964584730390642</v>
      </c>
      <c r="G289" s="12">
        <v>3.2070905063640001</v>
      </c>
      <c r="H289" s="12">
        <v>3.2</v>
      </c>
      <c r="I289" s="12">
        <v>-22.108843981577113</v>
      </c>
      <c r="J289" s="12">
        <v>3.2029999999999998</v>
      </c>
      <c r="K289" s="12">
        <v>-12.754571022810874</v>
      </c>
    </row>
    <row r="290" spans="1:11" x14ac:dyDescent="0.45">
      <c r="A290" s="111">
        <v>44294.462488773148</v>
      </c>
      <c r="B290" s="12">
        <v>361.41045520664613</v>
      </c>
      <c r="C290" s="12">
        <v>361.55</v>
      </c>
      <c r="D290" s="12">
        <v>3.8611166706311559</v>
      </c>
      <c r="E290" s="12">
        <v>361.6</v>
      </c>
      <c r="F290" s="12">
        <v>5.2445852250043963</v>
      </c>
      <c r="G290" s="12">
        <v>3.2063650863640003</v>
      </c>
      <c r="H290" s="12">
        <v>3.2</v>
      </c>
      <c r="I290" s="12">
        <v>-19.851408659199503</v>
      </c>
      <c r="J290" s="12">
        <v>3.2029999999999998</v>
      </c>
      <c r="K290" s="12">
        <v>-10.495019354818533</v>
      </c>
    </row>
    <row r="291" spans="1:11" x14ac:dyDescent="0.45">
      <c r="A291" s="111">
        <v>44294.462546759256</v>
      </c>
      <c r="B291" s="12">
        <v>361.3803290066046</v>
      </c>
      <c r="C291" s="12">
        <v>361.5</v>
      </c>
      <c r="D291" s="12">
        <v>3.3114971621273672</v>
      </c>
      <c r="E291" s="12">
        <v>361.55</v>
      </c>
      <c r="F291" s="12">
        <v>4.6950810483188476</v>
      </c>
      <c r="G291" s="12">
        <v>3.2061889450120002</v>
      </c>
      <c r="H291" s="12">
        <v>3.2</v>
      </c>
      <c r="I291" s="12">
        <v>-19.303120053571593</v>
      </c>
      <c r="J291" s="12">
        <v>3.2029999999999998</v>
      </c>
      <c r="K291" s="12">
        <v>-9.9462167286228453</v>
      </c>
    </row>
    <row r="292" spans="1:11" x14ac:dyDescent="0.45">
      <c r="A292" s="111">
        <v>44294.462614814816</v>
      </c>
      <c r="B292" s="12">
        <v>361.39451627503064</v>
      </c>
      <c r="C292" s="12">
        <v>361.5</v>
      </c>
      <c r="D292" s="12">
        <v>2.9187970547147062</v>
      </c>
      <c r="E292" s="12">
        <v>361.55</v>
      </c>
      <c r="F292" s="12">
        <v>4.3023266255386332</v>
      </c>
      <c r="G292" s="12">
        <v>3.2062852850120001</v>
      </c>
      <c r="H292" s="12">
        <v>3.2</v>
      </c>
      <c r="I292" s="12">
        <v>-19.603012375039956</v>
      </c>
      <c r="J292" s="12">
        <v>3.2029999999999998</v>
      </c>
      <c r="K292" s="12">
        <v>-10.246390199142587</v>
      </c>
    </row>
    <row r="293" spans="1:11" x14ac:dyDescent="0.45">
      <c r="A293" s="111">
        <v>44294.462673958333</v>
      </c>
      <c r="B293" s="12">
        <v>361.34484516245055</v>
      </c>
      <c r="C293" s="12">
        <v>361.5</v>
      </c>
      <c r="D293" s="12">
        <v>4.2938162707065315</v>
      </c>
      <c r="E293" s="12">
        <v>361.55</v>
      </c>
      <c r="F293" s="12">
        <v>5.6775360239946338</v>
      </c>
      <c r="G293" s="12">
        <v>3.2059233850120004</v>
      </c>
      <c r="H293" s="12">
        <v>3.2</v>
      </c>
      <c r="I293" s="12">
        <v>-18.47637731984668</v>
      </c>
      <c r="J293" s="12">
        <v>3.2029999999999998</v>
      </c>
      <c r="K293" s="12">
        <v>-9.1186989235850664</v>
      </c>
    </row>
    <row r="294" spans="1:11" x14ac:dyDescent="0.45">
      <c r="A294" s="111">
        <v>44294.462731828702</v>
      </c>
      <c r="B294" s="12">
        <v>361.38388426515536</v>
      </c>
      <c r="C294" s="12">
        <v>361.5</v>
      </c>
      <c r="D294" s="12">
        <v>3.2130855829598701</v>
      </c>
      <c r="E294" s="12">
        <v>361.55</v>
      </c>
      <c r="F294" s="12">
        <v>4.5966558575912986</v>
      </c>
      <c r="G294" s="12">
        <v>3.2064030650120006</v>
      </c>
      <c r="H294" s="12">
        <v>3.2</v>
      </c>
      <c r="I294" s="12">
        <v>-19.969619795683489</v>
      </c>
      <c r="J294" s="12">
        <v>3.2029999999999998</v>
      </c>
      <c r="K294" s="12">
        <v>-10.613341314242973</v>
      </c>
    </row>
    <row r="295" spans="1:11" x14ac:dyDescent="0.45">
      <c r="A295" s="111">
        <v>44294.462789699071</v>
      </c>
      <c r="B295" s="12">
        <v>361.38388426515536</v>
      </c>
      <c r="C295" s="12">
        <v>361.5</v>
      </c>
      <c r="D295" s="12">
        <v>3.2130855829598701</v>
      </c>
      <c r="E295" s="12">
        <v>361.6</v>
      </c>
      <c r="F295" s="12">
        <v>5.9802261322227288</v>
      </c>
      <c r="G295" s="12">
        <v>3.2064030650120006</v>
      </c>
      <c r="H295" s="12">
        <v>3.2</v>
      </c>
      <c r="I295" s="12">
        <v>-19.969619795683489</v>
      </c>
      <c r="J295" s="12">
        <v>3.2029999999999998</v>
      </c>
      <c r="K295" s="12">
        <v>-10.613341314242973</v>
      </c>
    </row>
    <row r="296" spans="1:11" x14ac:dyDescent="0.45">
      <c r="A296" s="111">
        <v>44294.462847569448</v>
      </c>
      <c r="B296" s="12">
        <v>361.38388426515536</v>
      </c>
      <c r="C296" s="12">
        <v>361.5</v>
      </c>
      <c r="D296" s="12">
        <v>3.2130855829598701</v>
      </c>
      <c r="E296" s="12">
        <v>361.55</v>
      </c>
      <c r="F296" s="12">
        <v>4.5966558575912986</v>
      </c>
      <c r="G296" s="12">
        <v>3.2064030650120006</v>
      </c>
      <c r="H296" s="12">
        <v>3.2</v>
      </c>
      <c r="I296" s="12">
        <v>-19.969619795683489</v>
      </c>
      <c r="J296" s="12">
        <v>3.2029999999999998</v>
      </c>
      <c r="K296" s="12">
        <v>-10.613341314242973</v>
      </c>
    </row>
    <row r="297" spans="1:11" x14ac:dyDescent="0.45">
      <c r="A297" s="111">
        <v>44294.462905208333</v>
      </c>
      <c r="B297" s="12">
        <v>361.38388426515536</v>
      </c>
      <c r="C297" s="12">
        <v>361.5</v>
      </c>
      <c r="D297" s="12">
        <v>3.2130855829598701</v>
      </c>
      <c r="E297" s="12">
        <v>361.55</v>
      </c>
      <c r="F297" s="12">
        <v>4.5966558575912986</v>
      </c>
      <c r="G297" s="12">
        <v>3.2064030650120006</v>
      </c>
      <c r="H297" s="12">
        <v>3.2</v>
      </c>
      <c r="I297" s="12">
        <v>-19.969619795683489</v>
      </c>
      <c r="J297" s="12">
        <v>3.2050000000000001</v>
      </c>
      <c r="K297" s="12">
        <v>-4.3758223266145784</v>
      </c>
    </row>
    <row r="298" spans="1:11" x14ac:dyDescent="0.45">
      <c r="A298" s="111">
        <v>44294.463038773145</v>
      </c>
      <c r="B298" s="12">
        <v>361.57302536007347</v>
      </c>
      <c r="C298" s="12">
        <v>361.5</v>
      </c>
      <c r="D298" s="12">
        <v>-2.0196573016128681</v>
      </c>
      <c r="E298" s="12">
        <v>361.55</v>
      </c>
      <c r="F298" s="12">
        <v>-0.6368107811840078</v>
      </c>
      <c r="G298" s="12">
        <v>3.2074121450119999</v>
      </c>
      <c r="H298" s="12">
        <v>3.2</v>
      </c>
      <c r="I298" s="12">
        <v>-23.109424909819268</v>
      </c>
      <c r="J298" s="12">
        <v>3.2050000000000001</v>
      </c>
      <c r="K298" s="12">
        <v>-7.5205333862411923</v>
      </c>
    </row>
    <row r="299" spans="1:11" x14ac:dyDescent="0.45">
      <c r="A299" s="111">
        <v>44294.463090393518</v>
      </c>
      <c r="B299" s="12">
        <v>361.59612553116278</v>
      </c>
      <c r="C299" s="12">
        <v>361.5</v>
      </c>
      <c r="D299" s="12">
        <v>-2.6583672881334444</v>
      </c>
      <c r="E299" s="12">
        <v>361.55</v>
      </c>
      <c r="F299" s="12">
        <v>-1.2756091093348081</v>
      </c>
      <c r="G299" s="12">
        <v>3.2075700050120006</v>
      </c>
      <c r="H299" s="12">
        <v>3.2</v>
      </c>
      <c r="I299" s="12">
        <v>-23.60043584449258</v>
      </c>
      <c r="J299" s="12">
        <v>3.2050000000000001</v>
      </c>
      <c r="K299" s="12">
        <v>-8.0123115254999355</v>
      </c>
    </row>
    <row r="300" spans="1:11" x14ac:dyDescent="0.45">
      <c r="A300" s="111">
        <v>44294.463148263887</v>
      </c>
      <c r="B300" s="12">
        <v>361.52499378363376</v>
      </c>
      <c r="C300" s="12">
        <v>361.45</v>
      </c>
      <c r="D300" s="12">
        <v>-2.0743734160370284</v>
      </c>
      <c r="E300" s="12">
        <v>361.55</v>
      </c>
      <c r="F300" s="12">
        <v>0.69168706994616058</v>
      </c>
      <c r="G300" s="12">
        <v>3.206984225012</v>
      </c>
      <c r="H300" s="12">
        <v>3.2</v>
      </c>
      <c r="I300" s="12">
        <v>-21.778170773427071</v>
      </c>
      <c r="J300" s="12">
        <v>3.2050000000000001</v>
      </c>
      <c r="K300" s="12">
        <v>-6.1871991652608855</v>
      </c>
    </row>
    <row r="301" spans="1:11" x14ac:dyDescent="0.45">
      <c r="A301" s="111">
        <v>44294.46320648148</v>
      </c>
      <c r="B301" s="12">
        <v>361.47532267105368</v>
      </c>
      <c r="C301" s="12">
        <v>361.45</v>
      </c>
      <c r="D301" s="12">
        <v>-0.70053664705433738</v>
      </c>
      <c r="E301" s="12">
        <v>361.55</v>
      </c>
      <c r="F301" s="12">
        <v>2.0659039293338823</v>
      </c>
      <c r="G301" s="12">
        <v>3.2066223250120003</v>
      </c>
      <c r="H301" s="12">
        <v>3.2</v>
      </c>
      <c r="I301" s="12">
        <v>-20.652026777039683</v>
      </c>
      <c r="J301" s="12">
        <v>3.2050000000000001</v>
      </c>
      <c r="K301" s="12">
        <v>-5.0592955688791408</v>
      </c>
    </row>
    <row r="302" spans="1:11" x14ac:dyDescent="0.45">
      <c r="A302" s="111">
        <v>44294.46326423611</v>
      </c>
      <c r="B302" s="12">
        <v>361.41314634271117</v>
      </c>
      <c r="C302" s="12">
        <v>361.45</v>
      </c>
      <c r="D302" s="12">
        <v>1.0197099264858913</v>
      </c>
      <c r="E302" s="12">
        <v>361.55</v>
      </c>
      <c r="F302" s="12">
        <v>3.7866264322069481</v>
      </c>
      <c r="G302" s="12">
        <v>3.2061896450120004</v>
      </c>
      <c r="H302" s="12">
        <v>3.2010000000000001</v>
      </c>
      <c r="I302" s="12">
        <v>-16.186332022106388</v>
      </c>
      <c r="J302" s="12">
        <v>3.2050000000000001</v>
      </c>
      <c r="K302" s="12">
        <v>-3.7104636460015432</v>
      </c>
    </row>
    <row r="303" spans="1:11" x14ac:dyDescent="0.45">
      <c r="A303" s="111">
        <v>44294.463322222226</v>
      </c>
      <c r="B303" s="12">
        <v>361.45788205424429</v>
      </c>
      <c r="C303" s="12">
        <v>361.45</v>
      </c>
      <c r="D303" s="12">
        <v>-0.21806286805837508</v>
      </c>
      <c r="E303" s="12">
        <v>361.5</v>
      </c>
      <c r="F303" s="12">
        <v>1.1652241615631793</v>
      </c>
      <c r="G303" s="12">
        <v>3.2064893650120001</v>
      </c>
      <c r="H303" s="12">
        <v>3.2</v>
      </c>
      <c r="I303" s="12">
        <v>-20.23822403033493</v>
      </c>
      <c r="J303" s="12">
        <v>3.2050000000000001</v>
      </c>
      <c r="K303" s="12">
        <v>-4.6448462553826637</v>
      </c>
    </row>
    <row r="304" spans="1:11" x14ac:dyDescent="0.45">
      <c r="A304" s="111">
        <v>44294.463379976849</v>
      </c>
      <c r="B304" s="12">
        <v>361.41884295153949</v>
      </c>
      <c r="C304" s="12">
        <v>361.45</v>
      </c>
      <c r="D304" s="12">
        <v>0.86207592847276093</v>
      </c>
      <c r="E304" s="12">
        <v>361.5</v>
      </c>
      <c r="F304" s="12">
        <v>2.2455123755512982</v>
      </c>
      <c r="G304" s="12">
        <v>3.206223105012</v>
      </c>
      <c r="H304" s="12">
        <v>3.2</v>
      </c>
      <c r="I304" s="12">
        <v>-19.409457196761611</v>
      </c>
      <c r="J304" s="12">
        <v>3.2050000000000001</v>
      </c>
      <c r="K304" s="12">
        <v>-3.8147844736318843</v>
      </c>
    </row>
    <row r="305" spans="1:11" x14ac:dyDescent="0.45">
      <c r="A305" s="111">
        <v>44294.463437847226</v>
      </c>
      <c r="B305" s="12">
        <v>361.45788205424429</v>
      </c>
      <c r="C305" s="12">
        <v>361.45</v>
      </c>
      <c r="D305" s="12">
        <v>-0.21806286805837508</v>
      </c>
      <c r="E305" s="12">
        <v>361.5</v>
      </c>
      <c r="F305" s="12">
        <v>1.1652241615631793</v>
      </c>
      <c r="G305" s="12">
        <v>3.2064893650120001</v>
      </c>
      <c r="H305" s="12">
        <v>3.2</v>
      </c>
      <c r="I305" s="12">
        <v>-20.23822403033493</v>
      </c>
      <c r="J305" s="12">
        <v>3.2050000000000001</v>
      </c>
      <c r="K305" s="12">
        <v>-4.6448462553826637</v>
      </c>
    </row>
    <row r="306" spans="1:11" x14ac:dyDescent="0.45">
      <c r="A306" s="111">
        <v>44294.463495833334</v>
      </c>
      <c r="B306" s="12">
        <v>361.45788205424429</v>
      </c>
      <c r="C306" s="12">
        <v>361.45</v>
      </c>
      <c r="D306" s="12">
        <v>-0.21806286805837508</v>
      </c>
      <c r="E306" s="12">
        <v>361.5</v>
      </c>
      <c r="F306" s="12">
        <v>1.1652241615631793</v>
      </c>
      <c r="G306" s="12">
        <v>3.2064893650120001</v>
      </c>
      <c r="H306" s="12">
        <v>3.2</v>
      </c>
      <c r="I306" s="12">
        <v>-20.23822403033493</v>
      </c>
      <c r="J306" s="12">
        <v>3.2050000000000001</v>
      </c>
      <c r="K306" s="12">
        <v>-4.6448462553826637</v>
      </c>
    </row>
    <row r="307" spans="1:11" x14ac:dyDescent="0.45">
      <c r="A307" s="111">
        <v>44294.463553587964</v>
      </c>
      <c r="B307" s="12">
        <v>361.45788205424429</v>
      </c>
      <c r="C307" s="12">
        <v>361.4</v>
      </c>
      <c r="D307" s="12">
        <v>-1.6013498976799294</v>
      </c>
      <c r="E307" s="12">
        <v>361.45</v>
      </c>
      <c r="F307" s="12">
        <v>-0.21806286805837508</v>
      </c>
      <c r="G307" s="12">
        <v>3.2064893650120001</v>
      </c>
      <c r="H307" s="12">
        <v>3.2</v>
      </c>
      <c r="I307" s="12">
        <v>-20.23822403033493</v>
      </c>
      <c r="J307" s="12">
        <v>3.2050000000000001</v>
      </c>
      <c r="K307" s="12">
        <v>-4.6448462553826637</v>
      </c>
    </row>
    <row r="308" spans="1:11" x14ac:dyDescent="0.45">
      <c r="A308" s="111">
        <v>44294.463611574072</v>
      </c>
      <c r="B308" s="12">
        <v>361.35621754990251</v>
      </c>
      <c r="C308" s="12">
        <v>361.4</v>
      </c>
      <c r="D308" s="12">
        <v>1.2116146885288006</v>
      </c>
      <c r="E308" s="12">
        <v>361.5</v>
      </c>
      <c r="F308" s="12">
        <v>3.9789670998986963</v>
      </c>
      <c r="G308" s="12">
        <v>3.206006665012</v>
      </c>
      <c r="H308" s="12">
        <v>3.2</v>
      </c>
      <c r="I308" s="12">
        <v>-18.735659777480169</v>
      </c>
      <c r="J308" s="12">
        <v>3.2050000000000001</v>
      </c>
      <c r="K308" s="12">
        <v>-3.1399342458828179</v>
      </c>
    </row>
    <row r="309" spans="1:11" x14ac:dyDescent="0.45">
      <c r="A309" s="111">
        <v>44294.463669560188</v>
      </c>
      <c r="B309" s="12">
        <v>361.37604258854179</v>
      </c>
      <c r="C309" s="12">
        <v>361.45</v>
      </c>
      <c r="D309" s="12">
        <v>2.046549929775022</v>
      </c>
      <c r="E309" s="12">
        <v>361.5</v>
      </c>
      <c r="F309" s="12">
        <v>3.4301502271788196</v>
      </c>
      <c r="G309" s="12">
        <v>3.206183652844</v>
      </c>
      <c r="H309" s="12">
        <v>3.2010000000000001</v>
      </c>
      <c r="I309" s="12">
        <v>-16.16767286366089</v>
      </c>
      <c r="J309" s="12">
        <v>3.2050000000000001</v>
      </c>
      <c r="K309" s="12">
        <v>-3.691781170894445</v>
      </c>
    </row>
    <row r="310" spans="1:11" x14ac:dyDescent="0.45">
      <c r="A310" s="111">
        <v>44294.463727314818</v>
      </c>
      <c r="B310" s="12">
        <v>361.35973023431166</v>
      </c>
      <c r="C310" s="12">
        <v>361.45</v>
      </c>
      <c r="D310" s="12">
        <v>2.498058254299695</v>
      </c>
      <c r="E310" s="12">
        <v>361.5</v>
      </c>
      <c r="F310" s="12">
        <v>3.8817210096263759</v>
      </c>
      <c r="G310" s="12">
        <v>3.2061033328440005</v>
      </c>
      <c r="H310" s="12">
        <v>3.2010000000000001</v>
      </c>
      <c r="I310" s="12">
        <v>-15.917555718559724</v>
      </c>
      <c r="J310" s="12">
        <v>3.2050000000000001</v>
      </c>
      <c r="K310" s="12">
        <v>-3.4413514770333902</v>
      </c>
    </row>
    <row r="311" spans="1:11" x14ac:dyDescent="0.45">
      <c r="A311" s="111">
        <v>44294.463785185188</v>
      </c>
      <c r="B311" s="12">
        <v>361.39876933701652</v>
      </c>
      <c r="C311" s="12">
        <v>361.45</v>
      </c>
      <c r="D311" s="12">
        <v>1.4175660608212202</v>
      </c>
      <c r="E311" s="12">
        <v>361.5</v>
      </c>
      <c r="F311" s="12">
        <v>2.80107934980491</v>
      </c>
      <c r="G311" s="12">
        <v>3.2063695928440001</v>
      </c>
      <c r="H311" s="12">
        <v>3.2010000000000001</v>
      </c>
      <c r="I311" s="12">
        <v>-16.746643481100769</v>
      </c>
      <c r="J311" s="12">
        <v>3.2029999999999998</v>
      </c>
      <c r="K311" s="12">
        <v>-10.509059378309269</v>
      </c>
    </row>
    <row r="312" spans="1:11" x14ac:dyDescent="0.45">
      <c r="A312" s="111">
        <v>44294.463843055557</v>
      </c>
      <c r="B312" s="12">
        <v>361.40446594584478</v>
      </c>
      <c r="C312" s="12">
        <v>361.45</v>
      </c>
      <c r="D312" s="12">
        <v>1.2599195208073315</v>
      </c>
      <c r="E312" s="12">
        <v>361.5</v>
      </c>
      <c r="F312" s="12">
        <v>2.6434110022740738</v>
      </c>
      <c r="G312" s="12">
        <v>3.2066164728439999</v>
      </c>
      <c r="H312" s="12">
        <v>3.2010000000000001</v>
      </c>
      <c r="I312" s="12">
        <v>-17.515262244687644</v>
      </c>
      <c r="J312" s="12">
        <v>3.2029999999999998</v>
      </c>
      <c r="K312" s="12">
        <v>-11.278158378549431</v>
      </c>
    </row>
    <row r="313" spans="1:11" x14ac:dyDescent="0.45">
      <c r="A313" s="111">
        <v>44294.463900925926</v>
      </c>
      <c r="B313" s="12">
        <v>361.44350504854958</v>
      </c>
      <c r="C313" s="12">
        <v>361.45</v>
      </c>
      <c r="D313" s="12">
        <v>0.17969478935675023</v>
      </c>
      <c r="E313" s="12">
        <v>361.5</v>
      </c>
      <c r="F313" s="12">
        <v>1.5630368414789844</v>
      </c>
      <c r="G313" s="12">
        <v>3.2068827328439999</v>
      </c>
      <c r="H313" s="12">
        <v>3.2010000000000001</v>
      </c>
      <c r="I313" s="12">
        <v>-18.344084689317011</v>
      </c>
      <c r="J313" s="12">
        <v>3.2029999999999998</v>
      </c>
      <c r="K313" s="12">
        <v>-12.107498675377878</v>
      </c>
    </row>
    <row r="314" spans="1:11" x14ac:dyDescent="0.45">
      <c r="A314" s="111">
        <v>44294.463958796296</v>
      </c>
      <c r="B314" s="12">
        <v>361.44350504854958</v>
      </c>
      <c r="C314" s="12">
        <v>361.5</v>
      </c>
      <c r="D314" s="12">
        <v>1.5630368414789844</v>
      </c>
      <c r="E314" s="12">
        <v>361.55</v>
      </c>
      <c r="F314" s="12">
        <v>2.9463788936012185</v>
      </c>
      <c r="G314" s="12">
        <v>3.2066693128439998</v>
      </c>
      <c r="H314" s="12">
        <v>3.2010000000000001</v>
      </c>
      <c r="I314" s="12">
        <v>-17.679755194250507</v>
      </c>
      <c r="J314" s="12">
        <v>3.2050000000000001</v>
      </c>
      <c r="K314" s="12">
        <v>-5.2057530139246611</v>
      </c>
    </row>
    <row r="315" spans="1:11" x14ac:dyDescent="0.45">
      <c r="A315" s="111">
        <v>44294.464016666665</v>
      </c>
      <c r="B315" s="12">
        <v>361.39332130407189</v>
      </c>
      <c r="C315" s="12">
        <v>361.5</v>
      </c>
      <c r="D315" s="12">
        <v>2.9518723683980914</v>
      </c>
      <c r="E315" s="12">
        <v>361.55</v>
      </c>
      <c r="F315" s="12">
        <v>4.3354065139542008</v>
      </c>
      <c r="G315" s="12">
        <v>3.2063151528440006</v>
      </c>
      <c r="H315" s="12">
        <v>3.2010000000000001</v>
      </c>
      <c r="I315" s="12">
        <v>-16.57713790014056</v>
      </c>
      <c r="J315" s="12">
        <v>3.2050000000000001</v>
      </c>
      <c r="K315" s="12">
        <v>-4.1017578787724034</v>
      </c>
    </row>
    <row r="316" spans="1:11" x14ac:dyDescent="0.45">
      <c r="A316" s="111">
        <v>44294.464074421296</v>
      </c>
      <c r="B316" s="12">
        <v>361.51934105702918</v>
      </c>
      <c r="C316" s="12">
        <v>361.5</v>
      </c>
      <c r="D316" s="12">
        <v>-0.53499370110129996</v>
      </c>
      <c r="E316" s="12">
        <v>361.55</v>
      </c>
      <c r="F316" s="12">
        <v>0.84805816699014847</v>
      </c>
      <c r="G316" s="12">
        <v>3.207036625328</v>
      </c>
      <c r="H316" s="12">
        <v>3.2010000000000001</v>
      </c>
      <c r="I316" s="12">
        <v>-18.823063261345141</v>
      </c>
      <c r="J316" s="12">
        <v>3.2050000000000001</v>
      </c>
      <c r="K316" s="12">
        <v>-6.3504897696379707</v>
      </c>
    </row>
    <row r="317" spans="1:11" x14ac:dyDescent="0.45">
      <c r="A317" s="111">
        <v>44294.464132407411</v>
      </c>
      <c r="B317" s="12">
        <v>361.4397241118773</v>
      </c>
      <c r="C317" s="12">
        <v>361.55</v>
      </c>
      <c r="D317" s="12">
        <v>3.0510173831524021</v>
      </c>
      <c r="E317" s="12">
        <v>361.6</v>
      </c>
      <c r="F317" s="12">
        <v>4.4343739060932714</v>
      </c>
      <c r="G317" s="12">
        <v>3.2064709853280005</v>
      </c>
      <c r="H317" s="12">
        <v>3.2010000000000001</v>
      </c>
      <c r="I317" s="12">
        <v>-17.062326005861998</v>
      </c>
      <c r="J317" s="12">
        <v>3.2050000000000001</v>
      </c>
      <c r="K317" s="12">
        <v>-4.5875522801585955</v>
      </c>
    </row>
    <row r="318" spans="1:11" x14ac:dyDescent="0.45">
      <c r="A318" s="111">
        <v>44294.464190162034</v>
      </c>
      <c r="B318" s="12">
        <v>361.43280314478136</v>
      </c>
      <c r="C318" s="12">
        <v>361.5</v>
      </c>
      <c r="D318" s="12">
        <v>1.8591797599434405</v>
      </c>
      <c r="E318" s="12">
        <v>361.6</v>
      </c>
      <c r="F318" s="12">
        <v>4.6259457847739291</v>
      </c>
      <c r="G318" s="12">
        <v>3.2065753853280006</v>
      </c>
      <c r="H318" s="12">
        <v>3.2010000000000001</v>
      </c>
      <c r="I318" s="12">
        <v>-17.387351482554333</v>
      </c>
      <c r="J318" s="12">
        <v>3.2050000000000001</v>
      </c>
      <c r="K318" s="12">
        <v>-4.9129839117733827</v>
      </c>
    </row>
    <row r="319" spans="1:11" x14ac:dyDescent="0.45">
      <c r="A319" s="111">
        <v>44294.464248032411</v>
      </c>
      <c r="B319" s="12">
        <v>361.51456690218555</v>
      </c>
      <c r="C319" s="12">
        <v>361.5</v>
      </c>
      <c r="D319" s="12">
        <v>-0.40294094676110315</v>
      </c>
      <c r="E319" s="12">
        <v>361.6</v>
      </c>
      <c r="F319" s="12">
        <v>2.3631993185377937</v>
      </c>
      <c r="G319" s="12">
        <v>3.2070875253280007</v>
      </c>
      <c r="H319" s="12">
        <v>3.2010000000000001</v>
      </c>
      <c r="I319" s="12">
        <v>-18.981475497392342</v>
      </c>
      <c r="J319" s="12">
        <v>3.2050000000000001</v>
      </c>
      <c r="K319" s="12">
        <v>-6.5090999591197827</v>
      </c>
    </row>
    <row r="320" spans="1:11" x14ac:dyDescent="0.45">
      <c r="A320" s="111">
        <v>44294.464306018519</v>
      </c>
      <c r="B320" s="12">
        <v>361.60117282174139</v>
      </c>
      <c r="C320" s="12">
        <v>361.55</v>
      </c>
      <c r="D320" s="12">
        <v>-1.4151730024006697</v>
      </c>
      <c r="E320" s="12">
        <v>361.6</v>
      </c>
      <c r="F320" s="12">
        <v>-3.2434124375517896E-2</v>
      </c>
      <c r="G320" s="12">
        <v>3.2076914853280005</v>
      </c>
      <c r="H320" s="12">
        <v>3.2010000000000001</v>
      </c>
      <c r="I320" s="12">
        <v>-20.860750974984189</v>
      </c>
      <c r="J320" s="12">
        <v>3.2050000000000001</v>
      </c>
      <c r="K320" s="12">
        <v>-8.3907237971959692</v>
      </c>
    </row>
    <row r="321" spans="1:11" x14ac:dyDescent="0.45">
      <c r="A321" s="111">
        <v>44294.46436377315</v>
      </c>
      <c r="B321" s="12">
        <v>361.6040039270593</v>
      </c>
      <c r="C321" s="12">
        <v>361.55</v>
      </c>
      <c r="D321" s="12">
        <v>-1.4934548974235811</v>
      </c>
      <c r="E321" s="12">
        <v>361.6</v>
      </c>
      <c r="F321" s="12">
        <v>-0.11072684527244704</v>
      </c>
      <c r="G321" s="12">
        <v>3.207560185328</v>
      </c>
      <c r="H321" s="12">
        <v>3.2010000000000001</v>
      </c>
      <c r="I321" s="12">
        <v>-20.45225950243276</v>
      </c>
      <c r="J321" s="12">
        <v>3.2050000000000001</v>
      </c>
      <c r="K321" s="12">
        <v>-7.98172186982098</v>
      </c>
    </row>
    <row r="322" spans="1:11" x14ac:dyDescent="0.45">
      <c r="A322" s="111">
        <v>44294.464421759258</v>
      </c>
      <c r="B322" s="12">
        <v>361.56496482435443</v>
      </c>
      <c r="C322" s="12">
        <v>361.55</v>
      </c>
      <c r="D322" s="12">
        <v>-0.41389033259048857</v>
      </c>
      <c r="E322" s="12">
        <v>361.6</v>
      </c>
      <c r="F322" s="12">
        <v>0.96898701627822714</v>
      </c>
      <c r="G322" s="12">
        <v>3.2072939253280004</v>
      </c>
      <c r="H322" s="12">
        <v>3.2010000000000001</v>
      </c>
      <c r="I322" s="12">
        <v>-19.623787138114153</v>
      </c>
      <c r="J322" s="12">
        <v>3.2050000000000001</v>
      </c>
      <c r="K322" s="12">
        <v>-7.1522142385678933</v>
      </c>
    </row>
    <row r="323" spans="1:11" x14ac:dyDescent="0.45">
      <c r="A323" s="111">
        <v>44294.464479513888</v>
      </c>
      <c r="B323" s="12">
        <v>361.6040039270593</v>
      </c>
      <c r="C323" s="12">
        <v>361.55</v>
      </c>
      <c r="D323" s="12">
        <v>-1.4934548974235811</v>
      </c>
      <c r="E323" s="12">
        <v>361.6</v>
      </c>
      <c r="F323" s="12">
        <v>-0.11072684527244704</v>
      </c>
      <c r="G323" s="12">
        <v>3.207560185328</v>
      </c>
      <c r="H323" s="12">
        <v>3.202</v>
      </c>
      <c r="I323" s="12">
        <v>-17.33462509428016</v>
      </c>
      <c r="J323" s="12">
        <v>3.2050000000000001</v>
      </c>
      <c r="K323" s="12">
        <v>-7.98172186982098</v>
      </c>
    </row>
    <row r="324" spans="1:11" x14ac:dyDescent="0.45">
      <c r="A324" s="111">
        <v>44294.464537384258</v>
      </c>
      <c r="B324" s="12">
        <v>361.6040039270593</v>
      </c>
      <c r="C324" s="12">
        <v>361.55</v>
      </c>
      <c r="D324" s="12">
        <v>-1.4934548974235811</v>
      </c>
      <c r="E324" s="12">
        <v>361.6</v>
      </c>
      <c r="F324" s="12">
        <v>-0.11072684527244704</v>
      </c>
      <c r="G324" s="12">
        <v>3.2077736053280002</v>
      </c>
      <c r="H324" s="12">
        <v>3.202</v>
      </c>
      <c r="I324" s="12">
        <v>-17.998793052011028</v>
      </c>
      <c r="J324" s="12">
        <v>3.2050000000000001</v>
      </c>
      <c r="K324" s="12">
        <v>-8.6465120960943818</v>
      </c>
    </row>
    <row r="325" spans="1:11" x14ac:dyDescent="0.45">
      <c r="A325" s="111">
        <v>44294.46459502315</v>
      </c>
      <c r="B325" s="12">
        <v>361.52599632616716</v>
      </c>
      <c r="C325" s="12">
        <v>361.5</v>
      </c>
      <c r="D325" s="12">
        <v>-0.71907211186291298</v>
      </c>
      <c r="E325" s="12">
        <v>361.6</v>
      </c>
      <c r="F325" s="12">
        <v>2.0469807035977814</v>
      </c>
      <c r="G325" s="12">
        <v>3.2070437453280007</v>
      </c>
      <c r="H325" s="12">
        <v>3.202</v>
      </c>
      <c r="I325" s="12">
        <v>-15.727086153247754</v>
      </c>
      <c r="J325" s="12">
        <v>3.2050000000000001</v>
      </c>
      <c r="K325" s="12">
        <v>-6.372676802360373</v>
      </c>
    </row>
    <row r="326" spans="1:11" x14ac:dyDescent="0.45">
      <c r="A326" s="111">
        <v>44294.464652893519</v>
      </c>
      <c r="B326" s="12">
        <v>361.55643711020826</v>
      </c>
      <c r="C326" s="12">
        <v>361.55</v>
      </c>
      <c r="D326" s="12">
        <v>-0.1780388771308497</v>
      </c>
      <c r="E326" s="12">
        <v>361.6</v>
      </c>
      <c r="F326" s="12">
        <v>1.2048710884513856</v>
      </c>
      <c r="G326" s="12">
        <v>3.2072224853280007</v>
      </c>
      <c r="H326" s="12">
        <v>3.202</v>
      </c>
      <c r="I326" s="12">
        <v>-16.283514323973183</v>
      </c>
      <c r="J326" s="12">
        <v>3.2050000000000001</v>
      </c>
      <c r="K326" s="12">
        <v>-6.929626298667368</v>
      </c>
    </row>
    <row r="327" spans="1:11" x14ac:dyDescent="0.45">
      <c r="A327" s="111">
        <v>44294.464710879627</v>
      </c>
      <c r="B327" s="12">
        <v>361.49757296886418</v>
      </c>
      <c r="C327" s="12">
        <v>361.55</v>
      </c>
      <c r="D327" s="12">
        <v>1.4502733920249742</v>
      </c>
      <c r="E327" s="12">
        <v>361.6</v>
      </c>
      <c r="F327" s="12">
        <v>2.8334085425427862</v>
      </c>
      <c r="G327" s="12">
        <v>3.206824345328001</v>
      </c>
      <c r="H327" s="12">
        <v>3.202</v>
      </c>
      <c r="I327" s="12">
        <v>-15.04399620462398</v>
      </c>
      <c r="J327" s="12">
        <v>3.2050000000000001</v>
      </c>
      <c r="K327" s="12">
        <v>-5.6889468569077835</v>
      </c>
    </row>
    <row r="328" spans="1:11" x14ac:dyDescent="0.45">
      <c r="A328" s="111">
        <v>44294.464768981481</v>
      </c>
      <c r="B328" s="12">
        <v>361.47447279777481</v>
      </c>
      <c r="C328" s="12">
        <v>361.55</v>
      </c>
      <c r="D328" s="12">
        <v>2.0894200810538637</v>
      </c>
      <c r="E328" s="12">
        <v>361.6</v>
      </c>
      <c r="F328" s="12">
        <v>3.4726436213779306</v>
      </c>
      <c r="G328" s="12">
        <v>3.2065409653280006</v>
      </c>
      <c r="H328" s="12">
        <v>3.202</v>
      </c>
      <c r="I328" s="12">
        <v>-14.161569669939126</v>
      </c>
      <c r="J328" s="12">
        <v>3.2050000000000001</v>
      </c>
      <c r="K328" s="12">
        <v>-4.8056935640705083</v>
      </c>
    </row>
    <row r="329" spans="1:11" x14ac:dyDescent="0.45">
      <c r="A329" s="111">
        <v>44294.464826736112</v>
      </c>
      <c r="B329" s="12">
        <v>361.51351190047961</v>
      </c>
      <c r="C329" s="12">
        <v>361.55</v>
      </c>
      <c r="D329" s="12">
        <v>1.0093149583422014</v>
      </c>
      <c r="E329" s="12">
        <v>361.6</v>
      </c>
      <c r="F329" s="12">
        <v>2.3923891271930682</v>
      </c>
      <c r="G329" s="12">
        <v>3.2069327453280008</v>
      </c>
      <c r="H329" s="12">
        <v>3.202</v>
      </c>
      <c r="I329" s="12">
        <v>-15.381505381386772</v>
      </c>
      <c r="J329" s="12">
        <v>3.2050000000000001</v>
      </c>
      <c r="K329" s="12">
        <v>-6.0267722508880279</v>
      </c>
    </row>
    <row r="330" spans="1:11" x14ac:dyDescent="0.45">
      <c r="A330" s="111">
        <v>44294.46488472222</v>
      </c>
      <c r="B330" s="12">
        <v>361.51351190047961</v>
      </c>
      <c r="C330" s="12">
        <v>361.55</v>
      </c>
      <c r="D330" s="12">
        <v>1.0093149583422014</v>
      </c>
      <c r="E330" s="12">
        <v>361.6</v>
      </c>
      <c r="F330" s="12">
        <v>2.3923891271930682</v>
      </c>
      <c r="G330" s="12">
        <v>3.2069327453280008</v>
      </c>
      <c r="H330" s="12">
        <v>3.202</v>
      </c>
      <c r="I330" s="12">
        <v>-15.381505381386772</v>
      </c>
      <c r="J330" s="12">
        <v>3.2050000000000001</v>
      </c>
      <c r="K330" s="12">
        <v>-6.0267722508880279</v>
      </c>
    </row>
    <row r="331" spans="1:11" x14ac:dyDescent="0.45">
      <c r="A331" s="111">
        <v>44294.46494247685</v>
      </c>
      <c r="B331" s="12">
        <v>361.49429783641409</v>
      </c>
      <c r="C331" s="12">
        <v>361.55</v>
      </c>
      <c r="D331" s="12">
        <v>1.5408863685901566</v>
      </c>
      <c r="E331" s="12">
        <v>361.6</v>
      </c>
      <c r="F331" s="12">
        <v>2.9240340502899027</v>
      </c>
      <c r="G331" s="12">
        <v>3.2067983653280003</v>
      </c>
      <c r="H331" s="12">
        <v>3.202</v>
      </c>
      <c r="I331" s="12">
        <v>-14.963102700439306</v>
      </c>
      <c r="J331" s="12">
        <v>3.2050000000000001</v>
      </c>
      <c r="K331" s="12">
        <v>-5.6079775624318691</v>
      </c>
    </row>
    <row r="332" spans="1:11" x14ac:dyDescent="0.45">
      <c r="A332" s="111">
        <v>44294.46500034722</v>
      </c>
      <c r="B332" s="12">
        <v>361.5333369391189</v>
      </c>
      <c r="C332" s="12">
        <v>361.55</v>
      </c>
      <c r="D332" s="12">
        <v>0.46089970629515409</v>
      </c>
      <c r="E332" s="12">
        <v>361.6</v>
      </c>
      <c r="F332" s="12">
        <v>1.8438980329040005</v>
      </c>
      <c r="G332" s="12">
        <v>3.2072255128440004</v>
      </c>
      <c r="H332" s="12">
        <v>3.202</v>
      </c>
      <c r="I332" s="12">
        <v>-16.292938625842684</v>
      </c>
      <c r="J332" s="12">
        <v>3.2050000000000001</v>
      </c>
      <c r="K332" s="12">
        <v>-6.9390594303012714</v>
      </c>
    </row>
    <row r="333" spans="1:11" x14ac:dyDescent="0.45">
      <c r="A333" s="111">
        <v>44294.465058217589</v>
      </c>
      <c r="B333" s="12">
        <v>361.50117166067128</v>
      </c>
      <c r="C333" s="12">
        <v>361.55</v>
      </c>
      <c r="D333" s="12">
        <v>1.3507104030791239</v>
      </c>
      <c r="E333" s="12">
        <v>361.6</v>
      </c>
      <c r="F333" s="12">
        <v>2.7338317846868345</v>
      </c>
      <c r="G333" s="12">
        <v>3.2070302328440001</v>
      </c>
      <c r="H333" s="12">
        <v>3.202</v>
      </c>
      <c r="I333" s="12">
        <v>-15.685018471245753</v>
      </c>
      <c r="J333" s="12">
        <v>3.2050000000000001</v>
      </c>
      <c r="K333" s="12">
        <v>-6.330569706540131</v>
      </c>
    </row>
    <row r="334" spans="1:11" x14ac:dyDescent="0.45">
      <c r="A334" s="111">
        <v>44294.465116087966</v>
      </c>
      <c r="B334" s="12">
        <v>361.52272119371708</v>
      </c>
      <c r="C334" s="12">
        <v>361.5</v>
      </c>
      <c r="D334" s="12">
        <v>-0.62848591209016147</v>
      </c>
      <c r="E334" s="12">
        <v>361.55</v>
      </c>
      <c r="F334" s="12">
        <v>0.75455302485177278</v>
      </c>
      <c r="G334" s="12">
        <v>3.2073920728440006</v>
      </c>
      <c r="H334" s="12">
        <v>3.202</v>
      </c>
      <c r="I334" s="12">
        <v>-16.811392937126989</v>
      </c>
      <c r="J334" s="12">
        <v>3.2050000000000001</v>
      </c>
      <c r="K334" s="12">
        <v>-7.4579994889103274</v>
      </c>
    </row>
    <row r="335" spans="1:11" x14ac:dyDescent="0.45">
      <c r="A335" s="111">
        <v>44294.465173958335</v>
      </c>
      <c r="B335" s="12">
        <v>361.49614342455101</v>
      </c>
      <c r="C335" s="12">
        <v>361.5</v>
      </c>
      <c r="D335" s="12">
        <v>0.10668372316390243</v>
      </c>
      <c r="E335" s="12">
        <v>361.55</v>
      </c>
      <c r="F335" s="12">
        <v>1.4898243433195648</v>
      </c>
      <c r="G335" s="12">
        <v>3.207207232844</v>
      </c>
      <c r="H335" s="12">
        <v>3.202</v>
      </c>
      <c r="I335" s="12">
        <v>-16.236034861341075</v>
      </c>
      <c r="J335" s="12">
        <v>3.2050000000000001</v>
      </c>
      <c r="K335" s="12">
        <v>-6.8821023518416649</v>
      </c>
    </row>
    <row r="336" spans="1:11" x14ac:dyDescent="0.45">
      <c r="A336" s="111">
        <v>44294.465231828704</v>
      </c>
      <c r="B336" s="12">
        <v>361.53518252725581</v>
      </c>
      <c r="C336" s="12">
        <v>361.5</v>
      </c>
      <c r="D336" s="12">
        <v>-0.97314255862666077</v>
      </c>
      <c r="E336" s="12">
        <v>361.55</v>
      </c>
      <c r="F336" s="12">
        <v>0.40984870796305517</v>
      </c>
      <c r="G336" s="12">
        <v>3.2079808528440008</v>
      </c>
      <c r="H336" s="12">
        <v>3.202</v>
      </c>
      <c r="I336" s="12">
        <v>-18.643667522823865</v>
      </c>
      <c r="J336" s="12">
        <v>3.2050000000000001</v>
      </c>
      <c r="K336" s="12">
        <v>-9.2919907591034825</v>
      </c>
    </row>
    <row r="337" spans="1:11" x14ac:dyDescent="0.45">
      <c r="A337" s="111">
        <v>44294.465289699074</v>
      </c>
      <c r="B337" s="12">
        <v>361.51769295759681</v>
      </c>
      <c r="C337" s="12">
        <v>361.5</v>
      </c>
      <c r="D337" s="12">
        <v>-0.48940779224552894</v>
      </c>
      <c r="E337" s="12">
        <v>361.55</v>
      </c>
      <c r="F337" s="12">
        <v>0.8936503809508789</v>
      </c>
      <c r="G337" s="12">
        <v>3.2076495928440005</v>
      </c>
      <c r="H337" s="12">
        <v>3.202</v>
      </c>
      <c r="I337" s="12">
        <v>-17.612874101349302</v>
      </c>
      <c r="J337" s="12">
        <v>3.2050000000000001</v>
      </c>
      <c r="K337" s="12">
        <v>-8.2602315723995545</v>
      </c>
    </row>
    <row r="338" spans="1:11" x14ac:dyDescent="0.45">
      <c r="A338" s="111">
        <v>44294.465347569443</v>
      </c>
      <c r="B338" s="12">
        <v>361.55673206030167</v>
      </c>
      <c r="C338" s="12">
        <v>361.5</v>
      </c>
      <c r="D338" s="12">
        <v>-1.5691053511405146</v>
      </c>
      <c r="E338" s="12">
        <v>361.6</v>
      </c>
      <c r="F338" s="12">
        <v>1.1967123237284019</v>
      </c>
      <c r="G338" s="12">
        <v>3.2079158528440006</v>
      </c>
      <c r="H338" s="12">
        <v>3.202</v>
      </c>
      <c r="I338" s="12">
        <v>-18.441421519071035</v>
      </c>
      <c r="J338" s="12">
        <v>3.2050000000000001</v>
      </c>
      <c r="K338" s="12">
        <v>-9.0895552681516332</v>
      </c>
    </row>
    <row r="339" spans="1:11" x14ac:dyDescent="0.45">
      <c r="A339" s="111">
        <v>44294.465405439812</v>
      </c>
      <c r="B339" s="12">
        <v>361.42920220548268</v>
      </c>
      <c r="C339" s="12">
        <v>361.55</v>
      </c>
      <c r="D339" s="12">
        <v>3.3422256358979205</v>
      </c>
      <c r="E339" s="12">
        <v>361.6</v>
      </c>
      <c r="F339" s="12">
        <v>4.7256224310352701</v>
      </c>
      <c r="G339" s="12">
        <v>3.2069634728440009</v>
      </c>
      <c r="H339" s="12">
        <v>3.202</v>
      </c>
      <c r="I339" s="12">
        <v>-15.477172989435967</v>
      </c>
      <c r="J339" s="12">
        <v>3.2050000000000001</v>
      </c>
      <c r="K339" s="12">
        <v>-6.1225294912995443</v>
      </c>
    </row>
    <row r="340" spans="1:11" x14ac:dyDescent="0.45">
      <c r="A340" s="111">
        <v>44294.465463310182</v>
      </c>
      <c r="B340" s="12">
        <v>361.3968900974877</v>
      </c>
      <c r="C340" s="12">
        <v>361.55</v>
      </c>
      <c r="D340" s="12">
        <v>4.2366137260066301</v>
      </c>
      <c r="E340" s="12">
        <v>361.6</v>
      </c>
      <c r="F340" s="12">
        <v>5.6201342091663982</v>
      </c>
      <c r="G340" s="12">
        <v>3.2067456728440007</v>
      </c>
      <c r="H340" s="12">
        <v>3.202</v>
      </c>
      <c r="I340" s="12">
        <v>-14.799030943392188</v>
      </c>
      <c r="J340" s="12">
        <v>3.2050000000000001</v>
      </c>
      <c r="K340" s="12">
        <v>-5.4437520841882652</v>
      </c>
    </row>
    <row r="341" spans="1:11" x14ac:dyDescent="0.45">
      <c r="A341" s="111">
        <v>44294.465521180558</v>
      </c>
      <c r="B341" s="12">
        <v>361.43592920019256</v>
      </c>
      <c r="C341" s="12">
        <v>361.55</v>
      </c>
      <c r="D341" s="12">
        <v>3.1560448364907492</v>
      </c>
      <c r="E341" s="12">
        <v>361.6</v>
      </c>
      <c r="F341" s="12">
        <v>4.5394158840414018</v>
      </c>
      <c r="G341" s="12">
        <v>3.2072253528440009</v>
      </c>
      <c r="H341" s="12">
        <v>3.202</v>
      </c>
      <c r="I341" s="12">
        <v>-16.29244056507401</v>
      </c>
      <c r="J341" s="12">
        <v>3.2050000000000001</v>
      </c>
      <c r="K341" s="12">
        <v>-6.9385609028922781</v>
      </c>
    </row>
    <row r="342" spans="1:11" x14ac:dyDescent="0.45">
      <c r="A342" s="111">
        <v>44294.465579050928</v>
      </c>
      <c r="B342" s="12">
        <v>361.43592920019256</v>
      </c>
      <c r="C342" s="12">
        <v>361.55</v>
      </c>
      <c r="D342" s="12">
        <v>3.1560448364907492</v>
      </c>
      <c r="E342" s="12">
        <v>361.6</v>
      </c>
      <c r="F342" s="12">
        <v>4.5394158840414018</v>
      </c>
      <c r="G342" s="12">
        <v>3.2070644653280009</v>
      </c>
      <c r="H342" s="12">
        <v>3.202</v>
      </c>
      <c r="I342" s="12">
        <v>-15.791591914517415</v>
      </c>
      <c r="J342" s="12">
        <v>3.2050000000000001</v>
      </c>
      <c r="K342" s="12">
        <v>-6.4372430000084888</v>
      </c>
    </row>
    <row r="343" spans="1:11" x14ac:dyDescent="0.45">
      <c r="A343" s="111">
        <v>44294.465636921297</v>
      </c>
      <c r="B343" s="12">
        <v>361.3968900974877</v>
      </c>
      <c r="C343" s="12">
        <v>361.55</v>
      </c>
      <c r="D343" s="12">
        <v>4.2366137260066301</v>
      </c>
      <c r="E343" s="12">
        <v>361.6</v>
      </c>
      <c r="F343" s="12">
        <v>5.6201342091663982</v>
      </c>
      <c r="G343" s="12">
        <v>3.2067456728440007</v>
      </c>
      <c r="H343" s="12">
        <v>3.202</v>
      </c>
      <c r="I343" s="12">
        <v>-14.799030943392188</v>
      </c>
      <c r="J343" s="12">
        <v>3.2050000000000001</v>
      </c>
      <c r="K343" s="12">
        <v>-5.4437520841882652</v>
      </c>
    </row>
    <row r="344" spans="1:11" x14ac:dyDescent="0.45">
      <c r="A344" s="111">
        <v>44294.465694791666</v>
      </c>
      <c r="B344" s="12">
        <v>361.41610416155328</v>
      </c>
      <c r="C344" s="12">
        <v>361.5</v>
      </c>
      <c r="D344" s="12">
        <v>2.3213088039159535</v>
      </c>
      <c r="E344" s="12">
        <v>361.6</v>
      </c>
      <c r="F344" s="12">
        <v>5.0882026652731289</v>
      </c>
      <c r="G344" s="12">
        <v>3.2068800528440011</v>
      </c>
      <c r="H344" s="12">
        <v>3.202</v>
      </c>
      <c r="I344" s="12">
        <v>-15.217447374351675</v>
      </c>
      <c r="J344" s="12">
        <v>3.2050000000000001</v>
      </c>
      <c r="K344" s="12">
        <v>-5.862560535539032</v>
      </c>
    </row>
    <row r="345" spans="1:11" x14ac:dyDescent="0.45">
      <c r="A345" s="111">
        <v>44294.465752662036</v>
      </c>
      <c r="B345" s="12">
        <v>361.51051098566649</v>
      </c>
      <c r="C345" s="12">
        <v>361.55</v>
      </c>
      <c r="D345" s="12">
        <v>1.0923337809973588</v>
      </c>
      <c r="E345" s="12">
        <v>361.6</v>
      </c>
      <c r="F345" s="12">
        <v>2.4754194308083495</v>
      </c>
      <c r="G345" s="12">
        <v>3.2077539528440004</v>
      </c>
      <c r="H345" s="12">
        <v>3.202</v>
      </c>
      <c r="I345" s="12">
        <v>-17.937637763329768</v>
      </c>
      <c r="J345" s="12">
        <v>3.2050000000000001</v>
      </c>
      <c r="K345" s="12">
        <v>-8.5852995101407767</v>
      </c>
    </row>
    <row r="346" spans="1:11" x14ac:dyDescent="0.45">
      <c r="A346" s="111">
        <v>44294.465810648151</v>
      </c>
      <c r="B346" s="12">
        <v>361.47147188296162</v>
      </c>
      <c r="C346" s="12">
        <v>361.55</v>
      </c>
      <c r="D346" s="12">
        <v>2.1724568367545842</v>
      </c>
      <c r="E346" s="12">
        <v>361.6</v>
      </c>
      <c r="F346" s="12">
        <v>3.5556918605187975</v>
      </c>
      <c r="G346" s="12">
        <v>3.2076569728440005</v>
      </c>
      <c r="H346" s="12">
        <v>3.202</v>
      </c>
      <c r="I346" s="12">
        <v>-17.635841026308185</v>
      </c>
      <c r="J346" s="12">
        <v>3.2050000000000001</v>
      </c>
      <c r="K346" s="12">
        <v>-8.2832200154018096</v>
      </c>
    </row>
    <row r="347" spans="1:11" x14ac:dyDescent="0.45">
      <c r="A347" s="111">
        <v>44294.46588009259</v>
      </c>
      <c r="B347" s="12">
        <v>361.55506889415841</v>
      </c>
      <c r="C347" s="12">
        <v>361.55</v>
      </c>
      <c r="D347" s="12">
        <v>-0.14019701546163013</v>
      </c>
      <c r="E347" s="12">
        <v>361.6</v>
      </c>
      <c r="F347" s="12">
        <v>1.2427181834025398</v>
      </c>
      <c r="G347" s="12">
        <v>3.2079780528440005</v>
      </c>
      <c r="H347" s="12">
        <v>3.202</v>
      </c>
      <c r="I347" s="12">
        <v>-18.634955556197664</v>
      </c>
      <c r="J347" s="12">
        <v>3.2050000000000001</v>
      </c>
      <c r="K347" s="12">
        <v>-9.2832706301100512</v>
      </c>
    </row>
    <row r="348" spans="1:11" x14ac:dyDescent="0.45">
      <c r="A348" s="111">
        <v>44294.465937615743</v>
      </c>
      <c r="B348" s="12">
        <v>361.53728044427697</v>
      </c>
      <c r="C348" s="12">
        <v>361.55</v>
      </c>
      <c r="D348" s="12">
        <v>0.35181864806327751</v>
      </c>
      <c r="E348" s="12">
        <v>361.6</v>
      </c>
      <c r="F348" s="12">
        <v>1.7348018894753003</v>
      </c>
      <c r="G348" s="12">
        <v>3.2076817653280001</v>
      </c>
      <c r="H348" s="12">
        <v>3.2029999999999998</v>
      </c>
      <c r="I348" s="12">
        <v>-14.595479447511561</v>
      </c>
      <c r="J348" s="12">
        <v>3.2050000000000001</v>
      </c>
      <c r="K348" s="12">
        <v>-8.3604469651178004</v>
      </c>
    </row>
    <row r="349" spans="1:11" x14ac:dyDescent="0.45">
      <c r="A349" s="111">
        <v>44294.466062731481</v>
      </c>
      <c r="B349" s="12">
        <v>361.56318993661745</v>
      </c>
      <c r="C349" s="12">
        <v>361.55</v>
      </c>
      <c r="D349" s="12">
        <v>-0.36480308240860554</v>
      </c>
      <c r="E349" s="12">
        <v>361.6</v>
      </c>
      <c r="F349" s="12">
        <v>1.0180810549057169</v>
      </c>
      <c r="G349" s="12">
        <v>3.2080370453280009</v>
      </c>
      <c r="H349" s="12">
        <v>3.2029999999999998</v>
      </c>
      <c r="I349" s="12">
        <v>-15.701331552067796</v>
      </c>
      <c r="J349" s="12">
        <v>3.2050000000000001</v>
      </c>
      <c r="K349" s="12">
        <v>-9.466989579886059</v>
      </c>
    </row>
    <row r="350" spans="1:11" x14ac:dyDescent="0.45">
      <c r="A350" s="111">
        <v>44294.466111458336</v>
      </c>
      <c r="B350" s="12">
        <v>361.55023104030738</v>
      </c>
      <c r="C350" s="12">
        <v>361.55</v>
      </c>
      <c r="D350" s="12">
        <v>-6.3902685583833822E-3</v>
      </c>
      <c r="E350" s="12">
        <v>361.6</v>
      </c>
      <c r="F350" s="12">
        <v>1.3765434349036156</v>
      </c>
      <c r="G350" s="12">
        <v>3.2081169928440008</v>
      </c>
      <c r="H350" s="12">
        <v>3.2029999999999998</v>
      </c>
      <c r="I350" s="12">
        <v>-15.950144135687175</v>
      </c>
      <c r="J350" s="12">
        <v>3.2050000000000001</v>
      </c>
      <c r="K350" s="12">
        <v>-9.7159575257181263</v>
      </c>
    </row>
    <row r="351" spans="1:11" x14ac:dyDescent="0.45">
      <c r="A351" s="111">
        <v>44294.466169328705</v>
      </c>
      <c r="B351" s="12">
        <v>361.57005607894661</v>
      </c>
      <c r="C351" s="12">
        <v>361.55</v>
      </c>
      <c r="D351" s="12">
        <v>-0.55469413490967334</v>
      </c>
      <c r="E351" s="12">
        <v>361.6</v>
      </c>
      <c r="F351" s="12">
        <v>0.8281637417142188</v>
      </c>
      <c r="G351" s="12">
        <v>3.2075517528440001</v>
      </c>
      <c r="H351" s="12">
        <v>3.2029999999999998</v>
      </c>
      <c r="I351" s="12">
        <v>-14.190738590466628</v>
      </c>
      <c r="J351" s="12">
        <v>3.2050000000000001</v>
      </c>
      <c r="K351" s="12">
        <v>-7.9554533819679394</v>
      </c>
    </row>
    <row r="352" spans="1:11" x14ac:dyDescent="0.45">
      <c r="A352" s="111">
        <v>44294.466227199075</v>
      </c>
      <c r="B352" s="12">
        <v>361.53101697624174</v>
      </c>
      <c r="C352" s="12">
        <v>361.55</v>
      </c>
      <c r="D352" s="12">
        <v>0.52507317123261832</v>
      </c>
      <c r="E352" s="12">
        <v>361.6</v>
      </c>
      <c r="F352" s="12">
        <v>1.9080803726118889</v>
      </c>
      <c r="G352" s="12">
        <v>3.207124605328</v>
      </c>
      <c r="H352" s="12">
        <v>3.2029999999999998</v>
      </c>
      <c r="I352" s="12">
        <v>-12.860757954798432</v>
      </c>
      <c r="J352" s="12">
        <v>3.2050000000000001</v>
      </c>
      <c r="K352" s="12">
        <v>-6.6246422869580828</v>
      </c>
    </row>
    <row r="353" spans="1:11" x14ac:dyDescent="0.45">
      <c r="A353" s="111">
        <v>44294.466286111114</v>
      </c>
      <c r="B353" s="12">
        <v>361.51357635943236</v>
      </c>
      <c r="C353" s="12">
        <v>361.55</v>
      </c>
      <c r="D353" s="12">
        <v>1.0075317484462591</v>
      </c>
      <c r="E353" s="12">
        <v>361.6</v>
      </c>
      <c r="F353" s="12">
        <v>2.3906056706908614</v>
      </c>
      <c r="G353" s="12">
        <v>3.2069916453280003</v>
      </c>
      <c r="H353" s="12">
        <v>3.2029999999999998</v>
      </c>
      <c r="I353" s="12">
        <v>-12.446696996593506</v>
      </c>
      <c r="J353" s="12">
        <v>3.2050000000000001</v>
      </c>
      <c r="K353" s="12">
        <v>-6.2103227830408816</v>
      </c>
    </row>
    <row r="354" spans="1:11" x14ac:dyDescent="0.45">
      <c r="A354" s="111">
        <v>44294.466342824075</v>
      </c>
      <c r="B354" s="12">
        <v>361.47077599643467</v>
      </c>
      <c r="C354" s="12">
        <v>361.45</v>
      </c>
      <c r="D354" s="12">
        <v>-0.57476282494505504</v>
      </c>
      <c r="E354" s="12">
        <v>361.55</v>
      </c>
      <c r="F354" s="12">
        <v>2.1917125484613162</v>
      </c>
      <c r="G354" s="12">
        <v>3.2069082253279997</v>
      </c>
      <c r="H354" s="12">
        <v>3.2029999999999998</v>
      </c>
      <c r="I354" s="12">
        <v>-12.186894832639332</v>
      </c>
      <c r="J354" s="12">
        <v>3.2050000000000001</v>
      </c>
      <c r="K354" s="12">
        <v>-5.9503583948194887</v>
      </c>
    </row>
    <row r="355" spans="1:11" x14ac:dyDescent="0.45">
      <c r="A355" s="111">
        <v>44294.466400694444</v>
      </c>
      <c r="B355" s="12">
        <v>361.51357635943236</v>
      </c>
      <c r="C355" s="12">
        <v>361.45</v>
      </c>
      <c r="D355" s="12">
        <v>-1.7586160960429456</v>
      </c>
      <c r="E355" s="12">
        <v>361.55</v>
      </c>
      <c r="F355" s="12">
        <v>1.0075317484462591</v>
      </c>
      <c r="G355" s="12">
        <v>3.207205065328</v>
      </c>
      <c r="H355" s="12">
        <v>3.2029999999999998</v>
      </c>
      <c r="I355" s="12">
        <v>-13.111307953020098</v>
      </c>
      <c r="J355" s="12">
        <v>3.2050000000000001</v>
      </c>
      <c r="K355" s="12">
        <v>-6.8753487322594991</v>
      </c>
    </row>
    <row r="356" spans="1:11" x14ac:dyDescent="0.45">
      <c r="A356" s="111">
        <v>44294.466458680552</v>
      </c>
      <c r="B356" s="12">
        <v>361.60228657471731</v>
      </c>
      <c r="C356" s="12">
        <v>361.45</v>
      </c>
      <c r="D356" s="12">
        <v>-4.2114383777785109</v>
      </c>
      <c r="E356" s="12">
        <v>361.55</v>
      </c>
      <c r="F356" s="12">
        <v>-1.4459691395368468</v>
      </c>
      <c r="G356" s="12">
        <v>3.2078332253279997</v>
      </c>
      <c r="H356" s="12">
        <v>3.2029999999999998</v>
      </c>
      <c r="I356" s="12">
        <v>-15.066947027789158</v>
      </c>
      <c r="J356" s="12">
        <v>3.2050000000000001</v>
      </c>
      <c r="K356" s="12">
        <v>-8.8322089366412797</v>
      </c>
    </row>
    <row r="357" spans="1:11" x14ac:dyDescent="0.45">
      <c r="A357" s="111">
        <v>44294.466516550929</v>
      </c>
      <c r="B357" s="12">
        <v>361.56324747201245</v>
      </c>
      <c r="C357" s="12">
        <v>361.45</v>
      </c>
      <c r="D357" s="12">
        <v>-3.1321621543192579</v>
      </c>
      <c r="E357" s="12">
        <v>361.55</v>
      </c>
      <c r="F357" s="12">
        <v>-0.36639431980605991</v>
      </c>
      <c r="G357" s="12">
        <v>3.2077278528440001</v>
      </c>
      <c r="H357" s="12">
        <v>3.2029999999999998</v>
      </c>
      <c r="I357" s="12">
        <v>-14.738946260071529</v>
      </c>
      <c r="J357" s="12">
        <v>3.2050000000000001</v>
      </c>
      <c r="K357" s="12">
        <v>-8.5040033604517706</v>
      </c>
    </row>
    <row r="358" spans="1:11" x14ac:dyDescent="0.45">
      <c r="A358" s="111">
        <v>44294.466574421298</v>
      </c>
      <c r="B358" s="12">
        <v>361.54014730092314</v>
      </c>
      <c r="C358" s="12">
        <v>361.45</v>
      </c>
      <c r="D358" s="12">
        <v>-2.4934243567732071</v>
      </c>
      <c r="E358" s="12">
        <v>361.55</v>
      </c>
      <c r="F358" s="12">
        <v>0.27252019313563225</v>
      </c>
      <c r="G358" s="12">
        <v>3.2077392728440004</v>
      </c>
      <c r="H358" s="12">
        <v>3.2029999999999998</v>
      </c>
      <c r="I358" s="12">
        <v>-14.774495184574915</v>
      </c>
      <c r="J358" s="12">
        <v>3.2050000000000001</v>
      </c>
      <c r="K358" s="12">
        <v>-8.5395744822230313</v>
      </c>
    </row>
    <row r="359" spans="1:11" x14ac:dyDescent="0.45">
      <c r="A359" s="111">
        <v>44294.466632291667</v>
      </c>
      <c r="B359" s="12">
        <v>361.39951940217475</v>
      </c>
      <c r="C359" s="12">
        <v>361.45</v>
      </c>
      <c r="D359" s="12">
        <v>1.3968086595341027</v>
      </c>
      <c r="E359" s="12">
        <v>361.55</v>
      </c>
      <c r="F359" s="12">
        <v>4.1638294946874597</v>
      </c>
      <c r="G359" s="12">
        <v>3.206659712844</v>
      </c>
      <c r="H359" s="12">
        <v>3.2029999999999998</v>
      </c>
      <c r="I359" s="12">
        <v>-11.4128506661978</v>
      </c>
      <c r="J359" s="12">
        <v>3.2050000000000001</v>
      </c>
      <c r="K359" s="12">
        <v>-5.1758309038906383</v>
      </c>
    </row>
    <row r="360" spans="1:11" x14ac:dyDescent="0.45">
      <c r="A360" s="111">
        <v>44294.466690162037</v>
      </c>
      <c r="B360" s="12">
        <v>361.33250116585907</v>
      </c>
      <c r="C360" s="12">
        <v>361.5</v>
      </c>
      <c r="D360" s="12">
        <v>4.6355872665892157</v>
      </c>
      <c r="E360" s="12">
        <v>361.55</v>
      </c>
      <c r="F360" s="12">
        <v>6.0193542911077298</v>
      </c>
      <c r="G360" s="12">
        <v>3.2062083728440003</v>
      </c>
      <c r="H360" s="12">
        <v>3.2029999999999998</v>
      </c>
      <c r="I360" s="12">
        <v>-10.006750874880037</v>
      </c>
      <c r="J360" s="12">
        <v>3.2050000000000001</v>
      </c>
      <c r="K360" s="12">
        <v>-3.7688531233182272</v>
      </c>
    </row>
    <row r="361" spans="1:11" x14ac:dyDescent="0.45">
      <c r="A361" s="111">
        <v>44294.466748032406</v>
      </c>
      <c r="B361" s="12">
        <v>361.33250116585907</v>
      </c>
      <c r="C361" s="12">
        <v>361.5</v>
      </c>
      <c r="D361" s="12">
        <v>4.6355872665892157</v>
      </c>
      <c r="E361" s="12">
        <v>361.55</v>
      </c>
      <c r="F361" s="12">
        <v>6.0193542911077298</v>
      </c>
      <c r="G361" s="12">
        <v>3.2059949528440006</v>
      </c>
      <c r="H361" s="12">
        <v>3.2029999999999998</v>
      </c>
      <c r="I361" s="12">
        <v>-9.3417266341731615</v>
      </c>
      <c r="J361" s="12">
        <v>3.2050000000000001</v>
      </c>
      <c r="K361" s="12">
        <v>-3.1034136317585856</v>
      </c>
    </row>
    <row r="362" spans="1:11" x14ac:dyDescent="0.45">
      <c r="A362" s="111">
        <v>44294.466805902775</v>
      </c>
      <c r="B362" s="12">
        <v>361.34984828959472</v>
      </c>
      <c r="C362" s="12">
        <v>361.45</v>
      </c>
      <c r="D362" s="12">
        <v>2.7715996251092063</v>
      </c>
      <c r="E362" s="12">
        <v>361.55</v>
      </c>
      <c r="F362" s="12">
        <v>5.5390008146589045</v>
      </c>
      <c r="G362" s="12">
        <v>3.2060843928440002</v>
      </c>
      <c r="H362" s="12">
        <v>3.2029999999999998</v>
      </c>
      <c r="I362" s="12">
        <v>-9.6204356032694864</v>
      </c>
      <c r="J362" s="12">
        <v>3.2050000000000001</v>
      </c>
      <c r="K362" s="12">
        <v>-3.382296630807514</v>
      </c>
    </row>
    <row r="363" spans="1:11" x14ac:dyDescent="0.45">
      <c r="A363" s="111">
        <v>44294.466863773145</v>
      </c>
      <c r="B363" s="12">
        <v>361.35487652571504</v>
      </c>
      <c r="C363" s="12">
        <v>361.5</v>
      </c>
      <c r="D363" s="12">
        <v>4.0160928691557443</v>
      </c>
      <c r="E363" s="12">
        <v>361.55</v>
      </c>
      <c r="F363" s="12">
        <v>5.399774209801862</v>
      </c>
      <c r="G363" s="12">
        <v>3.2061310528440004</v>
      </c>
      <c r="H363" s="12">
        <v>3.2029999999999998</v>
      </c>
      <c r="I363" s="12">
        <v>-9.7658292577376145</v>
      </c>
      <c r="J363" s="12">
        <v>3.2050000000000001</v>
      </c>
      <c r="K363" s="12">
        <v>-3.5277810711978814</v>
      </c>
    </row>
    <row r="364" spans="1:11" x14ac:dyDescent="0.45">
      <c r="A364" s="111">
        <v>44294.466921643521</v>
      </c>
      <c r="B364" s="12">
        <v>361.32829875654892</v>
      </c>
      <c r="C364" s="12">
        <v>361.45</v>
      </c>
      <c r="D364" s="12">
        <v>3.3681625233862178</v>
      </c>
      <c r="E364" s="12">
        <v>361.5</v>
      </c>
      <c r="F364" s="12">
        <v>4.7519456417325534</v>
      </c>
      <c r="G364" s="12">
        <v>3.2059462128440002</v>
      </c>
      <c r="H364" s="12">
        <v>3.2029999999999998</v>
      </c>
      <c r="I364" s="12">
        <v>-9.1898386572952742</v>
      </c>
      <c r="J364" s="12">
        <v>3.2050000000000001</v>
      </c>
      <c r="K364" s="12">
        <v>-2.9514308138086536</v>
      </c>
    </row>
    <row r="365" spans="1:11" x14ac:dyDescent="0.45">
      <c r="A365" s="111">
        <v>44294.466979513891</v>
      </c>
      <c r="B365" s="12">
        <v>361.32829875654892</v>
      </c>
      <c r="C365" s="12">
        <v>361.45</v>
      </c>
      <c r="D365" s="12">
        <v>3.3681625233862178</v>
      </c>
      <c r="E365" s="12">
        <v>361.5</v>
      </c>
      <c r="F365" s="12">
        <v>4.7519456417325534</v>
      </c>
      <c r="G365" s="12">
        <v>3.2059462128440002</v>
      </c>
      <c r="H365" s="12">
        <v>3.2029999999999998</v>
      </c>
      <c r="I365" s="12">
        <v>-9.1898386572952742</v>
      </c>
      <c r="J365" s="12">
        <v>3.2050000000000001</v>
      </c>
      <c r="K365" s="12">
        <v>-2.9514308138086536</v>
      </c>
    </row>
    <row r="366" spans="1:11" x14ac:dyDescent="0.45">
      <c r="A366" s="111">
        <v>44294.46703738426</v>
      </c>
      <c r="B366" s="12">
        <v>361.3730344680821</v>
      </c>
      <c r="C366" s="12">
        <v>361.45</v>
      </c>
      <c r="D366" s="12">
        <v>2.1298083857081553</v>
      </c>
      <c r="E366" s="12">
        <v>361.5</v>
      </c>
      <c r="F366" s="12">
        <v>3.5134202003973218</v>
      </c>
      <c r="G366" s="12">
        <v>3.2062459328440003</v>
      </c>
      <c r="H366" s="12">
        <v>3.2029999999999998</v>
      </c>
      <c r="I366" s="12">
        <v>-10.123779996880117</v>
      </c>
      <c r="J366" s="12">
        <v>3.2050000000000001</v>
      </c>
      <c r="K366" s="12">
        <v>-3.8859553200120316</v>
      </c>
    </row>
    <row r="367" spans="1:11" x14ac:dyDescent="0.45">
      <c r="A367" s="111">
        <v>44294.467095254629</v>
      </c>
      <c r="B367" s="12">
        <v>361.32829875654892</v>
      </c>
      <c r="C367" s="12">
        <v>361.45</v>
      </c>
      <c r="D367" s="12">
        <v>3.3681625233862178</v>
      </c>
      <c r="E367" s="12">
        <v>361.5</v>
      </c>
      <c r="F367" s="12">
        <v>4.7519456417325534</v>
      </c>
      <c r="G367" s="12">
        <v>3.2059987453280003</v>
      </c>
      <c r="H367" s="12">
        <v>3.2029999999999998</v>
      </c>
      <c r="I367" s="12">
        <v>-9.353544920659937</v>
      </c>
      <c r="J367" s="12">
        <v>3.2050000000000001</v>
      </c>
      <c r="K367" s="12">
        <v>-3.1152392977561232</v>
      </c>
    </row>
    <row r="368" spans="1:11" x14ac:dyDescent="0.45">
      <c r="A368" s="111">
        <v>44294.467153124999</v>
      </c>
      <c r="B368" s="12">
        <v>361.28549839355122</v>
      </c>
      <c r="C368" s="12">
        <v>361.45</v>
      </c>
      <c r="D368" s="12">
        <v>4.553230261945731</v>
      </c>
      <c r="E368" s="12">
        <v>361.5</v>
      </c>
      <c r="F368" s="12">
        <v>5.9371773127500225</v>
      </c>
      <c r="G368" s="12">
        <v>3.205701905328</v>
      </c>
      <c r="H368" s="12">
        <v>3.2029999999999998</v>
      </c>
      <c r="I368" s="12">
        <v>-8.4284359799940116</v>
      </c>
      <c r="J368" s="12">
        <v>3.2050000000000001</v>
      </c>
      <c r="K368" s="12">
        <v>-2.1895527055505988</v>
      </c>
    </row>
    <row r="369" spans="1:11" x14ac:dyDescent="0.45">
      <c r="A369" s="111">
        <v>44294.467210995368</v>
      </c>
      <c r="B369" s="12">
        <v>361.39285950672132</v>
      </c>
      <c r="C369" s="12">
        <v>361.45</v>
      </c>
      <c r="D369" s="12">
        <v>1.5811184912911542</v>
      </c>
      <c r="E369" s="12">
        <v>361.5</v>
      </c>
      <c r="F369" s="12">
        <v>2.9646544047637735</v>
      </c>
      <c r="G369" s="12">
        <v>3.2064303453280005</v>
      </c>
      <c r="H369" s="12">
        <v>3.2029999999999998</v>
      </c>
      <c r="I369" s="12">
        <v>-10.698331036565142</v>
      </c>
      <c r="J369" s="12">
        <v>3.2050000000000001</v>
      </c>
      <c r="K369" s="12">
        <v>-4.4608651177611751</v>
      </c>
    </row>
    <row r="370" spans="1:11" x14ac:dyDescent="0.45">
      <c r="A370" s="111">
        <v>44294.467268865737</v>
      </c>
      <c r="B370" s="12">
        <v>361.43189860942613</v>
      </c>
      <c r="C370" s="12">
        <v>361.45</v>
      </c>
      <c r="D370" s="12">
        <v>0.50082437780130318</v>
      </c>
      <c r="E370" s="12">
        <v>361.5</v>
      </c>
      <c r="F370" s="12">
        <v>1.8842108523316774</v>
      </c>
      <c r="G370" s="12">
        <v>3.2064831853280005</v>
      </c>
      <c r="H370" s="12">
        <v>3.2029999999999998</v>
      </c>
      <c r="I370" s="12">
        <v>-10.862945871472959</v>
      </c>
      <c r="J370" s="12">
        <v>3.2050000000000001</v>
      </c>
      <c r="K370" s="12">
        <v>-4.625582740577145</v>
      </c>
    </row>
    <row r="371" spans="1:11" x14ac:dyDescent="0.45">
      <c r="A371" s="111">
        <v>44294.467326736114</v>
      </c>
      <c r="B371" s="12">
        <v>361.48565958378435</v>
      </c>
      <c r="C371" s="12">
        <v>361.45</v>
      </c>
      <c r="D371" s="12">
        <v>-0.9864729855514649</v>
      </c>
      <c r="E371" s="12">
        <v>361.5</v>
      </c>
      <c r="F371" s="12">
        <v>0.39670774857728358</v>
      </c>
      <c r="G371" s="12">
        <v>3.2069035253280007</v>
      </c>
      <c r="H371" s="12">
        <v>3.2029999999999998</v>
      </c>
      <c r="I371" s="12">
        <v>-12.172256811503603</v>
      </c>
      <c r="J371" s="12">
        <v>3.2050000000000001</v>
      </c>
      <c r="K371" s="12">
        <v>-5.9357112334894824</v>
      </c>
    </row>
    <row r="372" spans="1:11" x14ac:dyDescent="0.45">
      <c r="A372" s="111">
        <v>44294.467384606483</v>
      </c>
      <c r="B372" s="12">
        <v>361.43255240049064</v>
      </c>
      <c r="C372" s="12">
        <v>361.45</v>
      </c>
      <c r="D372" s="12">
        <v>0.4827345902706619</v>
      </c>
      <c r="E372" s="12">
        <v>361.5</v>
      </c>
      <c r="F372" s="12">
        <v>1.8661185624096224</v>
      </c>
      <c r="G372" s="12">
        <v>3.2065240938360002</v>
      </c>
      <c r="H372" s="12">
        <v>3.2029999999999998</v>
      </c>
      <c r="I372" s="12">
        <v>-10.990386265223639</v>
      </c>
      <c r="J372" s="12">
        <v>3.2050000000000001</v>
      </c>
      <c r="K372" s="12">
        <v>-4.7531027099717562</v>
      </c>
    </row>
    <row r="373" spans="1:11" x14ac:dyDescent="0.45">
      <c r="A373" s="111">
        <v>44294.467442476853</v>
      </c>
      <c r="B373" s="12">
        <v>361.47319825024556</v>
      </c>
      <c r="C373" s="12">
        <v>361.45</v>
      </c>
      <c r="D373" s="12">
        <v>-0.64176957953908287</v>
      </c>
      <c r="E373" s="12">
        <v>361.5</v>
      </c>
      <c r="F373" s="12">
        <v>0.74145883800452417</v>
      </c>
      <c r="G373" s="12">
        <v>3.2072048053279998</v>
      </c>
      <c r="H373" s="12">
        <v>3.2029999999999998</v>
      </c>
      <c r="I373" s="12">
        <v>-13.110498341155717</v>
      </c>
      <c r="J373" s="12">
        <v>3.2050000000000001</v>
      </c>
      <c r="K373" s="12">
        <v>-6.8745386148616419</v>
      </c>
    </row>
    <row r="374" spans="1:11" x14ac:dyDescent="0.45">
      <c r="A374" s="111">
        <v>44294.467500347222</v>
      </c>
      <c r="B374" s="12">
        <v>361.45337321160633</v>
      </c>
      <c r="C374" s="12">
        <v>361.45</v>
      </c>
      <c r="D374" s="12">
        <v>-9.3323561386988454E-2</v>
      </c>
      <c r="E374" s="12">
        <v>361.5</v>
      </c>
      <c r="F374" s="12">
        <v>1.2899807236373424</v>
      </c>
      <c r="G374" s="12">
        <v>3.2066902253280003</v>
      </c>
      <c r="H374" s="12">
        <v>3.2029999999999998</v>
      </c>
      <c r="I374" s="12">
        <v>-11.507894647425733</v>
      </c>
      <c r="J374" s="12">
        <v>3.2050000000000001</v>
      </c>
      <c r="K374" s="12">
        <v>-5.270934231969167</v>
      </c>
    </row>
    <row r="375" spans="1:11" x14ac:dyDescent="0.45">
      <c r="A375" s="111">
        <v>44294.467558217591</v>
      </c>
      <c r="B375" s="12">
        <v>361.39147653189946</v>
      </c>
      <c r="C375" s="12">
        <v>361.45</v>
      </c>
      <c r="D375" s="12">
        <v>1.6193925950371992</v>
      </c>
      <c r="E375" s="12">
        <v>361.5</v>
      </c>
      <c r="F375" s="12">
        <v>3.0029338030324007</v>
      </c>
      <c r="G375" s="12">
        <v>3.2062689853280002</v>
      </c>
      <c r="H375" s="12">
        <v>3.2029999999999998</v>
      </c>
      <c r="I375" s="12">
        <v>-10.195605368605513</v>
      </c>
      <c r="J375" s="12">
        <v>3.2050000000000001</v>
      </c>
      <c r="K375" s="12">
        <v>-3.9578255405489959</v>
      </c>
    </row>
    <row r="376" spans="1:11" x14ac:dyDescent="0.45">
      <c r="A376" s="111">
        <v>44294.467616087961</v>
      </c>
      <c r="B376" s="12">
        <v>361.43621224343258</v>
      </c>
      <c r="C376" s="12">
        <v>361.45</v>
      </c>
      <c r="D376" s="12">
        <v>0.3814713661874039</v>
      </c>
      <c r="E376" s="12">
        <v>361.5</v>
      </c>
      <c r="F376" s="12">
        <v>1.7648413304104584</v>
      </c>
      <c r="G376" s="12">
        <v>3.2065687053279999</v>
      </c>
      <c r="H376" s="12">
        <v>3.2029999999999998</v>
      </c>
      <c r="I376" s="12">
        <v>-11.129358688214911</v>
      </c>
      <c r="J376" s="12">
        <v>3.2050000000000001</v>
      </c>
      <c r="K376" s="12">
        <v>-4.8921619093745097</v>
      </c>
    </row>
    <row r="377" spans="1:11" x14ac:dyDescent="0.45">
      <c r="A377" s="111">
        <v>44294.46767395833</v>
      </c>
      <c r="B377" s="12">
        <v>361.39340727318165</v>
      </c>
      <c r="C377" s="12">
        <v>361.45</v>
      </c>
      <c r="D377" s="12">
        <v>1.5659590263515277</v>
      </c>
      <c r="E377" s="12">
        <v>361.5</v>
      </c>
      <c r="F377" s="12">
        <v>2.9494928427892959</v>
      </c>
      <c r="G377" s="12">
        <v>3.2062577453279997</v>
      </c>
      <c r="H377" s="12">
        <v>3.2029999999999998</v>
      </c>
      <c r="I377" s="12">
        <v>-10.160584665243627</v>
      </c>
      <c r="J377" s="12">
        <v>3.2050000000000001</v>
      </c>
      <c r="K377" s="12">
        <v>-3.9227829697482322</v>
      </c>
    </row>
    <row r="378" spans="1:11" x14ac:dyDescent="0.45">
      <c r="A378" s="111">
        <v>44294.467731828707</v>
      </c>
      <c r="B378" s="12">
        <v>361.41045603126992</v>
      </c>
      <c r="C378" s="12">
        <v>361.45</v>
      </c>
      <c r="D378" s="12">
        <v>1.0941567425667078</v>
      </c>
      <c r="E378" s="12">
        <v>361.5</v>
      </c>
      <c r="F378" s="12">
        <v>2.4776252937833134</v>
      </c>
      <c r="G378" s="12">
        <v>3.2063655853279998</v>
      </c>
      <c r="H378" s="12">
        <v>3.2029999999999998</v>
      </c>
      <c r="I378" s="12">
        <v>-10.496573888518771</v>
      </c>
      <c r="J378" s="12">
        <v>3.2050000000000001</v>
      </c>
      <c r="K378" s="12">
        <v>-4.2589819896036305</v>
      </c>
    </row>
    <row r="379" spans="1:11" x14ac:dyDescent="0.45">
      <c r="A379" s="111">
        <v>44294.467789699076</v>
      </c>
      <c r="B379" s="12">
        <v>361.37056342030348</v>
      </c>
      <c r="C379" s="12">
        <v>361.5</v>
      </c>
      <c r="D379" s="12">
        <v>3.5818241107251274</v>
      </c>
      <c r="E379" s="12">
        <v>361.55</v>
      </c>
      <c r="F379" s="12">
        <v>4.9654453865360537</v>
      </c>
      <c r="G379" s="12">
        <v>3.2062555853279999</v>
      </c>
      <c r="H379" s="12">
        <v>3.2029999999999998</v>
      </c>
      <c r="I379" s="12">
        <v>-10.153854679888317</v>
      </c>
      <c r="J379" s="12">
        <v>3.2050000000000001</v>
      </c>
      <c r="K379" s="12">
        <v>-3.9160487820917327</v>
      </c>
    </row>
    <row r="380" spans="1:11" x14ac:dyDescent="0.45">
      <c r="A380" s="111">
        <v>44294.468076851852</v>
      </c>
      <c r="B380" s="12">
        <v>361.41661317993419</v>
      </c>
      <c r="C380" s="12">
        <v>361.5</v>
      </c>
      <c r="D380" s="12">
        <v>2.3072215560909166</v>
      </c>
      <c r="E380" s="12">
        <v>361.55</v>
      </c>
      <c r="F380" s="12">
        <v>3.6906665383258219</v>
      </c>
      <c r="G380" s="12">
        <v>3.2064797168999997</v>
      </c>
      <c r="H380" s="12">
        <v>3.2029999999999998</v>
      </c>
      <c r="I380" s="12">
        <v>-10.8521406876822</v>
      </c>
      <c r="J380" s="12">
        <v>3.2050000000000001</v>
      </c>
      <c r="K380" s="12">
        <v>-4.6147708098717484</v>
      </c>
    </row>
    <row r="381" spans="1:11" x14ac:dyDescent="0.45">
      <c r="A381" s="111">
        <v>44294.468125347223</v>
      </c>
      <c r="B381" s="12">
        <v>361.3864869798926</v>
      </c>
      <c r="C381" s="12">
        <v>361.45</v>
      </c>
      <c r="D381" s="12">
        <v>1.7574818759321043</v>
      </c>
      <c r="E381" s="12">
        <v>361.5</v>
      </c>
      <c r="F381" s="12">
        <v>3.1410421860549715</v>
      </c>
      <c r="G381" s="12">
        <v>3.2062749769000001</v>
      </c>
      <c r="H381" s="12">
        <v>3.2029999999999998</v>
      </c>
      <c r="I381" s="12">
        <v>-10.214273334617889</v>
      </c>
      <c r="J381" s="12">
        <v>3.2050000000000001</v>
      </c>
      <c r="K381" s="12">
        <v>-3.9765051631121131</v>
      </c>
    </row>
    <row r="382" spans="1:11" x14ac:dyDescent="0.45">
      <c r="A382" s="111">
        <v>44294.468183217592</v>
      </c>
      <c r="B382" s="12">
        <v>361.32624600008552</v>
      </c>
      <c r="C382" s="12">
        <v>361.45</v>
      </c>
      <c r="D382" s="12">
        <v>3.424993376053862</v>
      </c>
      <c r="E382" s="12">
        <v>361.5</v>
      </c>
      <c r="F382" s="12">
        <v>4.8087843559097658</v>
      </c>
      <c r="G382" s="12">
        <v>3.2060585968999997</v>
      </c>
      <c r="H382" s="12">
        <v>3.2029999999999998</v>
      </c>
      <c r="I382" s="12">
        <v>-9.5400530201079103</v>
      </c>
      <c r="J382" s="12">
        <v>3.2050000000000001</v>
      </c>
      <c r="K382" s="12">
        <v>-3.3018638555865167</v>
      </c>
    </row>
    <row r="383" spans="1:11" x14ac:dyDescent="0.45">
      <c r="A383" s="111">
        <v>44294.468241087961</v>
      </c>
      <c r="B383" s="12">
        <v>361.4346632349542</v>
      </c>
      <c r="C383" s="12">
        <v>361.45</v>
      </c>
      <c r="D383" s="12">
        <v>0.42433022080724597</v>
      </c>
      <c r="E383" s="12">
        <v>361.5</v>
      </c>
      <c r="F383" s="12">
        <v>1.8077061137693542</v>
      </c>
      <c r="G383" s="12">
        <v>3.2066456493840003</v>
      </c>
      <c r="H383" s="12">
        <v>3.2029999999999998</v>
      </c>
      <c r="I383" s="12">
        <v>-11.369043488483998</v>
      </c>
      <c r="J383" s="12">
        <v>3.2050000000000001</v>
      </c>
      <c r="K383" s="12">
        <v>-5.1319963723349913</v>
      </c>
    </row>
    <row r="384" spans="1:11" x14ac:dyDescent="0.45">
      <c r="A384" s="111">
        <v>44294.468298611115</v>
      </c>
      <c r="B384" s="12">
        <v>361.39562413224934</v>
      </c>
      <c r="C384" s="12">
        <v>361.45</v>
      </c>
      <c r="D384" s="12">
        <v>1.5046078070594444</v>
      </c>
      <c r="E384" s="12">
        <v>361.5</v>
      </c>
      <c r="F384" s="12">
        <v>2.8881331366775567</v>
      </c>
      <c r="G384" s="12">
        <v>3.2063793893840002</v>
      </c>
      <c r="H384" s="12">
        <v>3.2029999999999998</v>
      </c>
      <c r="I384" s="12">
        <v>-10.539580547421231</v>
      </c>
      <c r="J384" s="12">
        <v>3.2050000000000001</v>
      </c>
      <c r="K384" s="12">
        <v>-4.3020155024922913</v>
      </c>
    </row>
    <row r="385" spans="1:11" x14ac:dyDescent="0.45">
      <c r="A385" s="111">
        <v>44294.468356828707</v>
      </c>
      <c r="B385" s="12">
        <v>361.33106338207699</v>
      </c>
      <c r="C385" s="12">
        <v>361.45</v>
      </c>
      <c r="D385" s="12">
        <v>3.2916244955455829</v>
      </c>
      <c r="E385" s="12">
        <v>361.5</v>
      </c>
      <c r="F385" s="12">
        <v>4.6753970262549229</v>
      </c>
      <c r="G385" s="12">
        <v>3.2058222693840004</v>
      </c>
      <c r="H385" s="12">
        <v>3.2029999999999998</v>
      </c>
      <c r="I385" s="12">
        <v>-8.8035740813006509</v>
      </c>
      <c r="J385" s="12">
        <v>3.2050000000000001</v>
      </c>
      <c r="K385" s="12">
        <v>-2.5649250485689508</v>
      </c>
    </row>
    <row r="386" spans="1:11" x14ac:dyDescent="0.45">
      <c r="A386" s="111">
        <v>44294.468414583331</v>
      </c>
      <c r="B386" s="12">
        <v>361.35948673937992</v>
      </c>
      <c r="C386" s="12">
        <v>361.45</v>
      </c>
      <c r="D386" s="12">
        <v>2.504798239470353</v>
      </c>
      <c r="E386" s="12">
        <v>361.5</v>
      </c>
      <c r="F386" s="12">
        <v>3.8884619271507717</v>
      </c>
      <c r="G386" s="12">
        <v>3.20616450668</v>
      </c>
      <c r="H386" s="12">
        <v>3.2029999999999998</v>
      </c>
      <c r="I386" s="12">
        <v>-9.870069590649253</v>
      </c>
      <c r="J386" s="12">
        <v>3.2050000000000001</v>
      </c>
      <c r="K386" s="12">
        <v>-3.632086493296478</v>
      </c>
    </row>
    <row r="387" spans="1:11" x14ac:dyDescent="0.45">
      <c r="A387" s="111">
        <v>44294.468472569446</v>
      </c>
      <c r="B387" s="12">
        <v>361.34742911532055</v>
      </c>
      <c r="C387" s="12">
        <v>361.45</v>
      </c>
      <c r="D387" s="12">
        <v>2.8385668864604767</v>
      </c>
      <c r="E387" s="12">
        <v>361.5</v>
      </c>
      <c r="F387" s="12">
        <v>4.2222767449317358</v>
      </c>
      <c r="G387" s="12">
        <v>3.2058564666800002</v>
      </c>
      <c r="H387" s="12">
        <v>3.2029999999999998</v>
      </c>
      <c r="I387" s="12">
        <v>-8.9101514983250691</v>
      </c>
      <c r="J387" s="12">
        <v>3.2050000000000001</v>
      </c>
      <c r="K387" s="12">
        <v>-2.6715690140897927</v>
      </c>
    </row>
    <row r="388" spans="1:11" x14ac:dyDescent="0.45">
      <c r="A388" s="111">
        <v>44294.468530439815</v>
      </c>
      <c r="B388" s="12">
        <v>361.30462875232286</v>
      </c>
      <c r="C388" s="12">
        <v>361.45</v>
      </c>
      <c r="D388" s="12">
        <v>4.0235091418323918</v>
      </c>
      <c r="E388" s="12">
        <v>361.5</v>
      </c>
      <c r="F388" s="12">
        <v>5.4073829154033017</v>
      </c>
      <c r="G388" s="12">
        <v>3.2057205141959999</v>
      </c>
      <c r="H388" s="12">
        <v>3.2029999999999998</v>
      </c>
      <c r="I388" s="12">
        <v>-8.4864359945064223</v>
      </c>
      <c r="J388" s="12">
        <v>3.2050000000000001</v>
      </c>
      <c r="K388" s="12">
        <v>-2.2475889361195267</v>
      </c>
    </row>
    <row r="389" spans="1:11" x14ac:dyDescent="0.45">
      <c r="A389" s="111">
        <v>44294.468588194446</v>
      </c>
      <c r="B389" s="12">
        <v>361.33064603612803</v>
      </c>
      <c r="C389" s="12">
        <v>361.45</v>
      </c>
      <c r="D389" s="12">
        <v>3.3031785479946474</v>
      </c>
      <c r="E389" s="12">
        <v>361.5</v>
      </c>
      <c r="F389" s="12">
        <v>4.6869526769959293</v>
      </c>
      <c r="G389" s="12">
        <v>3.2061232141959999</v>
      </c>
      <c r="H389" s="12">
        <v>3.2029999999999998</v>
      </c>
      <c r="I389" s="12">
        <v>-9.7414041424582116</v>
      </c>
      <c r="J389" s="12">
        <v>3.2050000000000001</v>
      </c>
      <c r="K389" s="12">
        <v>-3.5033407045196161</v>
      </c>
    </row>
    <row r="390" spans="1:11" x14ac:dyDescent="0.45">
      <c r="A390" s="111">
        <v>44294.468646064815</v>
      </c>
      <c r="B390" s="12">
        <v>361.43374934445256</v>
      </c>
      <c r="C390" s="12">
        <v>361.45</v>
      </c>
      <c r="D390" s="12">
        <v>0.44961643944148177</v>
      </c>
      <c r="E390" s="12">
        <v>361.5</v>
      </c>
      <c r="F390" s="12">
        <v>1.8329958302896925</v>
      </c>
      <c r="G390" s="12">
        <v>3.2066466141959995</v>
      </c>
      <c r="H390" s="12">
        <v>3.2029999999999998</v>
      </c>
      <c r="I390" s="12">
        <v>-11.372048855823069</v>
      </c>
      <c r="J390" s="12">
        <v>3.2050000000000001</v>
      </c>
      <c r="K390" s="12">
        <v>-5.1350036162693407</v>
      </c>
    </row>
    <row r="391" spans="1:11" x14ac:dyDescent="0.45">
      <c r="A391" s="111">
        <v>44294.468703935185</v>
      </c>
      <c r="B391" s="12">
        <v>361.45426718266771</v>
      </c>
      <c r="C391" s="12">
        <v>361.45</v>
      </c>
      <c r="D391" s="12">
        <v>-0.11805594940068477</v>
      </c>
      <c r="E391" s="12">
        <v>361.5</v>
      </c>
      <c r="F391" s="12">
        <v>1.2652449143498856</v>
      </c>
      <c r="G391" s="12">
        <v>3.2065795541960003</v>
      </c>
      <c r="H391" s="12">
        <v>3.2029999999999998</v>
      </c>
      <c r="I391" s="12">
        <v>-11.163154181895669</v>
      </c>
      <c r="J391" s="12">
        <v>3.2050000000000001</v>
      </c>
      <c r="K391" s="12">
        <v>-4.9259785054553165</v>
      </c>
    </row>
    <row r="392" spans="1:11" x14ac:dyDescent="0.45">
      <c r="A392" s="111">
        <v>44294.468761805554</v>
      </c>
      <c r="B392" s="12">
        <v>361.51719555720524</v>
      </c>
      <c r="C392" s="12">
        <v>361.45</v>
      </c>
      <c r="D392" s="12">
        <v>-1.858709849242004</v>
      </c>
      <c r="E392" s="12">
        <v>361.5</v>
      </c>
      <c r="F392" s="12">
        <v>-0.47564977313838908</v>
      </c>
      <c r="G392" s="12">
        <v>3.207003994196</v>
      </c>
      <c r="H392" s="12">
        <v>3.2029999999999998</v>
      </c>
      <c r="I392" s="12">
        <v>-12.485155002134563</v>
      </c>
      <c r="J392" s="12">
        <v>3.2050000000000001</v>
      </c>
      <c r="K392" s="12">
        <v>-6.2488048023225211</v>
      </c>
    </row>
    <row r="393" spans="1:11" x14ac:dyDescent="0.45">
      <c r="A393" s="111">
        <v>44294.468819791669</v>
      </c>
      <c r="B393" s="12">
        <v>361.52946514253966</v>
      </c>
      <c r="C393" s="12">
        <v>361.4</v>
      </c>
      <c r="D393" s="12">
        <v>-3.5810398604341258</v>
      </c>
      <c r="E393" s="12">
        <v>361.5</v>
      </c>
      <c r="F393" s="12">
        <v>-0.81501358479996988</v>
      </c>
      <c r="G393" s="12">
        <v>3.2070846941960003</v>
      </c>
      <c r="H393" s="12">
        <v>3.2029999999999998</v>
      </c>
      <c r="I393" s="12">
        <v>-12.736471236299701</v>
      </c>
      <c r="J393" s="12">
        <v>3.2050000000000001</v>
      </c>
      <c r="K393" s="12">
        <v>-6.5002779620163302</v>
      </c>
    </row>
    <row r="394" spans="1:11" x14ac:dyDescent="0.45">
      <c r="A394" s="111">
        <v>44294.468877662039</v>
      </c>
      <c r="B394" s="12">
        <v>361.63044296400955</v>
      </c>
      <c r="C394" s="12">
        <v>361.4</v>
      </c>
      <c r="D394" s="12">
        <v>-6.3723330956543229</v>
      </c>
      <c r="E394" s="12">
        <v>361.45</v>
      </c>
      <c r="F394" s="12">
        <v>-4.98970613565064</v>
      </c>
      <c r="G394" s="12">
        <v>3.2077312141960004</v>
      </c>
      <c r="H394" s="12">
        <v>3.2029999999999998</v>
      </c>
      <c r="I394" s="12">
        <v>-14.749409723178394</v>
      </c>
      <c r="J394" s="12">
        <v>3.2050000000000001</v>
      </c>
      <c r="K394" s="12">
        <v>-8.5144733570978843</v>
      </c>
    </row>
    <row r="395" spans="1:11" x14ac:dyDescent="0.45">
      <c r="A395" s="111">
        <v>44294.468935532408</v>
      </c>
      <c r="B395" s="12">
        <v>361.65026800264877</v>
      </c>
      <c r="C395" s="12">
        <v>361.4</v>
      </c>
      <c r="D395" s="12">
        <v>-6.9201663814877117</v>
      </c>
      <c r="E395" s="12">
        <v>361.45</v>
      </c>
      <c r="F395" s="12">
        <v>-5.5376152146890423</v>
      </c>
      <c r="G395" s="12">
        <v>3.2083704541960003</v>
      </c>
      <c r="H395" s="12">
        <v>3.2029999999999998</v>
      </c>
      <c r="I395" s="12">
        <v>-16.738884342289172</v>
      </c>
      <c r="J395" s="12">
        <v>3.2050000000000001</v>
      </c>
      <c r="K395" s="12">
        <v>-10.505190233229646</v>
      </c>
    </row>
    <row r="396" spans="1:11" x14ac:dyDescent="0.45">
      <c r="A396" s="111">
        <v>44294.468993402777</v>
      </c>
      <c r="B396" s="12">
        <v>361.60553229111565</v>
      </c>
      <c r="C396" s="12">
        <v>361.45</v>
      </c>
      <c r="D396" s="12">
        <v>-4.3011590594374196</v>
      </c>
      <c r="E396" s="12">
        <v>361.5</v>
      </c>
      <c r="F396" s="12">
        <v>-2.918436851532753</v>
      </c>
      <c r="G396" s="12">
        <v>3.2075633741959999</v>
      </c>
      <c r="H396" s="12">
        <v>3.2029999999999998</v>
      </c>
      <c r="I396" s="12">
        <v>-14.226918266716719</v>
      </c>
      <c r="J396" s="12">
        <v>3.2050000000000001</v>
      </c>
      <c r="K396" s="12">
        <v>-7.9916556493365123</v>
      </c>
    </row>
    <row r="397" spans="1:11" x14ac:dyDescent="0.45">
      <c r="A397" s="111">
        <v>44294.469051157408</v>
      </c>
      <c r="B397" s="12">
        <v>361.64457139382051</v>
      </c>
      <c r="C397" s="12">
        <v>361.45</v>
      </c>
      <c r="D397" s="12">
        <v>-5.3801828981041666</v>
      </c>
      <c r="E397" s="12">
        <v>361.5</v>
      </c>
      <c r="F397" s="12">
        <v>-3.9976099534224452</v>
      </c>
      <c r="G397" s="12">
        <v>3.207829634196</v>
      </c>
      <c r="H397" s="12">
        <v>3.2029999999999998</v>
      </c>
      <c r="I397" s="12">
        <v>-15.055768998812855</v>
      </c>
      <c r="J397" s="12">
        <v>3.2050000000000001</v>
      </c>
      <c r="K397" s="12">
        <v>-8.8210239279403577</v>
      </c>
    </row>
    <row r="398" spans="1:11" x14ac:dyDescent="0.45">
      <c r="A398" s="111">
        <v>44294.469109027777</v>
      </c>
      <c r="B398" s="12">
        <v>361.44845802630738</v>
      </c>
      <c r="C398" s="12">
        <v>361.45</v>
      </c>
      <c r="D398" s="12">
        <v>4.2660956448134148E-2</v>
      </c>
      <c r="E398" s="12">
        <v>361.5</v>
      </c>
      <c r="F398" s="12">
        <v>1.4259840524446374</v>
      </c>
      <c r="G398" s="12">
        <v>3.2063279351880007</v>
      </c>
      <c r="H398" s="12">
        <v>3.2029999999999998</v>
      </c>
      <c r="I398" s="12">
        <v>-10.379272661034797</v>
      </c>
      <c r="J398" s="12">
        <v>3.2050000000000001</v>
      </c>
      <c r="K398" s="12">
        <v>-4.1416075175192901</v>
      </c>
    </row>
    <row r="399" spans="1:11" x14ac:dyDescent="0.45">
      <c r="A399" s="111">
        <v>44294.469166898147</v>
      </c>
      <c r="B399" s="12">
        <v>361.47979402995963</v>
      </c>
      <c r="C399" s="12">
        <v>361.45</v>
      </c>
      <c r="D399" s="12">
        <v>-0.82422393870172594</v>
      </c>
      <c r="E399" s="12">
        <v>361.5</v>
      </c>
      <c r="F399" s="12">
        <v>0.55897923961665452</v>
      </c>
      <c r="G399" s="12">
        <v>3.2066404054080002</v>
      </c>
      <c r="H399" s="12">
        <v>3.2029999999999998</v>
      </c>
      <c r="I399" s="12">
        <v>-11.352708591399345</v>
      </c>
      <c r="J399" s="12">
        <v>3.2050000000000001</v>
      </c>
      <c r="K399" s="12">
        <v>-5.1156512755019268</v>
      </c>
    </row>
    <row r="400" spans="1:11" x14ac:dyDescent="0.45">
      <c r="A400" s="111">
        <v>44294.469224768516</v>
      </c>
      <c r="B400" s="12">
        <v>361.43505831842646</v>
      </c>
      <c r="C400" s="12">
        <v>361.45</v>
      </c>
      <c r="D400" s="12">
        <v>0.41339878989736628</v>
      </c>
      <c r="E400" s="12">
        <v>361.5</v>
      </c>
      <c r="F400" s="12">
        <v>1.7967731706958407</v>
      </c>
      <c r="G400" s="12">
        <v>3.2063406854080005</v>
      </c>
      <c r="H400" s="12">
        <v>3.2029999999999998</v>
      </c>
      <c r="I400" s="12">
        <v>-10.418997030490548</v>
      </c>
      <c r="J400" s="12">
        <v>3.2050000000000001</v>
      </c>
      <c r="K400" s="12">
        <v>-4.1813566914517546</v>
      </c>
    </row>
    <row r="401" spans="1:11" x14ac:dyDescent="0.45">
      <c r="A401" s="111">
        <v>44294.469301273151</v>
      </c>
      <c r="B401" s="12">
        <v>361.4631798979608</v>
      </c>
      <c r="C401" s="12">
        <v>361.45</v>
      </c>
      <c r="D401" s="12">
        <v>-0.36462629373567912</v>
      </c>
      <c r="E401" s="12">
        <v>361.5</v>
      </c>
      <c r="F401" s="12">
        <v>1.0186404615151907</v>
      </c>
      <c r="G401" s="12">
        <v>3.2065541654080003</v>
      </c>
      <c r="H401" s="12">
        <v>3.2029999999999998</v>
      </c>
      <c r="I401" s="12">
        <v>-11.084064776894964</v>
      </c>
      <c r="J401" s="12">
        <v>3.2050000000000001</v>
      </c>
      <c r="K401" s="12">
        <v>-4.8468397158745322</v>
      </c>
    </row>
    <row r="402" spans="1:11" x14ac:dyDescent="0.45">
      <c r="A402" s="111">
        <v>44294.469387500001</v>
      </c>
      <c r="B402" s="12">
        <v>361.46915912253797</v>
      </c>
      <c r="C402" s="12">
        <v>361.45</v>
      </c>
      <c r="D402" s="12">
        <v>-0.5300347776417158</v>
      </c>
      <c r="E402" s="12">
        <v>361.5</v>
      </c>
      <c r="F402" s="12">
        <v>0.85320909636916153</v>
      </c>
      <c r="G402" s="12">
        <v>3.2067172929240004</v>
      </c>
      <c r="H402" s="12">
        <v>3.2029999999999998</v>
      </c>
      <c r="I402" s="12">
        <v>-11.592206560282774</v>
      </c>
      <c r="J402" s="12">
        <v>3.2050000000000001</v>
      </c>
      <c r="K402" s="12">
        <v>-5.3552987904165006</v>
      </c>
    </row>
    <row r="403" spans="1:11" x14ac:dyDescent="0.45">
      <c r="A403" s="111">
        <v>44294.469444675924</v>
      </c>
      <c r="B403" s="12">
        <v>361.44605895144866</v>
      </c>
      <c r="C403" s="12">
        <v>361.45</v>
      </c>
      <c r="D403" s="12">
        <v>0.1090355933817279</v>
      </c>
      <c r="E403" s="12">
        <v>361.5</v>
      </c>
      <c r="F403" s="12">
        <v>1.492367871095887</v>
      </c>
      <c r="G403" s="12">
        <v>3.2065594329240001</v>
      </c>
      <c r="H403" s="12">
        <v>3.2029999999999998</v>
      </c>
      <c r="I403" s="12">
        <v>-11.100473883169276</v>
      </c>
      <c r="J403" s="12">
        <v>3.2050000000000001</v>
      </c>
      <c r="K403" s="12">
        <v>-4.8632590682345578</v>
      </c>
    </row>
    <row r="404" spans="1:11" x14ac:dyDescent="0.45">
      <c r="A404" s="111">
        <v>44294.469593171299</v>
      </c>
      <c r="B404" s="12">
        <v>361.47439033597999</v>
      </c>
      <c r="C404" s="12">
        <v>361.5</v>
      </c>
      <c r="D404" s="12">
        <v>0.70847796426757692</v>
      </c>
      <c r="E404" s="12">
        <v>361.55</v>
      </c>
      <c r="F404" s="12">
        <v>2.0917018201412341</v>
      </c>
      <c r="G404" s="12">
        <v>3.2069211115719995</v>
      </c>
      <c r="H404" s="12">
        <v>3.2029999999999998</v>
      </c>
      <c r="I404" s="12">
        <v>-12.227028466183921</v>
      </c>
      <c r="J404" s="12">
        <v>3.2050000000000001</v>
      </c>
      <c r="K404" s="12">
        <v>-5.9905170883912691</v>
      </c>
    </row>
    <row r="405" spans="1:11" x14ac:dyDescent="0.45">
      <c r="A405" s="111">
        <v>44294.469641435186</v>
      </c>
      <c r="B405" s="12">
        <v>361.47439033597999</v>
      </c>
      <c r="C405" s="12">
        <v>361.5</v>
      </c>
      <c r="D405" s="12">
        <v>0.70847796426757692</v>
      </c>
      <c r="E405" s="12">
        <v>361.55</v>
      </c>
      <c r="F405" s="12">
        <v>2.0917018201412341</v>
      </c>
      <c r="G405" s="12">
        <v>3.2069211115719995</v>
      </c>
      <c r="H405" s="12">
        <v>3.2029999999999998</v>
      </c>
      <c r="I405" s="12">
        <v>-12.227028466183921</v>
      </c>
      <c r="J405" s="12">
        <v>3.2050000000000001</v>
      </c>
      <c r="K405" s="12">
        <v>-5.9905170883912691</v>
      </c>
    </row>
    <row r="406" spans="1:11" x14ac:dyDescent="0.45">
      <c r="A406" s="111">
        <v>44294.469699421294</v>
      </c>
      <c r="B406" s="12">
        <v>361.46249834517238</v>
      </c>
      <c r="C406" s="12">
        <v>361.5</v>
      </c>
      <c r="D406" s="12">
        <v>1.0374978040408103</v>
      </c>
      <c r="E406" s="12">
        <v>361.55</v>
      </c>
      <c r="F406" s="12">
        <v>2.4207671674994979</v>
      </c>
      <c r="G406" s="12">
        <v>3.2068361315719995</v>
      </c>
      <c r="H406" s="12">
        <v>3.2029999999999998</v>
      </c>
      <c r="I406" s="12">
        <v>-11.962356087459973</v>
      </c>
      <c r="J406" s="12">
        <v>3.2050000000000001</v>
      </c>
      <c r="K406" s="12">
        <v>-5.725679444366838</v>
      </c>
    </row>
    <row r="407" spans="1:11" x14ac:dyDescent="0.45">
      <c r="A407" s="111">
        <v>44294.469757175924</v>
      </c>
      <c r="B407" s="12">
        <v>361.30885176433782</v>
      </c>
      <c r="C407" s="12">
        <v>361.45</v>
      </c>
      <c r="D407" s="12">
        <v>3.9065811693491299</v>
      </c>
      <c r="E407" s="12">
        <v>361.5</v>
      </c>
      <c r="F407" s="12">
        <v>5.2904387680725522</v>
      </c>
      <c r="G407" s="12">
        <v>3.205629571572</v>
      </c>
      <c r="H407" s="12">
        <v>3.2029999999999998</v>
      </c>
      <c r="I407" s="12">
        <v>-8.2029801425579496</v>
      </c>
      <c r="J407" s="12">
        <v>3.2050000000000001</v>
      </c>
      <c r="K407" s="12">
        <v>-1.96395609019544</v>
      </c>
    </row>
    <row r="408" spans="1:11" x14ac:dyDescent="0.45">
      <c r="A408" s="111">
        <v>44294.46981516204</v>
      </c>
      <c r="B408" s="12">
        <v>361.30885176433782</v>
      </c>
      <c r="C408" s="12">
        <v>361.45</v>
      </c>
      <c r="D408" s="12">
        <v>3.9065811693491299</v>
      </c>
      <c r="E408" s="12">
        <v>361.5</v>
      </c>
      <c r="F408" s="12">
        <v>5.2904387680725522</v>
      </c>
      <c r="G408" s="12">
        <v>3.205629571572</v>
      </c>
      <c r="H408" s="12">
        <v>3.2029999999999998</v>
      </c>
      <c r="I408" s="12">
        <v>-8.2029801425579496</v>
      </c>
      <c r="J408" s="12">
        <v>3.2050000000000001</v>
      </c>
      <c r="K408" s="12">
        <v>-1.96395609019544</v>
      </c>
    </row>
    <row r="409" spans="1:11" x14ac:dyDescent="0.45">
      <c r="A409" s="111">
        <v>44294.469873032409</v>
      </c>
      <c r="B409" s="12">
        <v>361.42104993587878</v>
      </c>
      <c r="C409" s="12">
        <v>361.45</v>
      </c>
      <c r="D409" s="12">
        <v>0.80100658570773697</v>
      </c>
      <c r="E409" s="12">
        <v>361.5</v>
      </c>
      <c r="F409" s="12">
        <v>2.1844345849590829</v>
      </c>
      <c r="G409" s="12">
        <v>3.206414951572</v>
      </c>
      <c r="H409" s="12">
        <v>3.2029999999999998</v>
      </c>
      <c r="I409" s="12">
        <v>-10.650373153748783</v>
      </c>
      <c r="J409" s="12">
        <v>3.2050000000000001</v>
      </c>
      <c r="K409" s="12">
        <v>-4.4128772893420587</v>
      </c>
    </row>
    <row r="410" spans="1:11" x14ac:dyDescent="0.45">
      <c r="A410" s="111">
        <v>44294.46993078704</v>
      </c>
      <c r="B410" s="12">
        <v>361.42104993587878</v>
      </c>
      <c r="C410" s="12">
        <v>361.45</v>
      </c>
      <c r="D410" s="12">
        <v>0.80100658570773697</v>
      </c>
      <c r="E410" s="12">
        <v>361.5</v>
      </c>
      <c r="F410" s="12">
        <v>2.1844345849590829</v>
      </c>
      <c r="G410" s="12">
        <v>3.206414951572</v>
      </c>
      <c r="H410" s="12">
        <v>3.2029999999999998</v>
      </c>
      <c r="I410" s="12">
        <v>-10.650373153748783</v>
      </c>
      <c r="J410" s="12">
        <v>3.2050000000000001</v>
      </c>
      <c r="K410" s="12">
        <v>-4.4128772893420587</v>
      </c>
    </row>
    <row r="411" spans="1:11" x14ac:dyDescent="0.45">
      <c r="A411" s="111">
        <v>44294.469988657409</v>
      </c>
      <c r="B411" s="12">
        <v>361.38201083317398</v>
      </c>
      <c r="C411" s="12">
        <v>361.45</v>
      </c>
      <c r="D411" s="12">
        <v>1.8813655574404289</v>
      </c>
      <c r="E411" s="12">
        <v>361.5</v>
      </c>
      <c r="F411" s="12">
        <v>3.2649430046059726</v>
      </c>
      <c r="G411" s="12">
        <v>3.2060231715719998</v>
      </c>
      <c r="H411" s="12">
        <v>3.2029999999999998</v>
      </c>
      <c r="I411" s="12">
        <v>-9.4296622644732668</v>
      </c>
      <c r="J411" s="12">
        <v>3.2050000000000001</v>
      </c>
      <c r="K411" s="12">
        <v>-3.191404170351102</v>
      </c>
    </row>
    <row r="412" spans="1:11" x14ac:dyDescent="0.45">
      <c r="A412" s="111">
        <v>44294.470046643517</v>
      </c>
      <c r="B412" s="12">
        <v>361.38201083317398</v>
      </c>
      <c r="C412" s="12">
        <v>361.45</v>
      </c>
      <c r="D412" s="12">
        <v>1.8813655574404289</v>
      </c>
      <c r="E412" s="12">
        <v>361.5</v>
      </c>
      <c r="F412" s="12">
        <v>3.2649430046059726</v>
      </c>
      <c r="G412" s="12">
        <v>3.2060231715719998</v>
      </c>
      <c r="H412" s="12">
        <v>3.2029999999999998</v>
      </c>
      <c r="I412" s="12">
        <v>-9.4296622644732668</v>
      </c>
      <c r="J412" s="12">
        <v>3.2050000000000001</v>
      </c>
      <c r="K412" s="12">
        <v>-3.191404170351102</v>
      </c>
    </row>
    <row r="413" spans="1:11" x14ac:dyDescent="0.45">
      <c r="A413" s="111">
        <v>44294.470104398148</v>
      </c>
      <c r="B413" s="12">
        <v>361.42598533692581</v>
      </c>
      <c r="C413" s="12">
        <v>361.45</v>
      </c>
      <c r="D413" s="12">
        <v>0.66444207247015041</v>
      </c>
      <c r="E413" s="12">
        <v>361.5</v>
      </c>
      <c r="F413" s="12">
        <v>2.0478511805175628</v>
      </c>
      <c r="G413" s="12">
        <v>3.2063516115719999</v>
      </c>
      <c r="H413" s="12">
        <v>3.2029999999999998</v>
      </c>
      <c r="I413" s="12">
        <v>-10.453038150600138</v>
      </c>
      <c r="J413" s="12">
        <v>3.2050000000000001</v>
      </c>
      <c r="K413" s="12">
        <v>-4.2154190673341265</v>
      </c>
    </row>
    <row r="414" spans="1:11" x14ac:dyDescent="0.45">
      <c r="A414" s="111">
        <v>44294.470162268517</v>
      </c>
      <c r="B414" s="12">
        <v>361.45293277570596</v>
      </c>
      <c r="C414" s="12">
        <v>361.45</v>
      </c>
      <c r="D414" s="12">
        <v>-8.1138522890108186E-2</v>
      </c>
      <c r="E414" s="12">
        <v>361.5</v>
      </c>
      <c r="F414" s="12">
        <v>1.3021674477115497</v>
      </c>
      <c r="G414" s="12">
        <v>3.2065334915720003</v>
      </c>
      <c r="H414" s="12">
        <v>3.2029999999999998</v>
      </c>
      <c r="I414" s="12">
        <v>-11.019662140713072</v>
      </c>
      <c r="J414" s="12">
        <v>3.2050000000000001</v>
      </c>
      <c r="K414" s="12">
        <v>-4.7823968657456</v>
      </c>
    </row>
    <row r="415" spans="1:11" x14ac:dyDescent="0.45">
      <c r="A415" s="111">
        <v>44294.470220138886</v>
      </c>
      <c r="B415" s="12">
        <v>361.49197187841077</v>
      </c>
      <c r="C415" s="12">
        <v>361.45</v>
      </c>
      <c r="D415" s="12">
        <v>-1.1610735970893045</v>
      </c>
      <c r="E415" s="12">
        <v>361.5</v>
      </c>
      <c r="F415" s="12">
        <v>0.22208298423663059</v>
      </c>
      <c r="G415" s="12">
        <v>3.2068937315720003</v>
      </c>
      <c r="H415" s="12">
        <v>3.2029999999999998</v>
      </c>
      <c r="I415" s="12">
        <v>-12.141754289100732</v>
      </c>
      <c r="J415" s="12">
        <v>3.2050000000000001</v>
      </c>
      <c r="K415" s="12">
        <v>-5.9051896648659401</v>
      </c>
    </row>
    <row r="416" spans="1:11" x14ac:dyDescent="0.45">
      <c r="A416" s="111">
        <v>44294.470277893517</v>
      </c>
      <c r="B416" s="12">
        <v>361.44230076583068</v>
      </c>
      <c r="C416" s="12">
        <v>361.5</v>
      </c>
      <c r="D416" s="12">
        <v>1.596360858899627</v>
      </c>
      <c r="E416" s="12">
        <v>361.55</v>
      </c>
      <c r="F416" s="12">
        <v>2.9797075201529015</v>
      </c>
      <c r="G416" s="12">
        <v>3.2065318315720006</v>
      </c>
      <c r="H416" s="12">
        <v>3.2029999999999998</v>
      </c>
      <c r="I416" s="12">
        <v>-11.014490912660882</v>
      </c>
      <c r="J416" s="12">
        <v>3.2050000000000001</v>
      </c>
      <c r="K416" s="12">
        <v>-4.7772224087030564</v>
      </c>
    </row>
    <row r="417" spans="1:11" x14ac:dyDescent="0.45">
      <c r="A417" s="111">
        <v>44294.470335763886</v>
      </c>
      <c r="B417" s="12">
        <v>361.52406452323498</v>
      </c>
      <c r="C417" s="12">
        <v>361.5</v>
      </c>
      <c r="D417" s="12">
        <v>-0.66564097930019839</v>
      </c>
      <c r="E417" s="12">
        <v>361.55</v>
      </c>
      <c r="F417" s="12">
        <v>0.7173928186282903</v>
      </c>
      <c r="G417" s="12">
        <v>3.2070439715720003</v>
      </c>
      <c r="H417" s="12">
        <v>3.2029999999999998</v>
      </c>
      <c r="I417" s="12">
        <v>-12.609654273053788</v>
      </c>
      <c r="J417" s="12">
        <v>3.2050000000000001</v>
      </c>
      <c r="K417" s="12">
        <v>-6.3733818124056061</v>
      </c>
    </row>
    <row r="418" spans="1:11" x14ac:dyDescent="0.45">
      <c r="A418" s="111">
        <v>44294.470407986111</v>
      </c>
      <c r="B418" s="12">
        <v>361.59498628863844</v>
      </c>
      <c r="C418" s="12">
        <v>361.5</v>
      </c>
      <c r="D418" s="12">
        <v>-2.6268696259692192</v>
      </c>
      <c r="E418" s="12">
        <v>361.55</v>
      </c>
      <c r="F418" s="12">
        <v>-1.2441070906474618</v>
      </c>
      <c r="G418" s="12">
        <v>3.2075367315720005</v>
      </c>
      <c r="H418" s="12">
        <v>3.2029999999999998</v>
      </c>
      <c r="I418" s="12">
        <v>-14.143973870494683</v>
      </c>
      <c r="J418" s="12">
        <v>3.2050000000000001</v>
      </c>
      <c r="K418" s="12">
        <v>-7.9086594614215509</v>
      </c>
    </row>
    <row r="419" spans="1:11" x14ac:dyDescent="0.45">
      <c r="A419" s="111">
        <v>44294.470494097222</v>
      </c>
      <c r="B419" s="12">
        <v>361.43514432582452</v>
      </c>
      <c r="C419" s="12">
        <v>361.5</v>
      </c>
      <c r="D419" s="12">
        <v>1.794393135079589</v>
      </c>
      <c r="E419" s="12">
        <v>361.55</v>
      </c>
      <c r="F419" s="12">
        <v>3.1777671866891812</v>
      </c>
      <c r="G419" s="12">
        <v>3.2064920715720002</v>
      </c>
      <c r="H419" s="12">
        <v>3.2029999999999998</v>
      </c>
      <c r="I419" s="12">
        <v>-10.890629055222862</v>
      </c>
      <c r="J419" s="12">
        <v>3.2050000000000001</v>
      </c>
      <c r="K419" s="12">
        <v>-4.6532832101114687</v>
      </c>
    </row>
    <row r="420" spans="1:11" x14ac:dyDescent="0.45">
      <c r="A420" s="111">
        <v>44294.470544328702</v>
      </c>
      <c r="B420" s="12">
        <v>361.47418342852933</v>
      </c>
      <c r="C420" s="12">
        <v>361.5</v>
      </c>
      <c r="D420" s="12">
        <v>0.71420235951027677</v>
      </c>
      <c r="E420" s="12">
        <v>361.55</v>
      </c>
      <c r="F420" s="12">
        <v>2.0974270071398458</v>
      </c>
      <c r="G420" s="12">
        <v>3.2067583315720003</v>
      </c>
      <c r="H420" s="12">
        <v>3.2029999999999998</v>
      </c>
      <c r="I420" s="12">
        <v>-11.720033701941178</v>
      </c>
      <c r="J420" s="12">
        <v>3.2050000000000001</v>
      </c>
      <c r="K420" s="12">
        <v>-5.483205749209878</v>
      </c>
    </row>
    <row r="421" spans="1:11" x14ac:dyDescent="0.45">
      <c r="A421" s="111">
        <v>44294.470601967594</v>
      </c>
      <c r="B421" s="12">
        <v>361.40716519221365</v>
      </c>
      <c r="C421" s="12">
        <v>361.5</v>
      </c>
      <c r="D421" s="12">
        <v>2.5687041300626152</v>
      </c>
      <c r="E421" s="12">
        <v>361.55</v>
      </c>
      <c r="F421" s="12">
        <v>3.9521852786286376</v>
      </c>
      <c r="G421" s="12">
        <v>3.2063069915720006</v>
      </c>
      <c r="H421" s="12">
        <v>3.2029999999999998</v>
      </c>
      <c r="I421" s="12">
        <v>-10.314020400084637</v>
      </c>
      <c r="J421" s="12">
        <v>3.2050000000000001</v>
      </c>
      <c r="K421" s="12">
        <v>-4.0763145121039726</v>
      </c>
    </row>
    <row r="422" spans="1:11" x14ac:dyDescent="0.45">
      <c r="A422" s="111">
        <v>44294.470659837963</v>
      </c>
      <c r="B422" s="12">
        <v>361.40672096852154</v>
      </c>
      <c r="C422" s="12">
        <v>361.45</v>
      </c>
      <c r="D422" s="12">
        <v>1.1975159554992878</v>
      </c>
      <c r="E422" s="12">
        <v>361.5</v>
      </c>
      <c r="F422" s="12">
        <v>2.5809988045735408</v>
      </c>
      <c r="G422" s="12">
        <v>3.2062931515720008</v>
      </c>
      <c r="H422" s="12">
        <v>3.2029999999999998</v>
      </c>
      <c r="I422" s="12">
        <v>-10.270899809602108</v>
      </c>
      <c r="J422" s="12">
        <v>3.2050000000000001</v>
      </c>
      <c r="K422" s="12">
        <v>-4.0331669964946988</v>
      </c>
    </row>
    <row r="423" spans="1:11" x14ac:dyDescent="0.45">
      <c r="A423" s="111">
        <v>44294.470717708333</v>
      </c>
      <c r="B423" s="12">
        <v>361.39999397381172</v>
      </c>
      <c r="C423" s="12">
        <v>361.45</v>
      </c>
      <c r="D423" s="12">
        <v>1.3836753464886467</v>
      </c>
      <c r="E423" s="12">
        <v>361.5</v>
      </c>
      <c r="F423" s="12">
        <v>2.7671839473115494</v>
      </c>
      <c r="G423" s="12">
        <v>3.2062549315720004</v>
      </c>
      <c r="H423" s="12">
        <v>3.2029999999999998</v>
      </c>
      <c r="I423" s="12">
        <v>-10.151817748330615</v>
      </c>
      <c r="J423" s="12">
        <v>3.2050000000000001</v>
      </c>
      <c r="K423" s="12">
        <v>-3.9140105786442021</v>
      </c>
    </row>
    <row r="424" spans="1:11" x14ac:dyDescent="0.45">
      <c r="A424" s="111">
        <v>44294.470775578702</v>
      </c>
      <c r="B424" s="12">
        <v>361.48870418909661</v>
      </c>
      <c r="C424" s="12">
        <v>361.45</v>
      </c>
      <c r="D424" s="12">
        <v>-1.0706887559168059</v>
      </c>
      <c r="E424" s="12">
        <v>361.5</v>
      </c>
      <c r="F424" s="12">
        <v>0.31248032849962193</v>
      </c>
      <c r="G424" s="12">
        <v>3.2068933315720005</v>
      </c>
      <c r="H424" s="12">
        <v>3.2029999999999998</v>
      </c>
      <c r="I424" s="12">
        <v>-12.140508490477856</v>
      </c>
      <c r="J424" s="12">
        <v>3.2050000000000001</v>
      </c>
      <c r="K424" s="12">
        <v>-5.9039430883482016</v>
      </c>
    </row>
    <row r="425" spans="1:11" x14ac:dyDescent="0.45">
      <c r="A425" s="111">
        <v>44294.470833449072</v>
      </c>
      <c r="B425" s="12">
        <v>361.47808844369479</v>
      </c>
      <c r="C425" s="12">
        <v>361.45</v>
      </c>
      <c r="D425" s="12">
        <v>-0.77704415821524231</v>
      </c>
      <c r="E425" s="12">
        <v>361.5</v>
      </c>
      <c r="F425" s="12">
        <v>0.6061655465632968</v>
      </c>
      <c r="G425" s="12">
        <v>3.2070157515720004</v>
      </c>
      <c r="H425" s="12">
        <v>3.2029999999999998</v>
      </c>
      <c r="I425" s="12">
        <v>-12.521770652458104</v>
      </c>
      <c r="J425" s="12">
        <v>3.2050000000000001</v>
      </c>
      <c r="K425" s="12">
        <v>-6.2854433159931276</v>
      </c>
    </row>
    <row r="426" spans="1:11" x14ac:dyDescent="0.45">
      <c r="A426" s="111">
        <v>44294.470891550925</v>
      </c>
      <c r="B426" s="12">
        <v>361.40147006946302</v>
      </c>
      <c r="C426" s="12">
        <v>361.45</v>
      </c>
      <c r="D426" s="12">
        <v>1.3428260412898851</v>
      </c>
      <c r="E426" s="12">
        <v>361.5</v>
      </c>
      <c r="F426" s="12">
        <v>2.7263289913581605</v>
      </c>
      <c r="G426" s="12">
        <v>3.2064895315720006</v>
      </c>
      <c r="H426" s="12">
        <v>3.2029999999999998</v>
      </c>
      <c r="I426" s="12">
        <v>-10.882716246667275</v>
      </c>
      <c r="J426" s="12">
        <v>3.2050000000000001</v>
      </c>
      <c r="K426" s="12">
        <v>-4.6453654606826023</v>
      </c>
    </row>
    <row r="427" spans="1:11" x14ac:dyDescent="0.45">
      <c r="A427" s="111">
        <v>44294.470949305556</v>
      </c>
      <c r="B427" s="12">
        <v>361.51712754639959</v>
      </c>
      <c r="C427" s="12">
        <v>361.4</v>
      </c>
      <c r="D427" s="12">
        <v>-3.2398892742525005</v>
      </c>
      <c r="E427" s="12">
        <v>361.45</v>
      </c>
      <c r="F427" s="12">
        <v>-1.8568289379591933</v>
      </c>
      <c r="G427" s="12">
        <v>3.2073072030640004</v>
      </c>
      <c r="H427" s="12">
        <v>3.2029999999999998</v>
      </c>
      <c r="I427" s="12">
        <v>-13.429343655904907</v>
      </c>
      <c r="J427" s="12">
        <v>3.2050000000000001</v>
      </c>
      <c r="K427" s="12">
        <v>-7.1935830212841054</v>
      </c>
    </row>
    <row r="428" spans="1:11" x14ac:dyDescent="0.45">
      <c r="A428" s="111">
        <v>44294.471007060187</v>
      </c>
      <c r="B428" s="12">
        <v>361.44723616687759</v>
      </c>
      <c r="C428" s="12">
        <v>361.4</v>
      </c>
      <c r="D428" s="12">
        <v>-1.3068620299478964</v>
      </c>
      <c r="E428" s="12">
        <v>361.45</v>
      </c>
      <c r="F428" s="12">
        <v>7.6465742322763153E-2</v>
      </c>
      <c r="G428" s="12">
        <v>3.2070428630640002</v>
      </c>
      <c r="H428" s="12">
        <v>3.2029999999999998</v>
      </c>
      <c r="I428" s="12">
        <v>-12.606202151404448</v>
      </c>
      <c r="J428" s="12">
        <v>3.2050000000000001</v>
      </c>
      <c r="K428" s="12">
        <v>-6.369927535201068</v>
      </c>
    </row>
    <row r="429" spans="1:11" x14ac:dyDescent="0.45">
      <c r="A429" s="111">
        <v>44294.471064930556</v>
      </c>
      <c r="B429" s="12">
        <v>361.49606174018885</v>
      </c>
      <c r="C429" s="12">
        <v>361.4</v>
      </c>
      <c r="D429" s="12">
        <v>-2.6573384984180883</v>
      </c>
      <c r="E429" s="12">
        <v>361.45</v>
      </c>
      <c r="F429" s="12">
        <v>-1.2741975657252469</v>
      </c>
      <c r="G429" s="12">
        <v>3.2077075630640004</v>
      </c>
      <c r="H429" s="12">
        <v>3.2029999999999998</v>
      </c>
      <c r="I429" s="12">
        <v>-14.675786278671524</v>
      </c>
      <c r="J429" s="12">
        <v>3.2050000000000001</v>
      </c>
      <c r="K429" s="12">
        <v>-8.4408039410365276</v>
      </c>
    </row>
    <row r="430" spans="1:11" x14ac:dyDescent="0.45">
      <c r="A430" s="111">
        <v>44294.471122800926</v>
      </c>
      <c r="B430" s="12">
        <v>361.49606174018885</v>
      </c>
      <c r="C430" s="12">
        <v>361.4</v>
      </c>
      <c r="D430" s="12">
        <v>-2.6573384984180883</v>
      </c>
      <c r="E430" s="12">
        <v>361.45</v>
      </c>
      <c r="F430" s="12">
        <v>-1.2741975657252469</v>
      </c>
      <c r="G430" s="12">
        <v>3.2077075630640004</v>
      </c>
      <c r="H430" s="12">
        <v>3.2029999999999998</v>
      </c>
      <c r="I430" s="12">
        <v>-14.675786278671524</v>
      </c>
      <c r="J430" s="12">
        <v>3.2050000000000001</v>
      </c>
      <c r="K430" s="12">
        <v>-8.4408039410365276</v>
      </c>
    </row>
    <row r="431" spans="1:11" x14ac:dyDescent="0.45">
      <c r="A431" s="111">
        <v>44294.471183333335</v>
      </c>
      <c r="B431" s="12">
        <v>361.38614964780169</v>
      </c>
      <c r="C431" s="12">
        <v>361.4</v>
      </c>
      <c r="D431" s="12">
        <v>0.38325630940167477</v>
      </c>
      <c r="E431" s="12">
        <v>361.45</v>
      </c>
      <c r="F431" s="12">
        <v>1.7668179109943249</v>
      </c>
      <c r="G431" s="12">
        <v>3.2069158630639998</v>
      </c>
      <c r="H431" s="12">
        <v>3.2029999999999998</v>
      </c>
      <c r="I431" s="12">
        <v>-12.210682260489937</v>
      </c>
      <c r="J431" s="12">
        <v>3.2050000000000001</v>
      </c>
      <c r="K431" s="12">
        <v>-5.9741606758876094</v>
      </c>
    </row>
    <row r="432" spans="1:11" x14ac:dyDescent="0.45">
      <c r="A432" s="111">
        <v>44294.471241319443</v>
      </c>
      <c r="B432" s="12">
        <v>361.38614964780169</v>
      </c>
      <c r="C432" s="12">
        <v>361.4</v>
      </c>
      <c r="D432" s="12">
        <v>0.38325630940167477</v>
      </c>
      <c r="E432" s="12">
        <v>361.45</v>
      </c>
      <c r="F432" s="12">
        <v>1.7668179109943249</v>
      </c>
      <c r="G432" s="12">
        <v>3.2067024430640001</v>
      </c>
      <c r="H432" s="12">
        <v>3.2029999999999998</v>
      </c>
      <c r="I432" s="12">
        <v>-11.545951424362809</v>
      </c>
      <c r="J432" s="12">
        <v>3.2050000000000001</v>
      </c>
      <c r="K432" s="12">
        <v>-5.3090147721138203</v>
      </c>
    </row>
    <row r="433" spans="1:11" x14ac:dyDescent="0.45">
      <c r="A433" s="111">
        <v>44294.471296412034</v>
      </c>
      <c r="B433" s="12">
        <v>361.30237483356376</v>
      </c>
      <c r="C433" s="12">
        <v>361.4</v>
      </c>
      <c r="D433" s="12">
        <v>2.7020350054767373</v>
      </c>
      <c r="E433" s="12">
        <v>361.45</v>
      </c>
      <c r="F433" s="12">
        <v>4.0859174120909802</v>
      </c>
      <c r="G433" s="12">
        <v>3.2061364630640004</v>
      </c>
      <c r="H433" s="12">
        <v>3.2029999999999998</v>
      </c>
      <c r="I433" s="12">
        <v>-9.7826873563675125</v>
      </c>
      <c r="J433" s="12">
        <v>3.2050000000000001</v>
      </c>
      <c r="K433" s="12">
        <v>-3.5446496962708838</v>
      </c>
    </row>
    <row r="434" spans="1:11" x14ac:dyDescent="0.45">
      <c r="A434" s="111">
        <v>44294.471354398149</v>
      </c>
      <c r="B434" s="12">
        <v>361.3186871877939</v>
      </c>
      <c r="C434" s="12">
        <v>361.4</v>
      </c>
      <c r="D434" s="12">
        <v>2.2504458000484457</v>
      </c>
      <c r="E434" s="12">
        <v>361.45</v>
      </c>
      <c r="F434" s="12">
        <v>3.6342657289087561</v>
      </c>
      <c r="G434" s="12">
        <v>3.2062167830640003</v>
      </c>
      <c r="H434" s="12">
        <v>3.2029999999999998</v>
      </c>
      <c r="I434" s="12">
        <v>-10.032955603601822</v>
      </c>
      <c r="J434" s="12">
        <v>3.2050000000000001</v>
      </c>
      <c r="K434" s="12">
        <v>-3.7950742146555116</v>
      </c>
    </row>
    <row r="435" spans="1:11" x14ac:dyDescent="0.45">
      <c r="A435" s="111">
        <v>44294.471412268518</v>
      </c>
      <c r="B435" s="12">
        <v>361.38430405966477</v>
      </c>
      <c r="C435" s="12">
        <v>361.4</v>
      </c>
      <c r="D435" s="12">
        <v>0.43432822507462171</v>
      </c>
      <c r="E435" s="12">
        <v>361.45</v>
      </c>
      <c r="F435" s="12">
        <v>1.8178968925106136</v>
      </c>
      <c r="G435" s="12">
        <v>3.2066678830640001</v>
      </c>
      <c r="H435" s="12">
        <v>3.2029999999999998</v>
      </c>
      <c r="I435" s="12">
        <v>-11.438300434454526</v>
      </c>
      <c r="J435" s="12">
        <v>3.2050000000000001</v>
      </c>
      <c r="K435" s="12">
        <v>-5.2012965633545161</v>
      </c>
    </row>
    <row r="436" spans="1:11" x14ac:dyDescent="0.45">
      <c r="A436" s="111">
        <v>44294.471470370372</v>
      </c>
      <c r="B436" s="12">
        <v>361.40583453825229</v>
      </c>
      <c r="C436" s="12">
        <v>361.4</v>
      </c>
      <c r="D436" s="12">
        <v>-0.16144006805452329</v>
      </c>
      <c r="E436" s="12">
        <v>361.45</v>
      </c>
      <c r="F436" s="12">
        <v>1.2220461743270787</v>
      </c>
      <c r="G436" s="12">
        <v>3.2068175030640007</v>
      </c>
      <c r="H436" s="12">
        <v>3.2029999999999998</v>
      </c>
      <c r="I436" s="12">
        <v>-11.904335249365985</v>
      </c>
      <c r="J436" s="12">
        <v>3.2050000000000001</v>
      </c>
      <c r="K436" s="12">
        <v>-5.6676223772137835</v>
      </c>
    </row>
    <row r="437" spans="1:11" x14ac:dyDescent="0.45">
      <c r="A437" s="111">
        <v>44294.471528240741</v>
      </c>
      <c r="B437" s="12">
        <v>361.34021766638142</v>
      </c>
      <c r="C437" s="12">
        <v>361.4</v>
      </c>
      <c r="D437" s="12">
        <v>1.654461106063563</v>
      </c>
      <c r="E437" s="12">
        <v>361.45</v>
      </c>
      <c r="F437" s="12">
        <v>3.0381985799302393</v>
      </c>
      <c r="G437" s="12">
        <v>3.2058590430640002</v>
      </c>
      <c r="H437" s="12">
        <v>3.2029999999999998</v>
      </c>
      <c r="I437" s="12">
        <v>-8.9181808232834214</v>
      </c>
      <c r="J437" s="12">
        <v>3.2050000000000001</v>
      </c>
      <c r="K437" s="12">
        <v>-2.6796033526759686</v>
      </c>
    </row>
    <row r="438" spans="1:11" x14ac:dyDescent="0.45">
      <c r="A438" s="111">
        <v>44294.471586574073</v>
      </c>
      <c r="B438" s="12">
        <v>361.51002326636262</v>
      </c>
      <c r="C438" s="12">
        <v>361.4</v>
      </c>
      <c r="D438" s="12">
        <v>-3.0434361229752112</v>
      </c>
      <c r="E438" s="12">
        <v>361.45</v>
      </c>
      <c r="F438" s="12">
        <v>-1.6603486072199123</v>
      </c>
      <c r="G438" s="12">
        <v>3.2070023030639994</v>
      </c>
      <c r="H438" s="12">
        <v>3.2029999999999998</v>
      </c>
      <c r="I438" s="12">
        <v>-12.4798883373912</v>
      </c>
      <c r="J438" s="12">
        <v>3.2050000000000001</v>
      </c>
      <c r="K438" s="12">
        <v>-6.2435348489967417</v>
      </c>
    </row>
    <row r="439" spans="1:11" x14ac:dyDescent="0.45">
      <c r="A439" s="111">
        <v>44294.471645717589</v>
      </c>
      <c r="B439" s="12">
        <v>361.28458868141712</v>
      </c>
      <c r="C439" s="12">
        <v>361.35</v>
      </c>
      <c r="D439" s="12">
        <v>1.8105205877071984</v>
      </c>
      <c r="E439" s="12">
        <v>361.4</v>
      </c>
      <c r="F439" s="12">
        <v>3.194471123279166</v>
      </c>
      <c r="G439" s="12">
        <v>3.2055052830639998</v>
      </c>
      <c r="H439" s="12">
        <v>3.2029999999999998</v>
      </c>
      <c r="I439" s="12">
        <v>-7.8155636717756654</v>
      </c>
      <c r="J439" s="12">
        <v>3.2050000000000001</v>
      </c>
      <c r="K439" s="12">
        <v>-1.5762977109081393</v>
      </c>
    </row>
    <row r="440" spans="1:11" x14ac:dyDescent="0.45">
      <c r="A440" s="111">
        <v>44294.471701504626</v>
      </c>
      <c r="B440" s="12">
        <v>361.31256781502799</v>
      </c>
      <c r="C440" s="12">
        <v>361.35</v>
      </c>
      <c r="D440" s="12">
        <v>1.0360056169204821</v>
      </c>
      <c r="E440" s="12">
        <v>361.4</v>
      </c>
      <c r="F440" s="12">
        <v>2.4198489828548704</v>
      </c>
      <c r="G440" s="12">
        <v>3.2056903630639999</v>
      </c>
      <c r="H440" s="12">
        <v>3.2029999999999998</v>
      </c>
      <c r="I440" s="12">
        <v>-8.3924607784908041</v>
      </c>
      <c r="J440" s="12">
        <v>3.2050000000000001</v>
      </c>
      <c r="K440" s="12">
        <v>-2.1535550406059287</v>
      </c>
    </row>
    <row r="441" spans="1:11" x14ac:dyDescent="0.45">
      <c r="A441" s="111">
        <v>44294.471760879627</v>
      </c>
      <c r="B441" s="12">
        <v>361.32830299188913</v>
      </c>
      <c r="C441" s="12">
        <v>361.35</v>
      </c>
      <c r="D441" s="12">
        <v>0.60047906381079119</v>
      </c>
      <c r="E441" s="12">
        <v>361.4</v>
      </c>
      <c r="F441" s="12">
        <v>1.9842621659354232</v>
      </c>
      <c r="G441" s="12">
        <v>3.2057953430639996</v>
      </c>
      <c r="H441" s="12">
        <v>3.2029999999999998</v>
      </c>
      <c r="I441" s="12">
        <v>-8.719655389255303</v>
      </c>
      <c r="J441" s="12">
        <v>3.2050000000000001</v>
      </c>
      <c r="K441" s="12">
        <v>-2.480953956466128</v>
      </c>
    </row>
    <row r="442" spans="1:11" x14ac:dyDescent="0.45">
      <c r="A442" s="111">
        <v>44294.471818865743</v>
      </c>
      <c r="B442" s="12">
        <v>361.37143195637213</v>
      </c>
      <c r="C442" s="12">
        <v>361.4</v>
      </c>
      <c r="D442" s="12">
        <v>0.79054515939963899</v>
      </c>
      <c r="E442" s="12">
        <v>361.45</v>
      </c>
      <c r="F442" s="12">
        <v>2.174163109754049</v>
      </c>
      <c r="G442" s="12">
        <v>3.2060885030639996</v>
      </c>
      <c r="H442" s="12">
        <v>3.2029999999999998</v>
      </c>
      <c r="I442" s="12">
        <v>-9.6332433151740666</v>
      </c>
      <c r="J442" s="12">
        <v>3.2050000000000001</v>
      </c>
      <c r="K442" s="12">
        <v>-3.3951123400345438</v>
      </c>
    </row>
    <row r="443" spans="1:11" x14ac:dyDescent="0.45">
      <c r="A443" s="111">
        <v>44294.471875115742</v>
      </c>
      <c r="B443" s="12">
        <v>361.40177098583104</v>
      </c>
      <c r="C443" s="12">
        <v>361.4</v>
      </c>
      <c r="D443" s="12">
        <v>-4.9003241634020714E-2</v>
      </c>
      <c r="E443" s="12">
        <v>361.45</v>
      </c>
      <c r="F443" s="12">
        <v>1.334498556478962</v>
      </c>
      <c r="G443" s="12">
        <v>3.2063039230640005</v>
      </c>
      <c r="H443" s="12">
        <v>3.2029999999999998</v>
      </c>
      <c r="I443" s="12">
        <v>-10.304460036475074</v>
      </c>
      <c r="J443" s="12">
        <v>3.2050000000000001</v>
      </c>
      <c r="K443" s="12">
        <v>-4.0667481788636834</v>
      </c>
    </row>
    <row r="444" spans="1:11" x14ac:dyDescent="0.45">
      <c r="A444" s="111">
        <v>44294.471937731483</v>
      </c>
      <c r="B444" s="12">
        <v>361.4408100885359</v>
      </c>
      <c r="C444" s="12">
        <v>361.4</v>
      </c>
      <c r="D444" s="12">
        <v>-1.1290946510971975</v>
      </c>
      <c r="E444" s="12">
        <v>361.45</v>
      </c>
      <c r="F444" s="12">
        <v>0.25425771544281039</v>
      </c>
      <c r="G444" s="12">
        <v>3.2065987817120005</v>
      </c>
      <c r="H444" s="12">
        <v>3.2029999999999998</v>
      </c>
      <c r="I444" s="12">
        <v>-11.223049583020453</v>
      </c>
      <c r="J444" s="12">
        <v>3.2050000000000001</v>
      </c>
      <c r="K444" s="12">
        <v>-4.9859113061437137</v>
      </c>
    </row>
    <row r="445" spans="1:11" x14ac:dyDescent="0.45">
      <c r="A445" s="111">
        <v>44294.471992708335</v>
      </c>
      <c r="B445" s="12">
        <v>361.46810518325964</v>
      </c>
      <c r="C445" s="12">
        <v>361.4</v>
      </c>
      <c r="D445" s="12">
        <v>-1.8841270442141063</v>
      </c>
      <c r="E445" s="12">
        <v>361.45</v>
      </c>
      <c r="F445" s="12">
        <v>-0.5008791370533342</v>
      </c>
      <c r="G445" s="12">
        <v>3.2067655417120005</v>
      </c>
      <c r="H445" s="12">
        <v>3.2029999999999998</v>
      </c>
      <c r="I445" s="12">
        <v>-11.742491501234896</v>
      </c>
      <c r="J445" s="12">
        <v>3.2050000000000001</v>
      </c>
      <c r="K445" s="12">
        <v>-5.5056775714816126</v>
      </c>
    </row>
    <row r="446" spans="1:11" x14ac:dyDescent="0.45">
      <c r="A446" s="111">
        <v>44294.47204872685</v>
      </c>
      <c r="B446" s="12">
        <v>361.42906608055478</v>
      </c>
      <c r="C446" s="12">
        <v>361.4</v>
      </c>
      <c r="D446" s="12">
        <v>-0.80419875661910489</v>
      </c>
      <c r="E446" s="12">
        <v>361.45</v>
      </c>
      <c r="F446" s="12">
        <v>0.57919855954659172</v>
      </c>
      <c r="G446" s="12">
        <v>3.2064992817120008</v>
      </c>
      <c r="H446" s="12">
        <v>3.2029999999999998</v>
      </c>
      <c r="I446" s="12">
        <v>-10.913090584360452</v>
      </c>
      <c r="J446" s="12">
        <v>3.2050000000000001</v>
      </c>
      <c r="K446" s="12">
        <v>-4.6757587645560452</v>
      </c>
    </row>
    <row r="447" spans="1:11" x14ac:dyDescent="0.45">
      <c r="A447" s="111">
        <v>44294.472106597219</v>
      </c>
      <c r="B447" s="12">
        <v>361.40924104191555</v>
      </c>
      <c r="C447" s="12">
        <v>361.4</v>
      </c>
      <c r="D447" s="12">
        <v>-0.25569467700746656</v>
      </c>
      <c r="E447" s="12">
        <v>361.45</v>
      </c>
      <c r="F447" s="12">
        <v>1.1277785251681376</v>
      </c>
      <c r="G447" s="12">
        <v>3.2063017617120004</v>
      </c>
      <c r="H447" s="12">
        <v>3.2029999999999998</v>
      </c>
      <c r="I447" s="12">
        <v>-10.297726032616508</v>
      </c>
      <c r="J447" s="12">
        <v>3.2050000000000001</v>
      </c>
      <c r="K447" s="12">
        <v>-4.0600099701947148</v>
      </c>
    </row>
    <row r="448" spans="1:11" x14ac:dyDescent="0.45">
      <c r="A448" s="111">
        <v>44294.472165162035</v>
      </c>
      <c r="B448" s="12">
        <v>361.45891215449558</v>
      </c>
      <c r="C448" s="12">
        <v>361.4</v>
      </c>
      <c r="D448" s="12">
        <v>-1.6298437392082101</v>
      </c>
      <c r="E448" s="12">
        <v>361.45</v>
      </c>
      <c r="F448" s="12">
        <v>-0.24656065173407252</v>
      </c>
      <c r="G448" s="12">
        <v>3.2066636617120006</v>
      </c>
      <c r="H448" s="12">
        <v>3.2029999999999998</v>
      </c>
      <c r="I448" s="12">
        <v>-11.425151180478762</v>
      </c>
      <c r="J448" s="12">
        <v>3.2050000000000001</v>
      </c>
      <c r="K448" s="12">
        <v>-5.1881390987924423</v>
      </c>
    </row>
    <row r="449" spans="1:11" x14ac:dyDescent="0.45">
      <c r="A449" s="111">
        <v>44294.472222453704</v>
      </c>
      <c r="B449" s="12">
        <v>361.44014231412217</v>
      </c>
      <c r="C449" s="12">
        <v>361.4</v>
      </c>
      <c r="D449" s="12">
        <v>-1.1106213566977163</v>
      </c>
      <c r="E449" s="12">
        <v>361.45</v>
      </c>
      <c r="F449" s="12">
        <v>0.27273356563841766</v>
      </c>
      <c r="G449" s="12">
        <v>3.2065636017120003</v>
      </c>
      <c r="H449" s="12">
        <v>3.2029999999999998</v>
      </c>
      <c r="I449" s="12">
        <v>-11.11346024790466</v>
      </c>
      <c r="J449" s="12">
        <v>3.2050000000000001</v>
      </c>
      <c r="K449" s="12">
        <v>-4.8762535418458306</v>
      </c>
    </row>
    <row r="450" spans="1:11" x14ac:dyDescent="0.45">
      <c r="A450" s="111">
        <v>44294.472280208334</v>
      </c>
      <c r="B450" s="12">
        <v>361.45260364766091</v>
      </c>
      <c r="C450" s="12">
        <v>361.4</v>
      </c>
      <c r="D450" s="12">
        <v>-1.455340122883938</v>
      </c>
      <c r="E450" s="12">
        <v>361.45</v>
      </c>
      <c r="F450" s="12">
        <v>-7.2032892684797234E-2</v>
      </c>
      <c r="G450" s="12">
        <v>3.2073646617120004</v>
      </c>
      <c r="H450" s="12">
        <v>3.2029999999999998</v>
      </c>
      <c r="I450" s="12">
        <v>-13.608249052887016</v>
      </c>
      <c r="J450" s="12">
        <v>3.2050000000000001</v>
      </c>
      <c r="K450" s="12">
        <v>-7.3726001294101318</v>
      </c>
    </row>
    <row r="451" spans="1:11" x14ac:dyDescent="0.45">
      <c r="A451" s="111">
        <v>44294.472340740744</v>
      </c>
      <c r="B451" s="12">
        <v>361.57340650777002</v>
      </c>
      <c r="C451" s="12">
        <v>361.4</v>
      </c>
      <c r="D451" s="12">
        <v>-4.7958866622651595</v>
      </c>
      <c r="E451" s="12">
        <v>361.45</v>
      </c>
      <c r="F451" s="12">
        <v>-3.4130415995451808</v>
      </c>
      <c r="G451" s="12">
        <v>3.2083564817119998</v>
      </c>
      <c r="H451" s="12">
        <v>3.2029999999999998</v>
      </c>
      <c r="I451" s="12">
        <v>-16.695406955344719</v>
      </c>
      <c r="J451" s="12">
        <v>3.2050000000000001</v>
      </c>
      <c r="K451" s="12">
        <v>-10.461685698369525</v>
      </c>
    </row>
    <row r="452" spans="1:11" x14ac:dyDescent="0.45">
      <c r="A452" s="111">
        <v>44294.472398726852</v>
      </c>
      <c r="B452" s="12">
        <v>361.50835012125998</v>
      </c>
      <c r="C452" s="12">
        <v>361.4</v>
      </c>
      <c r="D452" s="12">
        <v>-2.9971678724339013</v>
      </c>
      <c r="E452" s="12">
        <v>361.45</v>
      </c>
      <c r="F452" s="12">
        <v>-1.614073955426452</v>
      </c>
      <c r="G452" s="12">
        <v>3.2079009417120004</v>
      </c>
      <c r="H452" s="12">
        <v>3.2029999999999998</v>
      </c>
      <c r="I452" s="12">
        <v>-15.277721479095797</v>
      </c>
      <c r="J452" s="12">
        <v>3.2050000000000001</v>
      </c>
      <c r="K452" s="12">
        <v>-9.0431149985950032</v>
      </c>
    </row>
    <row r="453" spans="1:11" x14ac:dyDescent="0.45">
      <c r="A453" s="111">
        <v>44294.472453935188</v>
      </c>
      <c r="B453" s="12">
        <v>361.49760248917789</v>
      </c>
      <c r="C453" s="12">
        <v>361.4</v>
      </c>
      <c r="D453" s="12">
        <v>-2.6999484507186478</v>
      </c>
      <c r="E453" s="12">
        <v>361.45</v>
      </c>
      <c r="F453" s="12">
        <v>-1.316813413149257</v>
      </c>
      <c r="G453" s="12">
        <v>3.2076733217120004</v>
      </c>
      <c r="H453" s="12">
        <v>3.2029999999999998</v>
      </c>
      <c r="I453" s="12">
        <v>-14.569194688149464</v>
      </c>
      <c r="J453" s="12">
        <v>3.2050000000000001</v>
      </c>
      <c r="K453" s="12">
        <v>-8.3341457931679042</v>
      </c>
    </row>
    <row r="454" spans="1:11" x14ac:dyDescent="0.45">
      <c r="A454" s="111">
        <v>44294.472514814814</v>
      </c>
      <c r="B454" s="12">
        <v>361.48212885520059</v>
      </c>
      <c r="C454" s="12">
        <v>361.4</v>
      </c>
      <c r="D454" s="12">
        <v>-2.2720031958621822</v>
      </c>
      <c r="E454" s="12">
        <v>361.45</v>
      </c>
      <c r="F454" s="12">
        <v>-0.88880895169970131</v>
      </c>
      <c r="G454" s="12">
        <v>3.2071601817120001</v>
      </c>
      <c r="H454" s="12">
        <v>3.2029999999999998</v>
      </c>
      <c r="I454" s="12">
        <v>-12.971543285310897</v>
      </c>
      <c r="J454" s="12">
        <v>3.2050000000000001</v>
      </c>
      <c r="K454" s="12">
        <v>-6.735496793449637</v>
      </c>
    </row>
    <row r="455" spans="1:11" x14ac:dyDescent="0.45">
      <c r="A455" s="111">
        <v>44294.472569907404</v>
      </c>
      <c r="B455" s="12">
        <v>361.48782546402879</v>
      </c>
      <c r="C455" s="12">
        <v>361.35</v>
      </c>
      <c r="D455" s="12">
        <v>-3.8127276859696035</v>
      </c>
      <c r="E455" s="12">
        <v>361.45</v>
      </c>
      <c r="F455" s="12">
        <v>-1.0463827925669138</v>
      </c>
      <c r="G455" s="12">
        <v>3.2071936417120006</v>
      </c>
      <c r="H455" s="12">
        <v>3.2029999999999998</v>
      </c>
      <c r="I455" s="12">
        <v>-13.075735925200311</v>
      </c>
      <c r="J455" s="12">
        <v>3.2050000000000001</v>
      </c>
      <c r="K455" s="12">
        <v>-6.8397544927457874</v>
      </c>
    </row>
    <row r="456" spans="1:11" x14ac:dyDescent="0.45">
      <c r="A456" s="111">
        <v>44294.472627546296</v>
      </c>
      <c r="B456" s="12">
        <v>361.46124769486272</v>
      </c>
      <c r="C456" s="12">
        <v>361.35</v>
      </c>
      <c r="D456" s="12">
        <v>-3.0777212100095013</v>
      </c>
      <c r="E456" s="12">
        <v>361.4</v>
      </c>
      <c r="F456" s="12">
        <v>-1.6944470604618471</v>
      </c>
      <c r="G456" s="12">
        <v>3.2072222217120001</v>
      </c>
      <c r="H456" s="12">
        <v>3.2029999999999998</v>
      </c>
      <c r="I456" s="12">
        <v>-13.16473078608959</v>
      </c>
      <c r="J456" s="12">
        <v>3.2040000000000002</v>
      </c>
      <c r="K456" s="12">
        <v>-10.046767854707372</v>
      </c>
    </row>
    <row r="457" spans="1:11" x14ac:dyDescent="0.45">
      <c r="A457" s="111">
        <v>44294.472685763889</v>
      </c>
      <c r="B457" s="12">
        <v>361.4263119714912</v>
      </c>
      <c r="C457" s="12">
        <v>361.4</v>
      </c>
      <c r="D457" s="12">
        <v>-0.72800376230772168</v>
      </c>
      <c r="E457" s="12">
        <v>361.45</v>
      </c>
      <c r="F457" s="12">
        <v>0.65540409550079615</v>
      </c>
      <c r="G457" s="12">
        <v>3.2068009217120004</v>
      </c>
      <c r="H457" s="12">
        <v>3.2029999999999998</v>
      </c>
      <c r="I457" s="12">
        <v>-11.852689969826208</v>
      </c>
      <c r="J457" s="12">
        <v>3.2040000000000002</v>
      </c>
      <c r="K457" s="12">
        <v>-8.7343174097158407</v>
      </c>
    </row>
    <row r="458" spans="1:11" x14ac:dyDescent="0.45">
      <c r="A458" s="111">
        <v>44294.472743865743</v>
      </c>
      <c r="B458" s="12">
        <v>361.38727286878628</v>
      </c>
      <c r="C458" s="12">
        <v>361.4</v>
      </c>
      <c r="D458" s="12">
        <v>0.3521743063241487</v>
      </c>
      <c r="E458" s="12">
        <v>361.45</v>
      </c>
      <c r="F458" s="12">
        <v>1.7357316076950118</v>
      </c>
      <c r="G458" s="12">
        <v>3.2065346617120003</v>
      </c>
      <c r="H458" s="12">
        <v>3.2029999999999998</v>
      </c>
      <c r="I458" s="12">
        <v>-11.023307354841638</v>
      </c>
      <c r="J458" s="12">
        <v>3.2040000000000002</v>
      </c>
      <c r="K458" s="12">
        <v>-7.9046758554196899</v>
      </c>
    </row>
    <row r="459" spans="1:11" x14ac:dyDescent="0.45">
      <c r="A459" s="111">
        <v>44294.472840740738</v>
      </c>
      <c r="B459" s="12">
        <v>361.35097781465197</v>
      </c>
      <c r="C459" s="12">
        <v>361.4</v>
      </c>
      <c r="D459" s="12">
        <v>1.3566362998235177</v>
      </c>
      <c r="E459" s="12">
        <v>361.45</v>
      </c>
      <c r="F459" s="12">
        <v>2.7403325693727845</v>
      </c>
      <c r="G459" s="12">
        <v>3.2063265817119997</v>
      </c>
      <c r="H459" s="12">
        <v>3.2029999999999998</v>
      </c>
      <c r="I459" s="12">
        <v>-10.37505577558364</v>
      </c>
      <c r="J459" s="12">
        <v>3.2040000000000002</v>
      </c>
      <c r="K459" s="12">
        <v>-7.2562218872827486</v>
      </c>
    </row>
    <row r="460" spans="1:11" x14ac:dyDescent="0.45">
      <c r="A460" s="111">
        <v>44294.472893634258</v>
      </c>
      <c r="B460" s="12">
        <v>361.45429110510196</v>
      </c>
      <c r="C460" s="12">
        <v>361.4</v>
      </c>
      <c r="D460" s="12">
        <v>-1.5020185522211693</v>
      </c>
      <c r="E460" s="12">
        <v>361.45</v>
      </c>
      <c r="F460" s="12">
        <v>-0.1187177800227668</v>
      </c>
      <c r="G460" s="12">
        <v>3.2069585430640002</v>
      </c>
      <c r="H460" s="12">
        <v>3.2029999999999998</v>
      </c>
      <c r="I460" s="12">
        <v>-12.343605353308561</v>
      </c>
      <c r="J460" s="12">
        <v>3.2040000000000002</v>
      </c>
      <c r="K460" s="12">
        <v>-9.2253860605673719</v>
      </c>
    </row>
    <row r="461" spans="1:11" x14ac:dyDescent="0.45">
      <c r="A461" s="111">
        <v>44294.472953935183</v>
      </c>
      <c r="B461" s="12">
        <v>361.49333020780688</v>
      </c>
      <c r="C461" s="12">
        <v>361.4</v>
      </c>
      <c r="D461" s="12">
        <v>-2.5817961220266219</v>
      </c>
      <c r="E461" s="12">
        <v>361.45</v>
      </c>
      <c r="F461" s="12">
        <v>-1.1986447379812086</v>
      </c>
      <c r="G461" s="12">
        <v>3.2072248030639998</v>
      </c>
      <c r="H461" s="12">
        <v>3.2029999999999998</v>
      </c>
      <c r="I461" s="12">
        <v>-13.172768743755769</v>
      </c>
      <c r="J461" s="12">
        <v>3.2040000000000002</v>
      </c>
      <c r="K461" s="12">
        <v>-10.054808321882657</v>
      </c>
    </row>
    <row r="462" spans="1:11" x14ac:dyDescent="0.45">
      <c r="A462" s="111">
        <v>44294.473009374997</v>
      </c>
      <c r="B462" s="12">
        <v>361.49333020780688</v>
      </c>
      <c r="C462" s="12">
        <v>361.4</v>
      </c>
      <c r="D462" s="12">
        <v>-2.5817961220266219</v>
      </c>
      <c r="E462" s="12">
        <v>361.45</v>
      </c>
      <c r="F462" s="12">
        <v>-1.1986447379812086</v>
      </c>
      <c r="G462" s="12">
        <v>3.2072248030639998</v>
      </c>
      <c r="H462" s="12">
        <v>3.2029999999999998</v>
      </c>
      <c r="I462" s="12">
        <v>-13.172768743755769</v>
      </c>
      <c r="J462" s="12">
        <v>3.2040000000000002</v>
      </c>
      <c r="K462" s="12">
        <v>-10.054808321882657</v>
      </c>
    </row>
    <row r="463" spans="1:11" x14ac:dyDescent="0.45">
      <c r="A463" s="111">
        <v>44294.473073958332</v>
      </c>
      <c r="B463" s="12">
        <v>361.49333020780688</v>
      </c>
      <c r="C463" s="12">
        <v>361.4</v>
      </c>
      <c r="D463" s="12">
        <v>-2.5817961220266219</v>
      </c>
      <c r="E463" s="12">
        <v>361.45</v>
      </c>
      <c r="F463" s="12">
        <v>-1.1986447379812086</v>
      </c>
      <c r="G463" s="12">
        <v>3.2075626030640003</v>
      </c>
      <c r="H463" s="12">
        <v>3.2029999999999998</v>
      </c>
      <c r="I463" s="12">
        <v>-14.22451758117543</v>
      </c>
      <c r="J463" s="12">
        <v>3.2040000000000002</v>
      </c>
      <c r="K463" s="12">
        <v>-11.106885522973069</v>
      </c>
    </row>
    <row r="464" spans="1:11" x14ac:dyDescent="0.45">
      <c r="A464" s="111">
        <v>44294.473126157405</v>
      </c>
      <c r="B464" s="12">
        <v>361.37252734769777</v>
      </c>
      <c r="C464" s="12">
        <v>361.4</v>
      </c>
      <c r="D464" s="12">
        <v>0.76023079296714591</v>
      </c>
      <c r="E464" s="12">
        <v>361.45</v>
      </c>
      <c r="F464" s="12">
        <v>2.143844549302957</v>
      </c>
      <c r="G464" s="12">
        <v>3.2065707830640005</v>
      </c>
      <c r="H464" s="12">
        <v>3.2029999999999998</v>
      </c>
      <c r="I464" s="12">
        <v>-11.135831096759963</v>
      </c>
      <c r="J464" s="12">
        <v>3.2040000000000002</v>
      </c>
      <c r="K464" s="12">
        <v>-8.0172347280723031</v>
      </c>
    </row>
    <row r="465" spans="1:11" x14ac:dyDescent="0.45">
      <c r="A465" s="111">
        <v>44294.473182986112</v>
      </c>
      <c r="B465" s="12">
        <v>361.37822395652603</v>
      </c>
      <c r="C465" s="12">
        <v>361.4</v>
      </c>
      <c r="D465" s="12">
        <v>0.60258316717413973</v>
      </c>
      <c r="E465" s="12">
        <v>361.45</v>
      </c>
      <c r="F465" s="12">
        <v>1.9861751128256959</v>
      </c>
      <c r="G465" s="12">
        <v>3.2066042430640005</v>
      </c>
      <c r="H465" s="12">
        <v>3.2029999999999998</v>
      </c>
      <c r="I465" s="12">
        <v>-11.24006204319336</v>
      </c>
      <c r="J465" s="12">
        <v>3.2040000000000002</v>
      </c>
      <c r="K465" s="12">
        <v>-8.1214982161686518</v>
      </c>
    </row>
    <row r="466" spans="1:11" x14ac:dyDescent="0.45">
      <c r="A466" s="111">
        <v>44294.473242129628</v>
      </c>
      <c r="B466" s="12">
        <v>361.37822395652603</v>
      </c>
      <c r="C466" s="12">
        <v>361.4</v>
      </c>
      <c r="D466" s="12">
        <v>0.60258316717413973</v>
      </c>
      <c r="E466" s="12">
        <v>361.45</v>
      </c>
      <c r="F466" s="12">
        <v>1.9861751128256959</v>
      </c>
      <c r="G466" s="12">
        <v>3.2060968830639998</v>
      </c>
      <c r="H466" s="12">
        <v>3.2029999999999998</v>
      </c>
      <c r="I466" s="12">
        <v>-9.6593558365593886</v>
      </c>
      <c r="J466" s="12">
        <v>3.2040000000000002</v>
      </c>
      <c r="K466" s="12">
        <v>-6.5402985015088815</v>
      </c>
    </row>
    <row r="467" spans="1:11" x14ac:dyDescent="0.45">
      <c r="A467" s="111">
        <v>44294.473299999998</v>
      </c>
      <c r="B467" s="12">
        <v>361.34776690801158</v>
      </c>
      <c r="C467" s="12">
        <v>361.4</v>
      </c>
      <c r="D467" s="12">
        <v>1.4455075351744302</v>
      </c>
      <c r="E467" s="12">
        <v>361.45</v>
      </c>
      <c r="F467" s="12">
        <v>2.8292161001353389</v>
      </c>
      <c r="G467" s="12">
        <v>3.2060397830639999</v>
      </c>
      <c r="H467" s="12">
        <v>3.2029999999999998</v>
      </c>
      <c r="I467" s="12">
        <v>-9.4814265252036023</v>
      </c>
      <c r="J467" s="12">
        <v>3.2040000000000002</v>
      </c>
      <c r="K467" s="12">
        <v>-6.3623136393221991</v>
      </c>
    </row>
    <row r="468" spans="1:11" x14ac:dyDescent="0.45">
      <c r="A468" s="111">
        <v>44294.473358101852</v>
      </c>
      <c r="B468" s="12">
        <v>361.2397742204555</v>
      </c>
      <c r="C468" s="12">
        <v>361.3</v>
      </c>
      <c r="D468" s="12">
        <v>1.6671967995350241</v>
      </c>
      <c r="E468" s="12">
        <v>361.35</v>
      </c>
      <c r="F468" s="12">
        <v>3.0513190243899655</v>
      </c>
      <c r="G468" s="12">
        <v>3.2051058830640007</v>
      </c>
      <c r="H468" s="12">
        <v>3.2029999999999998</v>
      </c>
      <c r="I468" s="12">
        <v>-6.5704009191348902</v>
      </c>
      <c r="J468" s="12">
        <v>3.2040000000000002</v>
      </c>
      <c r="K468" s="12">
        <v>-3.450379189792335</v>
      </c>
    </row>
    <row r="469" spans="1:11" x14ac:dyDescent="0.45">
      <c r="A469" s="111">
        <v>44294.47341608796</v>
      </c>
      <c r="B469" s="12">
        <v>361.27881332316042</v>
      </c>
      <c r="C469" s="12">
        <v>361.3</v>
      </c>
      <c r="D469" s="12">
        <v>0.58643562972067964</v>
      </c>
      <c r="E469" s="12">
        <v>361.35</v>
      </c>
      <c r="F469" s="12">
        <v>1.9704082889556636</v>
      </c>
      <c r="G469" s="12">
        <v>3.2053721430640008</v>
      </c>
      <c r="H469" s="12">
        <v>3.2029999999999998</v>
      </c>
      <c r="I469" s="12">
        <v>-7.4005231159630283</v>
      </c>
      <c r="J469" s="12">
        <v>3.2040000000000002</v>
      </c>
      <c r="K469" s="12">
        <v>-4.2807605568349061</v>
      </c>
    </row>
    <row r="470" spans="1:11" x14ac:dyDescent="0.45">
      <c r="A470" s="111">
        <v>44294.477364814818</v>
      </c>
      <c r="B470" s="12">
        <v>361.41995932451823</v>
      </c>
      <c r="C470" s="12">
        <v>361.15</v>
      </c>
      <c r="D470" s="12">
        <v>-7.4694083033709324</v>
      </c>
      <c r="E470" s="12">
        <v>361.2</v>
      </c>
      <c r="F470" s="12">
        <v>-6.0859761295236527</v>
      </c>
      <c r="G470" s="12">
        <v>3.2060428830640002</v>
      </c>
      <c r="H470" s="12">
        <v>3.2</v>
      </c>
      <c r="I470" s="12">
        <v>-18.848416207785942</v>
      </c>
      <c r="J470" s="12">
        <v>3.2029999999999998</v>
      </c>
      <c r="K470" s="12">
        <v>-9.49108659798177</v>
      </c>
    </row>
    <row r="471" spans="1:11" x14ac:dyDescent="0.45">
      <c r="A471" s="111">
        <v>44294.477419097224</v>
      </c>
      <c r="B471" s="12">
        <v>361.33242324998741</v>
      </c>
      <c r="C471" s="12">
        <v>361.15</v>
      </c>
      <c r="D471" s="12">
        <v>-5.048626645420847</v>
      </c>
      <c r="E471" s="12">
        <v>361.2</v>
      </c>
      <c r="F471" s="12">
        <v>-3.6648593225139039</v>
      </c>
      <c r="G471" s="12">
        <v>3.2054463230639998</v>
      </c>
      <c r="H471" s="12">
        <v>3.2</v>
      </c>
      <c r="I471" s="12">
        <v>-16.990841571147012</v>
      </c>
      <c r="J471" s="12">
        <v>3.2029999999999998</v>
      </c>
      <c r="K471" s="12">
        <v>-7.6317704851209927</v>
      </c>
    </row>
    <row r="472" spans="1:11" x14ac:dyDescent="0.45">
      <c r="A472" s="111">
        <v>44294.47748159722</v>
      </c>
      <c r="B472" s="12">
        <v>361.16906860276436</v>
      </c>
      <c r="C472" s="12">
        <v>361.15</v>
      </c>
      <c r="D472" s="12">
        <v>-0.52796887723933628</v>
      </c>
      <c r="E472" s="12">
        <v>361.2</v>
      </c>
      <c r="F472" s="12">
        <v>0.85642431549568176</v>
      </c>
      <c r="G472" s="12">
        <v>3.2043501030640003</v>
      </c>
      <c r="H472" s="12">
        <v>3.2</v>
      </c>
      <c r="I472" s="12">
        <v>-13.575617283019442</v>
      </c>
      <c r="J472" s="12">
        <v>3.2029999999999998</v>
      </c>
      <c r="K472" s="12">
        <v>-4.2133444242233038</v>
      </c>
    </row>
    <row r="473" spans="1:11" x14ac:dyDescent="0.45">
      <c r="A473" s="111">
        <v>44294.477537500003</v>
      </c>
      <c r="B473" s="12">
        <v>361.23856475398367</v>
      </c>
      <c r="C473" s="12">
        <v>361.15</v>
      </c>
      <c r="D473" s="12">
        <v>-2.4516970950763612</v>
      </c>
      <c r="E473" s="12">
        <v>361.2</v>
      </c>
      <c r="F473" s="12">
        <v>-1.0675702360278774</v>
      </c>
      <c r="G473" s="12">
        <v>3.2048746030640003</v>
      </c>
      <c r="H473" s="12">
        <v>3.2</v>
      </c>
      <c r="I473" s="12">
        <v>-15.209965030581172</v>
      </c>
      <c r="J473" s="12">
        <v>3.2029999999999998</v>
      </c>
      <c r="K473" s="12">
        <v>-5.849224372798373</v>
      </c>
    </row>
    <row r="474" spans="1:11" x14ac:dyDescent="0.45">
      <c r="A474" s="111">
        <v>44294.477592939817</v>
      </c>
      <c r="B474" s="12">
        <v>361.27760385668853</v>
      </c>
      <c r="C474" s="12">
        <v>361.15</v>
      </c>
      <c r="D474" s="12">
        <v>-3.5320168016606321</v>
      </c>
      <c r="E474" s="12">
        <v>361.2</v>
      </c>
      <c r="F474" s="12">
        <v>-2.1480395092335778</v>
      </c>
      <c r="G474" s="12">
        <v>3.2053224230640005</v>
      </c>
      <c r="H474" s="12">
        <v>3.2</v>
      </c>
      <c r="I474" s="12">
        <v>-16.604953765969562</v>
      </c>
      <c r="J474" s="12">
        <v>3.2029999999999998</v>
      </c>
      <c r="K474" s="12">
        <v>-7.2455209101261895</v>
      </c>
    </row>
    <row r="475" spans="1:11" x14ac:dyDescent="0.45">
      <c r="A475" s="111">
        <v>44294.477650462963</v>
      </c>
      <c r="B475" s="12">
        <v>361.24537336091788</v>
      </c>
      <c r="C475" s="12">
        <v>361.15</v>
      </c>
      <c r="D475" s="12">
        <v>-2.6401268487006209</v>
      </c>
      <c r="E475" s="12">
        <v>361.2</v>
      </c>
      <c r="F475" s="12">
        <v>-1.2560260771162968</v>
      </c>
      <c r="G475" s="12">
        <v>3.2048812030640006</v>
      </c>
      <c r="H475" s="12">
        <v>3.2</v>
      </c>
      <c r="I475" s="12">
        <v>-15.230527294845693</v>
      </c>
      <c r="J475" s="12">
        <v>3.2029999999999998</v>
      </c>
      <c r="K475" s="12">
        <v>-5.869805914185644</v>
      </c>
    </row>
    <row r="476" spans="1:11" x14ac:dyDescent="0.45">
      <c r="A476" s="111">
        <v>44294.477711458334</v>
      </c>
      <c r="B476" s="12">
        <v>361.20439890967759</v>
      </c>
      <c r="C476" s="12">
        <v>361.2</v>
      </c>
      <c r="D476" s="12">
        <v>-0.12178449905047987</v>
      </c>
      <c r="E476" s="12">
        <v>361.25</v>
      </c>
      <c r="F476" s="12">
        <v>1.2624732827190692</v>
      </c>
      <c r="G476" s="12">
        <v>3.2044716555480002</v>
      </c>
      <c r="H476" s="12">
        <v>3.2</v>
      </c>
      <c r="I476" s="12">
        <v>-13.954423782335796</v>
      </c>
      <c r="J476" s="12">
        <v>3.2029999999999998</v>
      </c>
      <c r="K476" s="12">
        <v>-4.5925060546327678</v>
      </c>
    </row>
    <row r="477" spans="1:11" x14ac:dyDescent="0.45">
      <c r="A477" s="111">
        <v>44294.477766319447</v>
      </c>
      <c r="B477" s="12">
        <v>361.24913462121071</v>
      </c>
      <c r="C477" s="12">
        <v>361.2</v>
      </c>
      <c r="D477" s="12">
        <v>-1.3601311809991268</v>
      </c>
      <c r="E477" s="12">
        <v>361.25</v>
      </c>
      <c r="F477" s="12">
        <v>2.3955179579676602E-2</v>
      </c>
      <c r="G477" s="12">
        <v>3.2047611355480008</v>
      </c>
      <c r="H477" s="12">
        <v>3.2</v>
      </c>
      <c r="I477" s="12">
        <v>-14.856444354585205</v>
      </c>
      <c r="J477" s="12">
        <v>3.2029999999999998</v>
      </c>
      <c r="K477" s="12">
        <v>-5.4953722711686597</v>
      </c>
    </row>
    <row r="478" spans="1:11" x14ac:dyDescent="0.45">
      <c r="A478" s="111">
        <v>44294.477824189817</v>
      </c>
      <c r="B478" s="12">
        <v>361.24913462121071</v>
      </c>
      <c r="C478" s="12">
        <v>361.2</v>
      </c>
      <c r="D478" s="12">
        <v>-1.3601311809991268</v>
      </c>
      <c r="E478" s="12">
        <v>361.25</v>
      </c>
      <c r="F478" s="12">
        <v>2.3955179579676602E-2</v>
      </c>
      <c r="G478" s="12">
        <v>3.2047611355480008</v>
      </c>
      <c r="H478" s="12">
        <v>3.2</v>
      </c>
      <c r="I478" s="12">
        <v>-14.856444354585205</v>
      </c>
      <c r="J478" s="12">
        <v>3.2029999999999998</v>
      </c>
      <c r="K478" s="12">
        <v>-5.4953722711686597</v>
      </c>
    </row>
    <row r="479" spans="1:11" x14ac:dyDescent="0.45">
      <c r="A479" s="111">
        <v>44294.477949768516</v>
      </c>
      <c r="B479" s="12">
        <v>361.20633425821302</v>
      </c>
      <c r="C479" s="12">
        <v>361.2</v>
      </c>
      <c r="D479" s="12">
        <v>-0.17536398485476795</v>
      </c>
      <c r="E479" s="12">
        <v>361.25</v>
      </c>
      <c r="F479" s="12">
        <v>1.2088863800424385</v>
      </c>
      <c r="G479" s="12">
        <v>3.204625183064</v>
      </c>
      <c r="H479" s="12">
        <v>3.2</v>
      </c>
      <c r="I479" s="12">
        <v>-14.432836290631707</v>
      </c>
      <c r="J479" s="12">
        <v>3.2029999999999998</v>
      </c>
      <c r="K479" s="12">
        <v>-5.0713670746552069</v>
      </c>
    </row>
    <row r="480" spans="1:11" x14ac:dyDescent="0.45">
      <c r="A480" s="111">
        <v>44294.477998148148</v>
      </c>
      <c r="B480" s="12">
        <v>361.24537336091788</v>
      </c>
      <c r="C480" s="12">
        <v>361.2</v>
      </c>
      <c r="D480" s="12">
        <v>-1.2560260771162968</v>
      </c>
      <c r="E480" s="12">
        <v>361.25</v>
      </c>
      <c r="F480" s="12">
        <v>0.12807469446802727</v>
      </c>
      <c r="G480" s="12">
        <v>3.2051048630639998</v>
      </c>
      <c r="H480" s="12">
        <v>3.2</v>
      </c>
      <c r="I480" s="12">
        <v>-15.927288753727321</v>
      </c>
      <c r="J480" s="12">
        <v>3.2029999999999998</v>
      </c>
      <c r="K480" s="12">
        <v>-6.5672205869349698</v>
      </c>
    </row>
    <row r="481" spans="1:11" x14ac:dyDescent="0.45">
      <c r="A481" s="111">
        <v>44294.478056134256</v>
      </c>
      <c r="B481" s="12">
        <v>361.13361941306903</v>
      </c>
      <c r="C481" s="12">
        <v>361.2</v>
      </c>
      <c r="D481" s="12">
        <v>1.8381170669971425</v>
      </c>
      <c r="E481" s="12">
        <v>361.25</v>
      </c>
      <c r="F481" s="12">
        <v>3.2226461529701869</v>
      </c>
      <c r="G481" s="12">
        <v>3.2043538030640004</v>
      </c>
      <c r="H481" s="12">
        <v>3.2</v>
      </c>
      <c r="I481" s="12">
        <v>-13.587148397399615</v>
      </c>
      <c r="J481" s="12">
        <v>3.2029999999999998</v>
      </c>
      <c r="K481" s="12">
        <v>-4.2248863490232074</v>
      </c>
    </row>
    <row r="482" spans="1:11" x14ac:dyDescent="0.45">
      <c r="A482" s="111">
        <v>44294.478113541663</v>
      </c>
      <c r="B482" s="12">
        <v>361.24537336091788</v>
      </c>
      <c r="C482" s="12">
        <v>361.2</v>
      </c>
      <c r="D482" s="12">
        <v>-1.2560260771162968</v>
      </c>
      <c r="E482" s="12">
        <v>361.25</v>
      </c>
      <c r="F482" s="12">
        <v>0.12807469446802727</v>
      </c>
      <c r="G482" s="12">
        <v>3.2051048630639998</v>
      </c>
      <c r="H482" s="12">
        <v>3.2</v>
      </c>
      <c r="I482" s="12">
        <v>-15.927288753727321</v>
      </c>
      <c r="J482" s="12">
        <v>3.2029999999999998</v>
      </c>
      <c r="K482" s="12">
        <v>-6.5672205869349698</v>
      </c>
    </row>
    <row r="483" spans="1:11" x14ac:dyDescent="0.45">
      <c r="A483" s="111">
        <v>44294.478206134256</v>
      </c>
      <c r="B483" s="12">
        <v>361.24537336091788</v>
      </c>
      <c r="C483" s="12">
        <v>361.2</v>
      </c>
      <c r="D483" s="12">
        <v>-1.2560260771162968</v>
      </c>
      <c r="E483" s="12">
        <v>361.25</v>
      </c>
      <c r="F483" s="12">
        <v>0.12807469446802727</v>
      </c>
      <c r="G483" s="12">
        <v>3.2051048630639998</v>
      </c>
      <c r="H483" s="12">
        <v>3.2</v>
      </c>
      <c r="I483" s="12">
        <v>-15.927288753727321</v>
      </c>
      <c r="J483" s="12">
        <v>3.2029999999999998</v>
      </c>
      <c r="K483" s="12">
        <v>-6.5672205869349698</v>
      </c>
    </row>
    <row r="484" spans="1:11" x14ac:dyDescent="0.45">
      <c r="A484" s="111">
        <v>44294.478299189817</v>
      </c>
      <c r="B484" s="12">
        <v>361.12742403108962</v>
      </c>
      <c r="C484" s="12">
        <v>361.2</v>
      </c>
      <c r="D484" s="12">
        <v>2.0097052752250408</v>
      </c>
      <c r="E484" s="12">
        <v>361.25</v>
      </c>
      <c r="F484" s="12">
        <v>3.3942581137186041</v>
      </c>
      <c r="G484" s="12">
        <v>3.2041413955480005</v>
      </c>
      <c r="H484" s="12">
        <v>3.2</v>
      </c>
      <c r="I484" s="12">
        <v>-12.925133559194899</v>
      </c>
      <c r="J484" s="12">
        <v>3.2029999999999998</v>
      </c>
      <c r="K484" s="12">
        <v>-3.5622508719076764</v>
      </c>
    </row>
    <row r="485" spans="1:11" x14ac:dyDescent="0.45">
      <c r="A485" s="111">
        <v>44294.478356597225</v>
      </c>
      <c r="B485" s="12">
        <v>361.19444226740529</v>
      </c>
      <c r="C485" s="12">
        <v>361.2</v>
      </c>
      <c r="D485" s="12">
        <v>0.15387093333460036</v>
      </c>
      <c r="E485" s="12">
        <v>361.25</v>
      </c>
      <c r="F485" s="12">
        <v>1.538166873386595</v>
      </c>
      <c r="G485" s="12">
        <v>3.2045927355480002</v>
      </c>
      <c r="H485" s="12">
        <v>3.2</v>
      </c>
      <c r="I485" s="12">
        <v>-14.331729261736013</v>
      </c>
      <c r="J485" s="12">
        <v>3.2029999999999998</v>
      </c>
      <c r="K485" s="12">
        <v>-4.9701652579199225</v>
      </c>
    </row>
    <row r="486" spans="1:11" x14ac:dyDescent="0.45">
      <c r="A486" s="111">
        <v>44294.478416435188</v>
      </c>
      <c r="B486" s="12">
        <v>361.21365633147087</v>
      </c>
      <c r="C486" s="12">
        <v>361.2</v>
      </c>
      <c r="D486" s="12">
        <v>-0.37806797255616192</v>
      </c>
      <c r="E486" s="12">
        <v>361.25</v>
      </c>
      <c r="F486" s="12">
        <v>1.0061543325420825</v>
      </c>
      <c r="G486" s="12">
        <v>3.2047271155480002</v>
      </c>
      <c r="H486" s="12">
        <v>3.2</v>
      </c>
      <c r="I486" s="12">
        <v>-14.750446379868004</v>
      </c>
      <c r="J486" s="12">
        <v>3.2029999999999998</v>
      </c>
      <c r="K486" s="12">
        <v>-5.3892749233501611</v>
      </c>
    </row>
    <row r="487" spans="1:11" x14ac:dyDescent="0.45">
      <c r="A487" s="111">
        <v>44294.478634490741</v>
      </c>
      <c r="B487" s="12">
        <v>361.28848249657926</v>
      </c>
      <c r="C487" s="12">
        <v>361.1</v>
      </c>
      <c r="D487" s="12">
        <v>-5.2169528150132773</v>
      </c>
      <c r="E487" s="12">
        <v>361.15</v>
      </c>
      <c r="F487" s="12">
        <v>-3.8330171950775402</v>
      </c>
      <c r="G487" s="12">
        <v>3.2052190955479998</v>
      </c>
      <c r="H487" s="12">
        <v>3.2</v>
      </c>
      <c r="I487" s="12">
        <v>-16.283116356223015</v>
      </c>
      <c r="J487" s="12">
        <v>3.2029999999999998</v>
      </c>
      <c r="K487" s="12">
        <v>-6.9233817778080038</v>
      </c>
    </row>
    <row r="488" spans="1:11" x14ac:dyDescent="0.45">
      <c r="A488" s="111">
        <v>44294.478694212965</v>
      </c>
      <c r="B488" s="12">
        <v>361.23200277706502</v>
      </c>
      <c r="C488" s="12">
        <v>361.1</v>
      </c>
      <c r="D488" s="12">
        <v>-3.6542381641214372</v>
      </c>
      <c r="E488" s="12">
        <v>361.15</v>
      </c>
      <c r="F488" s="12">
        <v>-2.2700861616530368</v>
      </c>
      <c r="G488" s="12">
        <v>3.204819875548</v>
      </c>
      <c r="H488" s="12">
        <v>3.2</v>
      </c>
      <c r="I488" s="12">
        <v>-15.039458488055038</v>
      </c>
      <c r="J488" s="12">
        <v>3.2029999999999998</v>
      </c>
      <c r="K488" s="12">
        <v>-5.6785579803886206</v>
      </c>
    </row>
    <row r="489" spans="1:11" x14ac:dyDescent="0.45">
      <c r="A489" s="111">
        <v>44294.478750115741</v>
      </c>
      <c r="B489" s="12">
        <v>361.2512168411306</v>
      </c>
      <c r="C489" s="12">
        <v>361.1</v>
      </c>
      <c r="D489" s="12">
        <v>-4.1859192185663421</v>
      </c>
      <c r="E489" s="12">
        <v>361.15</v>
      </c>
      <c r="F489" s="12">
        <v>-2.8018408357399305</v>
      </c>
      <c r="G489" s="12">
        <v>3.2047849755479998</v>
      </c>
      <c r="H489" s="12">
        <v>3.2</v>
      </c>
      <c r="I489" s="12">
        <v>-14.930722605442231</v>
      </c>
      <c r="J489" s="12">
        <v>3.2029999999999998</v>
      </c>
      <c r="K489" s="12">
        <v>-5.5697201578858646</v>
      </c>
    </row>
    <row r="490" spans="1:11" x14ac:dyDescent="0.45">
      <c r="A490" s="111">
        <v>44294.56578877315</v>
      </c>
      <c r="B490" s="12">
        <v>360.76313044831886</v>
      </c>
      <c r="C490" s="12">
        <v>360.45</v>
      </c>
      <c r="D490" s="12">
        <v>-8.6796687879314849</v>
      </c>
      <c r="E490" s="12">
        <v>360.5</v>
      </c>
      <c r="F490" s="12">
        <v>-7.293717847271985</v>
      </c>
      <c r="G490" s="12">
        <v>3.2008959698400004</v>
      </c>
      <c r="H490" s="12">
        <v>3.198</v>
      </c>
      <c r="I490" s="12">
        <v>-9.0473725709528701</v>
      </c>
      <c r="J490" s="12">
        <v>3.1989999999999998</v>
      </c>
      <c r="K490" s="12">
        <v>-5.9232472965851573</v>
      </c>
    </row>
    <row r="491" spans="1:11" x14ac:dyDescent="0.45">
      <c r="A491" s="111">
        <v>44294.565917361113</v>
      </c>
      <c r="B491" s="12">
        <v>360.72409134561406</v>
      </c>
      <c r="C491" s="12">
        <v>360.45</v>
      </c>
      <c r="D491" s="12">
        <v>-7.5983654041963415</v>
      </c>
      <c r="E491" s="12">
        <v>360.5</v>
      </c>
      <c r="F491" s="12">
        <v>-6.2122644700032383</v>
      </c>
      <c r="G491" s="12">
        <v>3.2006399498400002</v>
      </c>
      <c r="H491" s="12">
        <v>3.198</v>
      </c>
      <c r="I491" s="12">
        <v>-8.2481937405431598</v>
      </c>
      <c r="J491" s="12">
        <v>3.1989999999999998</v>
      </c>
      <c r="K491" s="12">
        <v>-5.1238185666037115</v>
      </c>
    </row>
    <row r="492" spans="1:11" x14ac:dyDescent="0.45">
      <c r="A492" s="111">
        <v>44294.566030555558</v>
      </c>
      <c r="B492" s="12">
        <v>360.72101532192863</v>
      </c>
      <c r="C492" s="12">
        <v>360.45</v>
      </c>
      <c r="D492" s="12">
        <v>-7.5131558854915612</v>
      </c>
      <c r="E492" s="12">
        <v>360.5</v>
      </c>
      <c r="F492" s="12">
        <v>-6.1270431314179339</v>
      </c>
      <c r="G492" s="12">
        <v>3.2004511498400006</v>
      </c>
      <c r="H492" s="12">
        <v>3.198</v>
      </c>
      <c r="I492" s="12">
        <v>-7.6587634844017227</v>
      </c>
      <c r="J492" s="12">
        <v>3.1989999999999998</v>
      </c>
      <c r="K492" s="12">
        <v>-4.5342039983121367</v>
      </c>
    </row>
    <row r="493" spans="1:11" x14ac:dyDescent="0.45">
      <c r="A493" s="111">
        <v>44294.566146296296</v>
      </c>
      <c r="B493" s="12">
        <v>360.59043543667048</v>
      </c>
      <c r="C493" s="12">
        <v>360.45</v>
      </c>
      <c r="D493" s="12">
        <v>-3.8945968297916993</v>
      </c>
      <c r="E493" s="12">
        <v>360.5</v>
      </c>
      <c r="F493" s="12">
        <v>-2.5079821255092076</v>
      </c>
      <c r="G493" s="12">
        <v>3.1994064898400003</v>
      </c>
      <c r="H493" s="12">
        <v>3.198</v>
      </c>
      <c r="I493" s="12">
        <v>-4.3960961024077161</v>
      </c>
      <c r="J493" s="12">
        <v>3.1989999999999998</v>
      </c>
      <c r="K493" s="12">
        <v>-1.2705163951230098</v>
      </c>
    </row>
    <row r="494" spans="1:11" x14ac:dyDescent="0.45">
      <c r="A494" s="111">
        <v>44294.566263657405</v>
      </c>
      <c r="B494" s="12">
        <v>360.47127278012431</v>
      </c>
      <c r="C494" s="12">
        <v>360.45</v>
      </c>
      <c r="D494" s="12">
        <v>-0.59013801461222504</v>
      </c>
      <c r="E494" s="12">
        <v>360.5</v>
      </c>
      <c r="F494" s="12">
        <v>0.79693506930893776</v>
      </c>
      <c r="G494" s="12">
        <v>3.1986589098400002</v>
      </c>
      <c r="H494" s="12">
        <v>3.198</v>
      </c>
      <c r="I494" s="12">
        <v>-2.0599565585854731</v>
      </c>
      <c r="J494" s="12">
        <v>3.1989999999999998</v>
      </c>
      <c r="K494" s="12">
        <v>1.066353648869284</v>
      </c>
    </row>
    <row r="495" spans="1:11" x14ac:dyDescent="0.45">
      <c r="A495" s="111">
        <v>44294.566378240743</v>
      </c>
      <c r="B495" s="12">
        <v>360.51602749064483</v>
      </c>
      <c r="C495" s="12">
        <v>360.45</v>
      </c>
      <c r="D495" s="12">
        <v>-1.8314717130448663</v>
      </c>
      <c r="E495" s="12">
        <v>360.5</v>
      </c>
      <c r="F495" s="12">
        <v>-0.44457082134154718</v>
      </c>
      <c r="G495" s="12">
        <v>3.1988264698400002</v>
      </c>
      <c r="H495" s="12">
        <v>3.198</v>
      </c>
      <c r="I495" s="12">
        <v>-2.5836657530271436</v>
      </c>
      <c r="J495" s="12">
        <v>3.1989999999999998</v>
      </c>
      <c r="K495" s="12">
        <v>0.54248069295342916</v>
      </c>
    </row>
    <row r="496" spans="1:11" x14ac:dyDescent="0.45">
      <c r="A496" s="111">
        <v>44294.566495370367</v>
      </c>
      <c r="B496" s="12">
        <v>360.43829694117869</v>
      </c>
      <c r="C496" s="12">
        <v>360.45</v>
      </c>
      <c r="D496" s="12">
        <v>0.32468966035556507</v>
      </c>
      <c r="E496" s="12">
        <v>360.5</v>
      </c>
      <c r="F496" s="12">
        <v>1.7118896450500622</v>
      </c>
      <c r="G496" s="12">
        <v>3.1982788298400004</v>
      </c>
      <c r="H496" s="12">
        <v>3.198</v>
      </c>
      <c r="I496" s="12">
        <v>-0.87181216784167304</v>
      </c>
      <c r="J496" s="12">
        <v>3.1989999999999998</v>
      </c>
      <c r="K496" s="12">
        <v>2.2548695669397705</v>
      </c>
    </row>
    <row r="497" spans="1:11" x14ac:dyDescent="0.45">
      <c r="A497" s="111">
        <v>44294.566608912035</v>
      </c>
      <c r="B497" s="12">
        <v>360.51639141106187</v>
      </c>
      <c r="C497" s="12">
        <v>360.45</v>
      </c>
      <c r="D497" s="12">
        <v>-1.841564285108648</v>
      </c>
      <c r="E497" s="12">
        <v>360.5</v>
      </c>
      <c r="F497" s="12">
        <v>-0.45466479340145372</v>
      </c>
      <c r="G497" s="12">
        <v>3.1988601298400003</v>
      </c>
      <c r="H497" s="12">
        <v>3.198</v>
      </c>
      <c r="I497" s="12">
        <v>-2.688863548539747</v>
      </c>
      <c r="J497" s="12">
        <v>3.1989999999999998</v>
      </c>
      <c r="K497" s="12">
        <v>0.43725000257043445</v>
      </c>
    </row>
    <row r="498" spans="1:11" x14ac:dyDescent="0.45">
      <c r="A498" s="111">
        <v>44294.566724537035</v>
      </c>
      <c r="B498" s="12">
        <v>360.48796805375878</v>
      </c>
      <c r="C498" s="12">
        <v>360.45</v>
      </c>
      <c r="D498" s="12">
        <v>-1.053240527382225</v>
      </c>
      <c r="E498" s="12">
        <v>360.5</v>
      </c>
      <c r="F498" s="12">
        <v>0.33376831704486504</v>
      </c>
      <c r="G498" s="12">
        <v>3.199119512512</v>
      </c>
      <c r="H498" s="12">
        <v>3.198</v>
      </c>
      <c r="I498" s="12">
        <v>-3.4994394789614578</v>
      </c>
      <c r="J498" s="12">
        <v>3.1989999999999998</v>
      </c>
      <c r="K498" s="12">
        <v>-0.37357939124415407</v>
      </c>
    </row>
    <row r="499" spans="1:11" x14ac:dyDescent="0.45">
      <c r="A499" s="111">
        <v>44294.56684039352</v>
      </c>
      <c r="B499" s="12">
        <v>360.4773360438835</v>
      </c>
      <c r="C499" s="12">
        <v>360.45</v>
      </c>
      <c r="D499" s="12">
        <v>-0.75832905845100329</v>
      </c>
      <c r="E499" s="12">
        <v>360.5</v>
      </c>
      <c r="F499" s="12">
        <v>0.62872069476633918</v>
      </c>
      <c r="G499" s="12">
        <v>3.1990524498399999</v>
      </c>
      <c r="H499" s="12">
        <v>3.198</v>
      </c>
      <c r="I499" s="12">
        <v>-3.2898799144496906</v>
      </c>
      <c r="J499" s="12">
        <v>3.1989999999999998</v>
      </c>
      <c r="K499" s="12">
        <v>-0.16395429841327774</v>
      </c>
    </row>
    <row r="500" spans="1:11" x14ac:dyDescent="0.45">
      <c r="A500" s="111">
        <v>44294.566957175928</v>
      </c>
      <c r="B500" s="12">
        <v>360.48317509863529</v>
      </c>
      <c r="C500" s="12">
        <v>360.45</v>
      </c>
      <c r="D500" s="12">
        <v>-0.92029534044743866</v>
      </c>
      <c r="E500" s="12">
        <v>360.5</v>
      </c>
      <c r="F500" s="12">
        <v>0.4667319455370012</v>
      </c>
      <c r="G500" s="12">
        <v>3.1991143098399997</v>
      </c>
      <c r="H500" s="12">
        <v>3.198</v>
      </c>
      <c r="I500" s="12">
        <v>-3.4831823188445159</v>
      </c>
      <c r="J500" s="12">
        <v>3.1989999999999998</v>
      </c>
      <c r="K500" s="12">
        <v>-0.35731714758746358</v>
      </c>
    </row>
    <row r="501" spans="1:11" x14ac:dyDescent="0.45">
      <c r="A501" s="111">
        <v>44294.567071990743</v>
      </c>
      <c r="B501" s="12">
        <v>360.53270376529196</v>
      </c>
      <c r="C501" s="12">
        <v>360.45</v>
      </c>
      <c r="D501" s="12">
        <v>-2.2939324069143958</v>
      </c>
      <c r="E501" s="12">
        <v>360.5</v>
      </c>
      <c r="F501" s="12">
        <v>-0.90709566567492306</v>
      </c>
      <c r="G501" s="12">
        <v>3.1995733298399998</v>
      </c>
      <c r="H501" s="12">
        <v>3.198</v>
      </c>
      <c r="I501" s="12">
        <v>-4.9173113968870377</v>
      </c>
      <c r="J501" s="12">
        <v>3.1989999999999998</v>
      </c>
      <c r="K501" s="12">
        <v>-1.7918946712453834</v>
      </c>
    </row>
    <row r="502" spans="1:11" x14ac:dyDescent="0.45">
      <c r="A502" s="111">
        <v>44294.567187731482</v>
      </c>
      <c r="B502" s="12">
        <v>360.60362553069541</v>
      </c>
      <c r="C502" s="12">
        <v>360.45</v>
      </c>
      <c r="D502" s="12">
        <v>-4.260232560594285</v>
      </c>
      <c r="E502" s="12">
        <v>360.5</v>
      </c>
      <c r="F502" s="12">
        <v>-2.8736685756530069</v>
      </c>
      <c r="G502" s="12">
        <v>3.19997210984</v>
      </c>
      <c r="H502" s="12">
        <v>3.198</v>
      </c>
      <c r="I502" s="12">
        <v>-6.1628969638072109</v>
      </c>
      <c r="J502" s="12">
        <v>3.1989999999999998</v>
      </c>
      <c r="K502" s="12">
        <v>-3.0378697270857939</v>
      </c>
    </row>
    <row r="503" spans="1:11" x14ac:dyDescent="0.45">
      <c r="A503" s="111">
        <v>44294.567303819444</v>
      </c>
      <c r="B503" s="12">
        <v>360.5805253596061</v>
      </c>
      <c r="C503" s="12">
        <v>360.45</v>
      </c>
      <c r="D503" s="12">
        <v>-3.6198671427398375</v>
      </c>
      <c r="E503" s="12">
        <v>360.5</v>
      </c>
      <c r="F503" s="12">
        <v>-2.2332143291929465</v>
      </c>
      <c r="G503" s="12">
        <v>3.1998142498399997</v>
      </c>
      <c r="H503" s="12">
        <v>3.198</v>
      </c>
      <c r="I503" s="12">
        <v>-5.6698598679298335</v>
      </c>
      <c r="J503" s="12">
        <v>3.1989999999999998</v>
      </c>
      <c r="K503" s="12">
        <v>-2.5446784607594237</v>
      </c>
    </row>
    <row r="504" spans="1:11" x14ac:dyDescent="0.45">
      <c r="A504" s="111">
        <v>44294.567419791667</v>
      </c>
      <c r="B504" s="12">
        <v>360.59406364504798</v>
      </c>
      <c r="C504" s="12">
        <v>360.45</v>
      </c>
      <c r="D504" s="12">
        <v>-3.9951751726507174</v>
      </c>
      <c r="E504" s="12">
        <v>360.5</v>
      </c>
      <c r="F504" s="12">
        <v>-2.6085744201427943</v>
      </c>
      <c r="G504" s="12">
        <v>3.2001978498400003</v>
      </c>
      <c r="H504" s="12">
        <v>3.198</v>
      </c>
      <c r="I504" s="12">
        <v>-6.8678561236776714</v>
      </c>
      <c r="J504" s="12">
        <v>3.1989999999999998</v>
      </c>
      <c r="K504" s="12">
        <v>-3.7430493244671585</v>
      </c>
    </row>
    <row r="505" spans="1:11" x14ac:dyDescent="0.45">
      <c r="A505" s="111">
        <v>44294.567535648152</v>
      </c>
      <c r="B505" s="12">
        <v>360.54058249645385</v>
      </c>
      <c r="C505" s="12">
        <v>360.45</v>
      </c>
      <c r="D505" s="12">
        <v>-2.5124077801908289</v>
      </c>
      <c r="E505" s="12">
        <v>360.5</v>
      </c>
      <c r="F505" s="12">
        <v>-1.1256013448708007</v>
      </c>
      <c r="G505" s="12">
        <v>3.19981756984</v>
      </c>
      <c r="H505" s="12">
        <v>3.198</v>
      </c>
      <c r="I505" s="12">
        <v>-5.6802295766221338</v>
      </c>
      <c r="J505" s="12">
        <v>3.1989999999999998</v>
      </c>
      <c r="K505" s="12">
        <v>-2.5550514120122911</v>
      </c>
    </row>
    <row r="506" spans="1:11" x14ac:dyDescent="0.45">
      <c r="A506" s="111">
        <v>44294.567650694444</v>
      </c>
      <c r="B506" s="12">
        <v>360.56087574971002</v>
      </c>
      <c r="C506" s="12">
        <v>360.45</v>
      </c>
      <c r="D506" s="12">
        <v>-3.0750909809471181</v>
      </c>
      <c r="E506" s="12">
        <v>360.5</v>
      </c>
      <c r="F506" s="12">
        <v>-1.6883625985055415</v>
      </c>
      <c r="G506" s="12">
        <v>3.1996248898399999</v>
      </c>
      <c r="H506" s="12">
        <v>3.198</v>
      </c>
      <c r="I506" s="12">
        <v>-5.0783760470160324</v>
      </c>
      <c r="J506" s="12">
        <v>3.1989999999999998</v>
      </c>
      <c r="K506" s="12">
        <v>-1.9530096855551557</v>
      </c>
    </row>
    <row r="507" spans="1:11" x14ac:dyDescent="0.45">
      <c r="A507" s="111">
        <v>44294.567766435182</v>
      </c>
      <c r="B507" s="12">
        <v>360.66536625558911</v>
      </c>
      <c r="C507" s="12">
        <v>360.45</v>
      </c>
      <c r="D507" s="12">
        <v>-5.971359485526424</v>
      </c>
      <c r="E507" s="12">
        <v>360.5</v>
      </c>
      <c r="F507" s="12">
        <v>-4.5850328604027242</v>
      </c>
      <c r="G507" s="12">
        <v>3.2004922498400004</v>
      </c>
      <c r="H507" s="12">
        <v>3.198</v>
      </c>
      <c r="I507" s="12">
        <v>-7.7870828780322698</v>
      </c>
      <c r="J507" s="12">
        <v>3.1989999999999998</v>
      </c>
      <c r="K507" s="12">
        <v>-4.6625635168312485</v>
      </c>
    </row>
    <row r="508" spans="1:11" x14ac:dyDescent="0.45">
      <c r="A508" s="111">
        <v>44294.567883101852</v>
      </c>
      <c r="B508" s="12">
        <v>360.697435250978</v>
      </c>
      <c r="C508" s="12">
        <v>360.45</v>
      </c>
      <c r="D508" s="12">
        <v>-6.8599115711994454</v>
      </c>
      <c r="E508" s="12">
        <v>360.5</v>
      </c>
      <c r="F508" s="12">
        <v>-5.4737082020177175</v>
      </c>
      <c r="G508" s="12">
        <v>3.2004919498400004</v>
      </c>
      <c r="H508" s="12">
        <v>3.198</v>
      </c>
      <c r="I508" s="12">
        <v>-7.7861462520629976</v>
      </c>
      <c r="J508" s="12">
        <v>3.1989999999999998</v>
      </c>
      <c r="K508" s="12">
        <v>-4.6616265979833109</v>
      </c>
    </row>
    <row r="509" spans="1:11" x14ac:dyDescent="0.45">
      <c r="A509" s="111">
        <v>44294.567997800928</v>
      </c>
      <c r="B509" s="12">
        <v>360.64400287810508</v>
      </c>
      <c r="C509" s="12">
        <v>360.45</v>
      </c>
      <c r="D509" s="12">
        <v>-5.3793457414198853</v>
      </c>
      <c r="E509" s="12">
        <v>360.5</v>
      </c>
      <c r="F509" s="12">
        <v>-3.9929369948169096</v>
      </c>
      <c r="G509" s="12">
        <v>3.2001651098399999</v>
      </c>
      <c r="H509" s="12">
        <v>3.198</v>
      </c>
      <c r="I509" s="12">
        <v>-6.7656191655317643</v>
      </c>
      <c r="J509" s="12">
        <v>3.1989999999999998</v>
      </c>
      <c r="K509" s="12">
        <v>-3.640780397291187</v>
      </c>
    </row>
    <row r="510" spans="1:11" x14ac:dyDescent="0.45">
      <c r="A510" s="111">
        <v>44294.568114236114</v>
      </c>
      <c r="B510" s="12">
        <v>360.73431984044021</v>
      </c>
      <c r="C510" s="12">
        <v>360.45</v>
      </c>
      <c r="D510" s="12">
        <v>-7.8816964398058644</v>
      </c>
      <c r="E510" s="12">
        <v>360.55</v>
      </c>
      <c r="F510" s="12">
        <v>-5.1095731762290946</v>
      </c>
      <c r="G510" s="12">
        <v>3.2007998298399998</v>
      </c>
      <c r="H510" s="12">
        <v>3.198</v>
      </c>
      <c r="I510" s="12">
        <v>-8.7472818946624979</v>
      </c>
      <c r="J510" s="12">
        <v>3.1989999999999998</v>
      </c>
      <c r="K510" s="12">
        <v>-5.6230627833103286</v>
      </c>
    </row>
    <row r="511" spans="1:11" x14ac:dyDescent="0.45">
      <c r="A511" s="111">
        <v>44294.568232523146</v>
      </c>
      <c r="B511" s="12">
        <v>360.7357253938286</v>
      </c>
      <c r="C511" s="12">
        <v>360.45</v>
      </c>
      <c r="D511" s="12">
        <v>-7.9206292505871563</v>
      </c>
      <c r="E511" s="12">
        <v>360.5</v>
      </c>
      <c r="F511" s="12">
        <v>-6.534573019382873</v>
      </c>
      <c r="G511" s="12">
        <v>3.2010327762800004</v>
      </c>
      <c r="H511" s="12">
        <v>3.198</v>
      </c>
      <c r="I511" s="12">
        <v>-9.474368092928092</v>
      </c>
      <c r="J511" s="12">
        <v>3.1989999999999998</v>
      </c>
      <c r="K511" s="12">
        <v>-6.3503763381107152</v>
      </c>
    </row>
    <row r="512" spans="1:11" x14ac:dyDescent="0.45">
      <c r="A512" s="111">
        <v>44294.568345023152</v>
      </c>
      <c r="B512" s="12">
        <v>360.76351819474917</v>
      </c>
      <c r="C512" s="12">
        <v>360.45</v>
      </c>
      <c r="D512" s="12">
        <v>-8.6904073981209429</v>
      </c>
      <c r="E512" s="12">
        <v>360.5</v>
      </c>
      <c r="F512" s="12">
        <v>-7.3044579470730646</v>
      </c>
      <c r="G512" s="12">
        <v>3.2008505362799999</v>
      </c>
      <c r="H512" s="12">
        <v>3.198</v>
      </c>
      <c r="I512" s="12">
        <v>-8.9055588434718054</v>
      </c>
      <c r="J512" s="12">
        <v>3.1989999999999998</v>
      </c>
      <c r="K512" s="12">
        <v>-5.7813892245989384</v>
      </c>
    </row>
    <row r="513" spans="1:11" x14ac:dyDescent="0.45">
      <c r="A513" s="111">
        <v>44294.568470254628</v>
      </c>
      <c r="B513" s="12">
        <v>360.68370839555837</v>
      </c>
      <c r="C513" s="12">
        <v>360.5</v>
      </c>
      <c r="D513" s="12">
        <v>-5.0933377716328163</v>
      </c>
      <c r="E513" s="12">
        <v>360.55</v>
      </c>
      <c r="F513" s="12">
        <v>-3.7070816464968055</v>
      </c>
      <c r="G513" s="12">
        <v>3.2007003962800002</v>
      </c>
      <c r="H513" s="12">
        <v>3.198</v>
      </c>
      <c r="I513" s="12">
        <v>-8.4368917601248086</v>
      </c>
      <c r="J513" s="12">
        <v>3.1989999999999998</v>
      </c>
      <c r="K513" s="12">
        <v>-5.3125755911946104</v>
      </c>
    </row>
    <row r="514" spans="1:11" x14ac:dyDescent="0.45">
      <c r="A514" s="111">
        <v>44294.568839120373</v>
      </c>
      <c r="B514" s="12">
        <v>360.73046004277319</v>
      </c>
      <c r="C514" s="12">
        <v>360.5</v>
      </c>
      <c r="D514" s="12">
        <v>-6.3887048170498799</v>
      </c>
      <c r="E514" s="12">
        <v>360.55</v>
      </c>
      <c r="F514" s="12">
        <v>-5.0026283544721792</v>
      </c>
      <c r="G514" s="12">
        <v>3.2006489562800007</v>
      </c>
      <c r="H514" s="12">
        <v>3.198</v>
      </c>
      <c r="I514" s="12">
        <v>-8.2763099489658227</v>
      </c>
      <c r="J514" s="12">
        <v>3.1989999999999998</v>
      </c>
      <c r="K514" s="12">
        <v>-5.1519435668363887</v>
      </c>
    </row>
    <row r="515" spans="1:11" x14ac:dyDescent="0.45">
      <c r="A515" s="111">
        <v>44294.568973263886</v>
      </c>
      <c r="B515" s="12">
        <v>360.75189182846259</v>
      </c>
      <c r="C515" s="12">
        <v>360.5</v>
      </c>
      <c r="D515" s="12">
        <v>-6.9824118505902177</v>
      </c>
      <c r="E515" s="12">
        <v>360.55</v>
      </c>
      <c r="F515" s="12">
        <v>-5.5964177329547553</v>
      </c>
      <c r="G515" s="12">
        <v>3.2009149898400002</v>
      </c>
      <c r="H515" s="12">
        <v>3.198</v>
      </c>
      <c r="I515" s="12">
        <v>-9.106739320640246</v>
      </c>
      <c r="J515" s="12">
        <v>3.1989999999999998</v>
      </c>
      <c r="K515" s="12">
        <v>-5.9826326099841305</v>
      </c>
    </row>
    <row r="516" spans="1:11" x14ac:dyDescent="0.45">
      <c r="A516" s="111">
        <v>44294.569228587963</v>
      </c>
      <c r="B516" s="12">
        <v>360.58981256221603</v>
      </c>
      <c r="C516" s="12">
        <v>360.5</v>
      </c>
      <c r="D516" s="12">
        <v>-2.4907126903516952</v>
      </c>
      <c r="E516" s="12">
        <v>360.55</v>
      </c>
      <c r="F516" s="12">
        <v>-1.1040955908632182</v>
      </c>
      <c r="G516" s="12">
        <v>3.1998439698399999</v>
      </c>
      <c r="H516" s="12">
        <v>3.198</v>
      </c>
      <c r="I516" s="12">
        <v>-5.7626867352913678</v>
      </c>
      <c r="J516" s="12">
        <v>3.1989999999999998</v>
      </c>
      <c r="K516" s="12">
        <v>-2.637534354658595</v>
      </c>
    </row>
    <row r="517" spans="1:11" x14ac:dyDescent="0.45">
      <c r="A517" s="111">
        <v>44294.569342129631</v>
      </c>
      <c r="B517" s="12">
        <v>360.6026656110505</v>
      </c>
      <c r="C517" s="12">
        <v>360.5</v>
      </c>
      <c r="D517" s="12">
        <v>-2.8470563542986516</v>
      </c>
      <c r="E517" s="12">
        <v>360.55</v>
      </c>
      <c r="F517" s="12">
        <v>-1.4604886783419284</v>
      </c>
      <c r="G517" s="12">
        <v>3.2000427098399999</v>
      </c>
      <c r="H517" s="12">
        <v>3.198</v>
      </c>
      <c r="I517" s="12">
        <v>-6.383383052103464</v>
      </c>
      <c r="J517" s="12">
        <v>3.1989999999999998</v>
      </c>
      <c r="K517" s="12">
        <v>-3.2584247603752603</v>
      </c>
    </row>
    <row r="518" spans="1:11" x14ac:dyDescent="0.45">
      <c r="A518" s="111">
        <v>44294.569457175923</v>
      </c>
      <c r="B518" s="12">
        <v>360.71703887059459</v>
      </c>
      <c r="C518" s="12">
        <v>360.5</v>
      </c>
      <c r="D518" s="12">
        <v>-6.0168732609399713</v>
      </c>
      <c r="E518" s="12">
        <v>360.55</v>
      </c>
      <c r="F518" s="12">
        <v>-4.6307452267178721</v>
      </c>
      <c r="G518" s="12">
        <v>3.200539848704</v>
      </c>
      <c r="H518" s="12">
        <v>3.198</v>
      </c>
      <c r="I518" s="12">
        <v>-7.9356884277772739</v>
      </c>
      <c r="J518" s="12">
        <v>3.1989999999999998</v>
      </c>
      <c r="K518" s="12">
        <v>-4.8112155348532211</v>
      </c>
    </row>
    <row r="519" spans="1:11" x14ac:dyDescent="0.45">
      <c r="A519" s="111">
        <v>44294.569573379631</v>
      </c>
      <c r="B519" s="12">
        <v>360.71005931782128</v>
      </c>
      <c r="C519" s="12">
        <v>360.5</v>
      </c>
      <c r="D519" s="12">
        <v>-5.8234948650598382</v>
      </c>
      <c r="E519" s="12">
        <v>360.6</v>
      </c>
      <c r="F519" s="12">
        <v>-3.0511851548969497</v>
      </c>
      <c r="G519" s="12">
        <v>3.2006829562800001</v>
      </c>
      <c r="H519" s="12">
        <v>3.198</v>
      </c>
      <c r="I519" s="12">
        <v>-8.3824493604902983</v>
      </c>
      <c r="J519" s="12">
        <v>3.1989999999999998</v>
      </c>
      <c r="K519" s="12">
        <v>-5.2581161676702823</v>
      </c>
    </row>
    <row r="520" spans="1:11" x14ac:dyDescent="0.45">
      <c r="A520" s="111">
        <v>44294.569687962961</v>
      </c>
      <c r="B520" s="12">
        <v>360.71536421135386</v>
      </c>
      <c r="C520" s="12">
        <v>360.5</v>
      </c>
      <c r="D520" s="12">
        <v>-5.970475136946753</v>
      </c>
      <c r="E520" s="12">
        <v>360.55</v>
      </c>
      <c r="F520" s="12">
        <v>-4.5843406674786076</v>
      </c>
      <c r="G520" s="12">
        <v>3.20072461628</v>
      </c>
      <c r="H520" s="12">
        <v>3.198</v>
      </c>
      <c r="I520" s="12">
        <v>-8.5124982828630262</v>
      </c>
      <c r="J520" s="12">
        <v>3.1989999999999998</v>
      </c>
      <c r="K520" s="12">
        <v>-5.3882057557473173</v>
      </c>
    </row>
    <row r="521" spans="1:11" x14ac:dyDescent="0.45">
      <c r="A521" s="111">
        <v>44294.569804050923</v>
      </c>
      <c r="B521" s="12">
        <v>360.72106082018217</v>
      </c>
      <c r="C521" s="12">
        <v>360.5</v>
      </c>
      <c r="D521" s="12">
        <v>-6.1283036726367364</v>
      </c>
      <c r="E521" s="12">
        <v>360.55</v>
      </c>
      <c r="F521" s="12">
        <v>-4.7421910933954559</v>
      </c>
      <c r="G521" s="12">
        <v>3.2007580762800001</v>
      </c>
      <c r="H521" s="12">
        <v>3.198</v>
      </c>
      <c r="I521" s="12">
        <v>-8.6169470302661448</v>
      </c>
      <c r="J521" s="12">
        <v>3.1989999999999998</v>
      </c>
      <c r="K521" s="12">
        <v>-5.4926871637969024</v>
      </c>
    </row>
    <row r="522" spans="1:11" x14ac:dyDescent="0.45">
      <c r="A522" s="111">
        <v>44294.569919328707</v>
      </c>
      <c r="B522" s="12">
        <v>360.68541689719058</v>
      </c>
      <c r="C522" s="12">
        <v>360.5</v>
      </c>
      <c r="D522" s="12">
        <v>-5.1406818380857615</v>
      </c>
      <c r="E522" s="12">
        <v>360.55</v>
      </c>
      <c r="F522" s="12">
        <v>-3.7544322793944724</v>
      </c>
      <c r="G522" s="12">
        <v>3.2005009962799997</v>
      </c>
      <c r="H522" s="12">
        <v>3.198</v>
      </c>
      <c r="I522" s="12">
        <v>-7.8143899436579831</v>
      </c>
      <c r="J522" s="12">
        <v>3.1989999999999998</v>
      </c>
      <c r="K522" s="12">
        <v>-4.6898791212517166</v>
      </c>
    </row>
    <row r="523" spans="1:11" x14ac:dyDescent="0.45">
      <c r="A523" s="111">
        <v>44294.57003761574</v>
      </c>
      <c r="B523" s="12">
        <v>360.67632510864905</v>
      </c>
      <c r="C523" s="12">
        <v>360.55</v>
      </c>
      <c r="D523" s="12">
        <v>-3.5024508085188994</v>
      </c>
      <c r="E523" s="12">
        <v>360.6</v>
      </c>
      <c r="F523" s="12">
        <v>-2.1161663057878286</v>
      </c>
      <c r="G523" s="12">
        <v>3.20045835628</v>
      </c>
      <c r="H523" s="12">
        <v>3.198</v>
      </c>
      <c r="I523" s="12">
        <v>-7.6812631390006514</v>
      </c>
      <c r="J523" s="12">
        <v>3.1989999999999998</v>
      </c>
      <c r="K523" s="12">
        <v>-4.5567106884503401</v>
      </c>
    </row>
    <row r="524" spans="1:11" x14ac:dyDescent="0.45">
      <c r="A524" s="111">
        <v>44294.57015162037</v>
      </c>
      <c r="B524" s="12">
        <v>360.72106082018217</v>
      </c>
      <c r="C524" s="12">
        <v>360.55</v>
      </c>
      <c r="D524" s="12">
        <v>-4.7421910933954559</v>
      </c>
      <c r="E524" s="12">
        <v>360.6</v>
      </c>
      <c r="F524" s="12">
        <v>-3.3560785141541749</v>
      </c>
      <c r="G524" s="12">
        <v>3.2007580762800001</v>
      </c>
      <c r="H524" s="12">
        <v>3.198</v>
      </c>
      <c r="I524" s="12">
        <v>-8.6169470302661448</v>
      </c>
      <c r="J524" s="12">
        <v>3.1989999999999998</v>
      </c>
      <c r="K524" s="12">
        <v>-5.4926871637969024</v>
      </c>
    </row>
    <row r="525" spans="1:11" x14ac:dyDescent="0.45">
      <c r="A525" s="111">
        <v>44294.570269212963</v>
      </c>
      <c r="B525" s="12">
        <v>360.74763858934824</v>
      </c>
      <c r="C525" s="12">
        <v>360.55</v>
      </c>
      <c r="D525" s="12">
        <v>-5.4785830371909698</v>
      </c>
      <c r="E525" s="12">
        <v>360.6</v>
      </c>
      <c r="F525" s="12">
        <v>-4.0925725785909037</v>
      </c>
      <c r="G525" s="12">
        <v>3.2011815089920002</v>
      </c>
      <c r="H525" s="12">
        <v>3.198</v>
      </c>
      <c r="I525" s="12">
        <v>-9.938546074514873</v>
      </c>
      <c r="J525" s="12">
        <v>3.1989999999999998</v>
      </c>
      <c r="K525" s="12">
        <v>-6.8146994660332005</v>
      </c>
    </row>
    <row r="526" spans="1:11" x14ac:dyDescent="0.45">
      <c r="A526" s="111">
        <v>44294.570384837964</v>
      </c>
      <c r="B526" s="12">
        <v>360.66010251481748</v>
      </c>
      <c r="C526" s="12">
        <v>360.55</v>
      </c>
      <c r="D526" s="12">
        <v>-3.0528055099453764</v>
      </c>
      <c r="E526" s="12">
        <v>360.6</v>
      </c>
      <c r="F526" s="12">
        <v>-1.6664586517436948</v>
      </c>
      <c r="G526" s="12">
        <v>3.2005849489919993</v>
      </c>
      <c r="H526" s="12">
        <v>3.198</v>
      </c>
      <c r="I526" s="12">
        <v>-8.0764892455470001</v>
      </c>
      <c r="J526" s="12">
        <v>3.1989999999999998</v>
      </c>
      <c r="K526" s="12">
        <v>-4.9520603803958565</v>
      </c>
    </row>
    <row r="527" spans="1:11" x14ac:dyDescent="0.45">
      <c r="A527" s="111">
        <v>44294.57049849537</v>
      </c>
      <c r="B527" s="12">
        <v>360.74763858934824</v>
      </c>
      <c r="C527" s="12">
        <v>360.55</v>
      </c>
      <c r="D527" s="12">
        <v>-5.4785830371909698</v>
      </c>
      <c r="E527" s="12">
        <v>360.6</v>
      </c>
      <c r="F527" s="12">
        <v>-4.0925725785909037</v>
      </c>
      <c r="G527" s="12">
        <v>3.2012066817039995</v>
      </c>
      <c r="H527" s="12">
        <v>3.198</v>
      </c>
      <c r="I527" s="12">
        <v>-10.017102995338622</v>
      </c>
      <c r="J527" s="12">
        <v>3.1989999999999998</v>
      </c>
      <c r="K527" s="12">
        <v>-6.8932809512474522</v>
      </c>
    </row>
    <row r="528" spans="1:11" x14ac:dyDescent="0.45">
      <c r="A528" s="111">
        <v>44294.570613773147</v>
      </c>
      <c r="B528" s="12">
        <v>360.74763858934824</v>
      </c>
      <c r="C528" s="12">
        <v>360.55</v>
      </c>
      <c r="D528" s="12">
        <v>-5.4785830371909698</v>
      </c>
      <c r="E528" s="12">
        <v>360.6</v>
      </c>
      <c r="F528" s="12">
        <v>-4.0925725785909037</v>
      </c>
      <c r="G528" s="12">
        <v>3.2011815089920002</v>
      </c>
      <c r="H528" s="12">
        <v>3.198</v>
      </c>
      <c r="I528" s="12">
        <v>-9.938546074514873</v>
      </c>
      <c r="J528" s="12">
        <v>3.1989999999999998</v>
      </c>
      <c r="K528" s="12">
        <v>-6.8146994660332005</v>
      </c>
    </row>
    <row r="529" spans="1:11" x14ac:dyDescent="0.45">
      <c r="A529" s="111">
        <v>44294.570729976855</v>
      </c>
      <c r="B529" s="12">
        <v>360.55972399984972</v>
      </c>
      <c r="C529" s="12">
        <v>360.6</v>
      </c>
      <c r="D529" s="12">
        <v>1.1170410189884807</v>
      </c>
      <c r="E529" s="12">
        <v>360.65</v>
      </c>
      <c r="F529" s="12">
        <v>2.5037738311085431</v>
      </c>
      <c r="G529" s="12">
        <v>3.1996948289920004</v>
      </c>
      <c r="H529" s="12">
        <v>3.198</v>
      </c>
      <c r="I529" s="12">
        <v>-5.2968457386743513</v>
      </c>
      <c r="J529" s="12">
        <v>3.1989999999999998</v>
      </c>
      <c r="K529" s="12">
        <v>-2.1715476916886645</v>
      </c>
    </row>
    <row r="530" spans="1:11" x14ac:dyDescent="0.45">
      <c r="A530" s="111">
        <v>44294.570845949071</v>
      </c>
      <c r="B530" s="12">
        <v>360.45945585125531</v>
      </c>
      <c r="C530" s="12">
        <v>360.55</v>
      </c>
      <c r="D530" s="12">
        <v>2.5119093777376493</v>
      </c>
      <c r="E530" s="12">
        <v>360.6</v>
      </c>
      <c r="F530" s="12">
        <v>3.8990279340238807</v>
      </c>
      <c r="G530" s="12">
        <v>3.1987471089920003</v>
      </c>
      <c r="H530" s="12">
        <v>3.198</v>
      </c>
      <c r="I530" s="12">
        <v>-2.3356300655971469</v>
      </c>
      <c r="J530" s="12">
        <v>3.1989999999999998</v>
      </c>
      <c r="K530" s="12">
        <v>0.79059394001051442</v>
      </c>
    </row>
    <row r="531" spans="1:11" x14ac:dyDescent="0.45">
      <c r="A531" s="111">
        <v>44294.57096203704</v>
      </c>
      <c r="B531" s="12">
        <v>360.64206938367323</v>
      </c>
      <c r="C531" s="12">
        <v>360.55</v>
      </c>
      <c r="D531" s="12">
        <v>-2.5529296632132716</v>
      </c>
      <c r="E531" s="12">
        <v>360.6</v>
      </c>
      <c r="F531" s="12">
        <v>-1.1665134837181863</v>
      </c>
      <c r="G531" s="12">
        <v>3.1999533089920003</v>
      </c>
      <c r="H531" s="12">
        <v>3.198</v>
      </c>
      <c r="I531" s="12">
        <v>-6.1041796657201948</v>
      </c>
      <c r="J531" s="12">
        <v>3.1989999999999998</v>
      </c>
      <c r="K531" s="12">
        <v>-2.9791340683677316</v>
      </c>
    </row>
    <row r="532" spans="1:11" x14ac:dyDescent="0.45">
      <c r="A532" s="111">
        <v>44294.571115740742</v>
      </c>
      <c r="B532" s="12">
        <v>360.50144148492484</v>
      </c>
      <c r="C532" s="12">
        <v>360.55</v>
      </c>
      <c r="D532" s="12">
        <v>1.3469714538492992</v>
      </c>
      <c r="E532" s="12">
        <v>360.6</v>
      </c>
      <c r="F532" s="12">
        <v>2.7339284600143419</v>
      </c>
      <c r="G532" s="12">
        <v>3.1990430289920004</v>
      </c>
      <c r="H532" s="12">
        <v>3.198</v>
      </c>
      <c r="I532" s="12">
        <v>-3.2604406459926096</v>
      </c>
      <c r="J532" s="12">
        <v>3.1989999999999998</v>
      </c>
      <c r="K532" s="12">
        <v>-0.13450582443135023</v>
      </c>
    </row>
    <row r="533" spans="1:11" x14ac:dyDescent="0.45">
      <c r="A533" s="111">
        <v>44294.571227314816</v>
      </c>
      <c r="B533" s="12">
        <v>360.50944506281775</v>
      </c>
      <c r="C533" s="12">
        <v>360.55</v>
      </c>
      <c r="D533" s="12">
        <v>1.1249341102616011</v>
      </c>
      <c r="E533" s="12">
        <v>360.6</v>
      </c>
      <c r="F533" s="12">
        <v>2.5118603249492355</v>
      </c>
      <c r="G533" s="12">
        <v>3.1994333889920004</v>
      </c>
      <c r="H533" s="12">
        <v>3.198</v>
      </c>
      <c r="I533" s="12">
        <v>-4.4801338791179006</v>
      </c>
      <c r="J533" s="12">
        <v>3.1989999999999998</v>
      </c>
      <c r="K533" s="12">
        <v>-1.3545804500623093</v>
      </c>
    </row>
    <row r="534" spans="1:11" x14ac:dyDescent="0.45">
      <c r="A534" s="111">
        <v>44294.571342708332</v>
      </c>
      <c r="B534" s="12">
        <v>360.60002876786086</v>
      </c>
      <c r="C534" s="12">
        <v>360.55</v>
      </c>
      <c r="D534" s="12">
        <v>-1.3873755926142188</v>
      </c>
      <c r="E534" s="12">
        <v>360.6</v>
      </c>
      <c r="F534" s="12">
        <v>-7.9777755255481598E-4</v>
      </c>
      <c r="G534" s="12">
        <v>3.1998512689920009</v>
      </c>
      <c r="H534" s="12">
        <v>3.198</v>
      </c>
      <c r="I534" s="12">
        <v>-5.7854845002971631</v>
      </c>
      <c r="J534" s="12">
        <v>3.1989999999999998</v>
      </c>
      <c r="K534" s="12">
        <v>-2.6603392484214274</v>
      </c>
    </row>
    <row r="535" spans="1:11" x14ac:dyDescent="0.45">
      <c r="A535" s="111">
        <v>44294.571459259256</v>
      </c>
      <c r="B535" s="12">
        <v>360.63038747369939</v>
      </c>
      <c r="C535" s="12">
        <v>360.55</v>
      </c>
      <c r="D535" s="12">
        <v>-2.2290820876883939</v>
      </c>
      <c r="E535" s="12">
        <v>360.6</v>
      </c>
      <c r="F535" s="12">
        <v>-0.84262099797620638</v>
      </c>
      <c r="G535" s="12">
        <v>3.1999480289920004</v>
      </c>
      <c r="H535" s="12">
        <v>3.198</v>
      </c>
      <c r="I535" s="12">
        <v>-6.0876894698007193</v>
      </c>
      <c r="J535" s="12">
        <v>3.1989999999999998</v>
      </c>
      <c r="K535" s="12">
        <v>-2.9626387160392751</v>
      </c>
    </row>
    <row r="536" spans="1:11" x14ac:dyDescent="0.45">
      <c r="A536" s="111">
        <v>44294.571574305555</v>
      </c>
      <c r="B536" s="12">
        <v>360.52351248837209</v>
      </c>
      <c r="C536" s="12">
        <v>360.5</v>
      </c>
      <c r="D536" s="12">
        <v>-0.65217628136943651</v>
      </c>
      <c r="E536" s="12">
        <v>360.6</v>
      </c>
      <c r="F536" s="12">
        <v>2.1215679138374717</v>
      </c>
      <c r="G536" s="12">
        <v>3.1992898289920007</v>
      </c>
      <c r="H536" s="12">
        <v>3.198</v>
      </c>
      <c r="I536" s="12">
        <v>-4.0316103289931782</v>
      </c>
      <c r="J536" s="12">
        <v>3.1989999999999998</v>
      </c>
      <c r="K536" s="12">
        <v>-0.90591664867113064</v>
      </c>
    </row>
    <row r="537" spans="1:11" x14ac:dyDescent="0.45">
      <c r="A537" s="111">
        <v>44294.571736226855</v>
      </c>
      <c r="B537" s="12">
        <v>360.56133356809914</v>
      </c>
      <c r="C537" s="12">
        <v>360.5</v>
      </c>
      <c r="D537" s="12">
        <v>-1.7010578336892015</v>
      </c>
      <c r="E537" s="12">
        <v>360.55</v>
      </c>
      <c r="F537" s="12">
        <v>-0.31433121202920378</v>
      </c>
      <c r="G537" s="12">
        <v>3.1997485489920008</v>
      </c>
      <c r="H537" s="12">
        <v>3.198</v>
      </c>
      <c r="I537" s="12">
        <v>-5.4646450032821079</v>
      </c>
      <c r="J537" s="12">
        <v>3.1989999999999998</v>
      </c>
      <c r="K537" s="12">
        <v>-2.3393994263604014</v>
      </c>
    </row>
    <row r="538" spans="1:11" x14ac:dyDescent="0.45">
      <c r="A538" s="111">
        <v>44294.571852199071</v>
      </c>
      <c r="B538" s="12">
        <v>360.61100468067923</v>
      </c>
      <c r="C538" s="12">
        <v>360.5</v>
      </c>
      <c r="D538" s="12">
        <v>-3.0782388567848704</v>
      </c>
      <c r="E538" s="12">
        <v>360.55</v>
      </c>
      <c r="F538" s="12">
        <v>-1.6917032449755098</v>
      </c>
      <c r="G538" s="12">
        <v>3.200235968992001</v>
      </c>
      <c r="H538" s="12">
        <v>3.198</v>
      </c>
      <c r="I538" s="12">
        <v>-6.9868878847247853</v>
      </c>
      <c r="J538" s="12">
        <v>3.1989999999999998</v>
      </c>
      <c r="K538" s="12">
        <v>-3.8621183062025288</v>
      </c>
    </row>
    <row r="539" spans="1:11" x14ac:dyDescent="0.45">
      <c r="A539" s="111">
        <v>44294.571967824071</v>
      </c>
      <c r="B539" s="12">
        <v>360.61100468067923</v>
      </c>
      <c r="C539" s="12">
        <v>360.5</v>
      </c>
      <c r="D539" s="12">
        <v>-3.0782388567848704</v>
      </c>
      <c r="E539" s="12">
        <v>360.55</v>
      </c>
      <c r="F539" s="12">
        <v>-1.6917032449755098</v>
      </c>
      <c r="G539" s="12">
        <v>3.2002257289920006</v>
      </c>
      <c r="H539" s="12">
        <v>3.198</v>
      </c>
      <c r="I539" s="12">
        <v>-6.9549124983184889</v>
      </c>
      <c r="J539" s="12">
        <v>3.1989999999999998</v>
      </c>
      <c r="K539" s="12">
        <v>-3.8301329212388824</v>
      </c>
    </row>
    <row r="540" spans="1:11" x14ac:dyDescent="0.45">
      <c r="A540" s="111">
        <v>44294.572083796294</v>
      </c>
      <c r="B540" s="12">
        <v>360.5670301769274</v>
      </c>
      <c r="C540" s="12">
        <v>360.5</v>
      </c>
      <c r="D540" s="12">
        <v>-1.8590212448018926</v>
      </c>
      <c r="E540" s="12">
        <v>360.55</v>
      </c>
      <c r="F540" s="12">
        <v>-0.47231653207547497</v>
      </c>
      <c r="G540" s="12">
        <v>3.1997717689920009</v>
      </c>
      <c r="H540" s="12">
        <v>3.198</v>
      </c>
      <c r="I540" s="12">
        <v>-5.5371730233093448</v>
      </c>
      <c r="J540" s="12">
        <v>3.1989999999999998</v>
      </c>
      <c r="K540" s="12">
        <v>-2.4119501255683846</v>
      </c>
    </row>
    <row r="541" spans="1:11" x14ac:dyDescent="0.45">
      <c r="A541" s="111">
        <v>44294.57219953704</v>
      </c>
      <c r="B541" s="12">
        <v>360.54968305319181</v>
      </c>
      <c r="C541" s="12">
        <v>360.5</v>
      </c>
      <c r="D541" s="12">
        <v>-1.3779807756614728</v>
      </c>
      <c r="E541" s="12">
        <v>360.55</v>
      </c>
      <c r="F541" s="12">
        <v>8.7906555766148753E-3</v>
      </c>
      <c r="G541" s="12">
        <v>3.1996381889920005</v>
      </c>
      <c r="H541" s="12">
        <v>3.198</v>
      </c>
      <c r="I541" s="12">
        <v>-5.1199194885113242</v>
      </c>
      <c r="J541" s="12">
        <v>3.1989999999999998</v>
      </c>
      <c r="K541" s="12">
        <v>-1.9945661174949423</v>
      </c>
    </row>
    <row r="542" spans="1:11" x14ac:dyDescent="0.45">
      <c r="A542" s="111">
        <v>44294.572315277779</v>
      </c>
      <c r="B542" s="12">
        <v>360.6006141467044</v>
      </c>
      <c r="C542" s="12">
        <v>360.55</v>
      </c>
      <c r="D542" s="12">
        <v>-1.4036067804310177</v>
      </c>
      <c r="E542" s="12">
        <v>360.6</v>
      </c>
      <c r="F542" s="12">
        <v>-1.7031216262131107E-2</v>
      </c>
      <c r="G542" s="12">
        <v>3.2001149489920011</v>
      </c>
      <c r="H542" s="12">
        <v>3.198</v>
      </c>
      <c r="I542" s="12">
        <v>-6.6089781951968236</v>
      </c>
      <c r="J542" s="12">
        <v>3.1989999999999998</v>
      </c>
      <c r="K542" s="12">
        <v>-3.4840904460399442</v>
      </c>
    </row>
    <row r="543" spans="1:11" x14ac:dyDescent="0.45">
      <c r="A543" s="111">
        <v>44294.572430787041</v>
      </c>
      <c r="B543" s="12">
        <v>360.6006141467044</v>
      </c>
      <c r="C543" s="12">
        <v>360.55</v>
      </c>
      <c r="D543" s="12">
        <v>-1.4036067804310177</v>
      </c>
      <c r="E543" s="12">
        <v>360.6</v>
      </c>
      <c r="F543" s="12">
        <v>-1.7031216262131107E-2</v>
      </c>
      <c r="G543" s="12">
        <v>3.2001149489920011</v>
      </c>
      <c r="H543" s="12">
        <v>3.198</v>
      </c>
      <c r="I543" s="12">
        <v>-6.6089781951968236</v>
      </c>
      <c r="J543" s="12">
        <v>3.1989999999999998</v>
      </c>
      <c r="K543" s="12">
        <v>-3.4840904460399442</v>
      </c>
    </row>
    <row r="544" spans="1:11" x14ac:dyDescent="0.45">
      <c r="A544" s="111">
        <v>44294.572546643518</v>
      </c>
      <c r="B544" s="12">
        <v>360.56157504399954</v>
      </c>
      <c r="C544" s="12">
        <v>360.55</v>
      </c>
      <c r="D544" s="12">
        <v>-0.32102821822085797</v>
      </c>
      <c r="E544" s="12">
        <v>360.6</v>
      </c>
      <c r="F544" s="12">
        <v>1.0656974747182701</v>
      </c>
      <c r="G544" s="12">
        <v>3.1997231689920005</v>
      </c>
      <c r="H544" s="12">
        <v>3.198</v>
      </c>
      <c r="I544" s="12">
        <v>-5.3853689866032362</v>
      </c>
      <c r="J544" s="12">
        <v>3.1989999999999998</v>
      </c>
      <c r="K544" s="12">
        <v>-2.2600986204330371</v>
      </c>
    </row>
    <row r="545" spans="1:11" x14ac:dyDescent="0.45">
      <c r="A545" s="111">
        <v>44294.57267361111</v>
      </c>
      <c r="B545" s="12">
        <v>360.64607516804614</v>
      </c>
      <c r="C545" s="12">
        <v>360.6</v>
      </c>
      <c r="D545" s="12">
        <v>-1.2775729785676071</v>
      </c>
      <c r="E545" s="12">
        <v>360.65</v>
      </c>
      <c r="F545" s="12">
        <v>0.10882780166150258</v>
      </c>
      <c r="G545" s="12">
        <v>3.2004845889920004</v>
      </c>
      <c r="H545" s="12">
        <v>3.198</v>
      </c>
      <c r="I545" s="12">
        <v>-7.763164992408111</v>
      </c>
      <c r="J545" s="12">
        <v>3.1989999999999998</v>
      </c>
      <c r="K545" s="12">
        <v>-4.6386381521934483</v>
      </c>
    </row>
    <row r="546" spans="1:11" x14ac:dyDescent="0.45">
      <c r="A546" s="111">
        <v>44294.572789699072</v>
      </c>
      <c r="B546" s="12">
        <v>360.79530138545834</v>
      </c>
      <c r="C546" s="12">
        <v>360.6</v>
      </c>
      <c r="D546" s="12">
        <v>-5.4130800680707924</v>
      </c>
      <c r="E546" s="12">
        <v>360.65</v>
      </c>
      <c r="F546" s="12">
        <v>-4.0272527081258618</v>
      </c>
      <c r="G546" s="12">
        <v>3.2014835289920005</v>
      </c>
      <c r="H546" s="12">
        <v>3.198</v>
      </c>
      <c r="I546" s="12">
        <v>-10.880983645408145</v>
      </c>
      <c r="J546" s="12">
        <v>3.1989999999999998</v>
      </c>
      <c r="K546" s="12">
        <v>-7.7574317328523303</v>
      </c>
    </row>
    <row r="547" spans="1:11" x14ac:dyDescent="0.45">
      <c r="A547" s="111">
        <v>44294.572905324072</v>
      </c>
      <c r="B547" s="12">
        <v>360.7240807398324</v>
      </c>
      <c r="C547" s="12">
        <v>360.55</v>
      </c>
      <c r="D547" s="12">
        <v>-4.8258696640201411</v>
      </c>
      <c r="E547" s="12">
        <v>360.6</v>
      </c>
      <c r="F547" s="12">
        <v>-3.439768689073774</v>
      </c>
      <c r="G547" s="12">
        <v>3.2009732089920009</v>
      </c>
      <c r="H547" s="12">
        <v>3.198</v>
      </c>
      <c r="I547" s="12">
        <v>-9.2884532230658881</v>
      </c>
      <c r="J547" s="12">
        <v>3.1989999999999998</v>
      </c>
      <c r="K547" s="12">
        <v>-6.1644033335174715</v>
      </c>
    </row>
    <row r="548" spans="1:11" x14ac:dyDescent="0.45">
      <c r="A548" s="111">
        <v>44294.57302152778</v>
      </c>
      <c r="B548" s="12">
        <v>360.66115236529492</v>
      </c>
      <c r="C548" s="12">
        <v>360.55</v>
      </c>
      <c r="D548" s="12">
        <v>-3.0819056770032351</v>
      </c>
      <c r="E548" s="12">
        <v>360.6</v>
      </c>
      <c r="F548" s="12">
        <v>-1.6955628543260381</v>
      </c>
      <c r="G548" s="12">
        <v>3.2006086489920005</v>
      </c>
      <c r="H548" s="12">
        <v>3.198</v>
      </c>
      <c r="I548" s="12">
        <v>-8.1504778562105553</v>
      </c>
      <c r="J548" s="12">
        <v>3.1989999999999998</v>
      </c>
      <c r="K548" s="12">
        <v>-5.0260721269601847</v>
      </c>
    </row>
    <row r="549" spans="1:11" x14ac:dyDescent="0.45">
      <c r="A549" s="111">
        <v>44294.573137384257</v>
      </c>
      <c r="B549" s="12">
        <v>360.71082347787501</v>
      </c>
      <c r="C549" s="12">
        <v>360.55</v>
      </c>
      <c r="D549" s="12">
        <v>-4.4585154480362661</v>
      </c>
      <c r="E549" s="12">
        <v>360.6</v>
      </c>
      <c r="F549" s="12">
        <v>-3.0723635295014948</v>
      </c>
      <c r="G549" s="12">
        <v>3.2009705489920006</v>
      </c>
      <c r="H549" s="12">
        <v>3.198</v>
      </c>
      <c r="I549" s="12">
        <v>-9.2801509621389808</v>
      </c>
      <c r="J549" s="12">
        <v>3.1989999999999998</v>
      </c>
      <c r="K549" s="12">
        <v>-6.1560984765114757</v>
      </c>
    </row>
    <row r="550" spans="1:11" x14ac:dyDescent="0.45">
      <c r="A550" s="111">
        <v>44294.573253819442</v>
      </c>
      <c r="B550" s="12">
        <v>360.71082347787501</v>
      </c>
      <c r="C550" s="12">
        <v>360.55</v>
      </c>
      <c r="D550" s="12">
        <v>-4.4585154480362661</v>
      </c>
      <c r="E550" s="12">
        <v>360.6</v>
      </c>
      <c r="F550" s="12">
        <v>-3.0723635295014948</v>
      </c>
      <c r="G550" s="12">
        <v>3.2008450289920005</v>
      </c>
      <c r="H550" s="12">
        <v>3.198</v>
      </c>
      <c r="I550" s="12">
        <v>-8.8883684346833611</v>
      </c>
      <c r="J550" s="12">
        <v>3.1989999999999998</v>
      </c>
      <c r="K550" s="12">
        <v>-5.764193440448147</v>
      </c>
    </row>
    <row r="551" spans="1:11" x14ac:dyDescent="0.45">
      <c r="A551" s="111">
        <v>44294.573368634257</v>
      </c>
      <c r="B551" s="12">
        <v>360.70998475762218</v>
      </c>
      <c r="C551" s="12">
        <v>360.55</v>
      </c>
      <c r="D551" s="12">
        <v>-4.435273887127642</v>
      </c>
      <c r="E551" s="12">
        <v>360.6</v>
      </c>
      <c r="F551" s="12">
        <v>-3.0491187455224349</v>
      </c>
      <c r="G551" s="12">
        <v>3.2010644289920003</v>
      </c>
      <c r="H551" s="12">
        <v>3.198</v>
      </c>
      <c r="I551" s="12">
        <v>-9.5731562421731606</v>
      </c>
      <c r="J551" s="12">
        <v>3.1989999999999998</v>
      </c>
      <c r="K551" s="12">
        <v>-6.4491953779590503</v>
      </c>
    </row>
    <row r="552" spans="1:11" x14ac:dyDescent="0.45">
      <c r="A552" s="111">
        <v>44294.573485416666</v>
      </c>
      <c r="B552" s="12">
        <v>360.73910438925452</v>
      </c>
      <c r="C552" s="12">
        <v>360.6</v>
      </c>
      <c r="D552" s="12">
        <v>-3.856093990420244</v>
      </c>
      <c r="E552" s="12">
        <v>360.65</v>
      </c>
      <c r="F552" s="12">
        <v>-2.4700507422227269</v>
      </c>
      <c r="G552" s="12">
        <v>3.2010360289920006</v>
      </c>
      <c r="H552" s="12">
        <v>3.198</v>
      </c>
      <c r="I552" s="12">
        <v>-9.4845199007543055</v>
      </c>
      <c r="J552" s="12">
        <v>3.1989999999999998</v>
      </c>
      <c r="K552" s="12">
        <v>-6.3605313203608898</v>
      </c>
    </row>
    <row r="553" spans="1:11" x14ac:dyDescent="0.45">
      <c r="A553" s="111">
        <v>44294.573599768519</v>
      </c>
      <c r="B553" s="12">
        <v>360.73910438925452</v>
      </c>
      <c r="C553" s="12">
        <v>360.6</v>
      </c>
      <c r="D553" s="12">
        <v>-3.856093990420244</v>
      </c>
      <c r="E553" s="12">
        <v>360.65</v>
      </c>
      <c r="F553" s="12">
        <v>-2.4700507422227269</v>
      </c>
      <c r="G553" s="12">
        <v>3.2003593889920006</v>
      </c>
      <c r="H553" s="12">
        <v>3.198</v>
      </c>
      <c r="I553" s="12">
        <v>-7.3722626281160704</v>
      </c>
      <c r="J553" s="12">
        <v>3.1989999999999998</v>
      </c>
      <c r="K553" s="12">
        <v>-4.2476135545167004</v>
      </c>
    </row>
    <row r="554" spans="1:11" x14ac:dyDescent="0.45">
      <c r="A554" s="111">
        <v>44294.573717361112</v>
      </c>
      <c r="B554" s="12">
        <v>360.71503709848452</v>
      </c>
      <c r="C554" s="12">
        <v>360.65</v>
      </c>
      <c r="D554" s="12">
        <v>-1.8030049151175609</v>
      </c>
      <c r="E554" s="12">
        <v>360.7</v>
      </c>
      <c r="F554" s="12">
        <v>-0.41686918863937478</v>
      </c>
      <c r="G554" s="12">
        <v>3.1999888689920009</v>
      </c>
      <c r="H554" s="12">
        <v>3.198</v>
      </c>
      <c r="I554" s="12">
        <v>-6.2152372193325736</v>
      </c>
      <c r="J554" s="12">
        <v>3.1989999999999998</v>
      </c>
      <c r="K554" s="12">
        <v>-3.0902263491701065</v>
      </c>
    </row>
    <row r="555" spans="1:11" x14ac:dyDescent="0.45">
      <c r="A555" s="111">
        <v>44294.573833101851</v>
      </c>
      <c r="B555" s="12">
        <v>360.71912696026266</v>
      </c>
      <c r="C555" s="12">
        <v>360.65</v>
      </c>
      <c r="D555" s="12">
        <v>-1.9163652575122272</v>
      </c>
      <c r="E555" s="12">
        <v>360.7</v>
      </c>
      <c r="F555" s="12">
        <v>-0.53024524714972021</v>
      </c>
      <c r="G555" s="12">
        <v>3.2002863436480005</v>
      </c>
      <c r="H555" s="12">
        <v>3.198</v>
      </c>
      <c r="I555" s="12">
        <v>-7.1441846212870814</v>
      </c>
      <c r="J555" s="12">
        <v>3.1989999999999998</v>
      </c>
      <c r="K555" s="12">
        <v>-4.0194642287362328</v>
      </c>
    </row>
    <row r="556" spans="1:11" x14ac:dyDescent="0.45">
      <c r="A556" s="111">
        <v>44294.574024074071</v>
      </c>
      <c r="B556" s="12">
        <v>360.53531125841619</v>
      </c>
      <c r="C556" s="12">
        <v>360.65</v>
      </c>
      <c r="D556" s="12">
        <v>3.1810682061482458</v>
      </c>
      <c r="E556" s="12">
        <v>360.7</v>
      </c>
      <c r="F556" s="12">
        <v>4.5678949173930015</v>
      </c>
      <c r="G556" s="12">
        <v>3.1994655156320007</v>
      </c>
      <c r="H556" s="12">
        <v>3.198</v>
      </c>
      <c r="I556" s="12">
        <v>-4.5805014145033356</v>
      </c>
      <c r="J556" s="12">
        <v>3.1989999999999998</v>
      </c>
      <c r="K556" s="12">
        <v>-1.4549793699178462</v>
      </c>
    </row>
    <row r="557" spans="1:11" x14ac:dyDescent="0.45">
      <c r="A557" s="111">
        <v>44294.574133680559</v>
      </c>
      <c r="B557" s="12">
        <v>360.54947947238395</v>
      </c>
      <c r="C557" s="12">
        <v>360.6</v>
      </c>
      <c r="D557" s="12">
        <v>1.4012092789595019</v>
      </c>
      <c r="E557" s="12">
        <v>360.65</v>
      </c>
      <c r="F557" s="12">
        <v>2.7879814932232101</v>
      </c>
      <c r="G557" s="12">
        <v>3.2001746356320009</v>
      </c>
      <c r="H557" s="12">
        <v>3.198</v>
      </c>
      <c r="I557" s="12">
        <v>-6.7953655022063018</v>
      </c>
      <c r="J557" s="12">
        <v>3.1989999999999998</v>
      </c>
      <c r="K557" s="12">
        <v>-3.6705360355093992</v>
      </c>
    </row>
    <row r="558" spans="1:11" x14ac:dyDescent="0.45">
      <c r="A558" s="111">
        <v>44294.574247916666</v>
      </c>
      <c r="B558" s="12">
        <v>360.53410213849332</v>
      </c>
      <c r="C558" s="12">
        <v>360.6</v>
      </c>
      <c r="D558" s="12">
        <v>1.827784420830874</v>
      </c>
      <c r="E558" s="12">
        <v>360.65</v>
      </c>
      <c r="F558" s="12">
        <v>3.2146157830621185</v>
      </c>
      <c r="G558" s="12">
        <v>3.2002510556320005</v>
      </c>
      <c r="H558" s="12">
        <v>3.198</v>
      </c>
      <c r="I558" s="12">
        <v>-7.0339969985761508</v>
      </c>
      <c r="J558" s="12">
        <v>3.1989999999999998</v>
      </c>
      <c r="K558" s="12">
        <v>-3.9092421508587258</v>
      </c>
    </row>
    <row r="559" spans="1:11" x14ac:dyDescent="0.45">
      <c r="A559" s="111">
        <v>44294.574364004628</v>
      </c>
      <c r="B559" s="12">
        <v>360.6996407101355</v>
      </c>
      <c r="C559" s="12">
        <v>360.55</v>
      </c>
      <c r="D559" s="12">
        <v>-4.1486237646613038</v>
      </c>
      <c r="E559" s="12">
        <v>360.65</v>
      </c>
      <c r="F559" s="12">
        <v>-1.3762339778822354</v>
      </c>
      <c r="G559" s="12">
        <v>3.2011096756319999</v>
      </c>
      <c r="H559" s="12">
        <v>3.198</v>
      </c>
      <c r="I559" s="12">
        <v>-9.714367663413416</v>
      </c>
      <c r="J559" s="12">
        <v>3.1989999999999998</v>
      </c>
      <c r="K559" s="12">
        <v>-6.5904509553660473</v>
      </c>
    </row>
    <row r="560" spans="1:11" x14ac:dyDescent="0.45">
      <c r="A560" s="111">
        <v>44294.574479629628</v>
      </c>
      <c r="B560" s="12">
        <v>360.67411906266796</v>
      </c>
      <c r="C560" s="12">
        <v>360.55</v>
      </c>
      <c r="D560" s="12">
        <v>-3.4413077098658711</v>
      </c>
      <c r="E560" s="12">
        <v>360.6</v>
      </c>
      <c r="F560" s="12">
        <v>-2.0550147279920106</v>
      </c>
      <c r="G560" s="12">
        <v>3.2009443356320002</v>
      </c>
      <c r="H560" s="12">
        <v>3.198</v>
      </c>
      <c r="I560" s="12">
        <v>-9.1983343765923848</v>
      </c>
      <c r="J560" s="12">
        <v>3.1989999999999998</v>
      </c>
      <c r="K560" s="12">
        <v>-6.0742563072921012</v>
      </c>
    </row>
    <row r="561" spans="1:11" x14ac:dyDescent="0.45">
      <c r="A561" s="111">
        <v>44294.574595601851</v>
      </c>
      <c r="B561" s="12">
        <v>360.55041112471258</v>
      </c>
      <c r="C561" s="12">
        <v>360.55</v>
      </c>
      <c r="D561" s="12">
        <v>-1.1402697095481832E-2</v>
      </c>
      <c r="E561" s="12">
        <v>360.6</v>
      </c>
      <c r="F561" s="12">
        <v>1.3753659337886088</v>
      </c>
      <c r="G561" s="12">
        <v>3.2001700356320004</v>
      </c>
      <c r="H561" s="12">
        <v>3.198</v>
      </c>
      <c r="I561" s="12">
        <v>-6.7810010338150892</v>
      </c>
      <c r="J561" s="12">
        <v>3.1989999999999998</v>
      </c>
      <c r="K561" s="12">
        <v>-3.6561670754144999</v>
      </c>
    </row>
    <row r="562" spans="1:11" x14ac:dyDescent="0.45">
      <c r="A562" s="111">
        <v>44294.574712731483</v>
      </c>
      <c r="B562" s="12">
        <v>360.43512314026157</v>
      </c>
      <c r="C562" s="12">
        <v>360.55</v>
      </c>
      <c r="D562" s="12">
        <v>3.1871716257169775</v>
      </c>
      <c r="E562" s="12">
        <v>360.6</v>
      </c>
      <c r="F562" s="12">
        <v>4.5743838253602984</v>
      </c>
      <c r="G562" s="12">
        <v>3.1993570356320005</v>
      </c>
      <c r="H562" s="12">
        <v>3.198</v>
      </c>
      <c r="I562" s="12">
        <v>-4.2415885969802218</v>
      </c>
      <c r="J562" s="12">
        <v>3.1989999999999998</v>
      </c>
      <c r="K562" s="12">
        <v>-1.1159605759039497</v>
      </c>
    </row>
    <row r="563" spans="1:11" x14ac:dyDescent="0.45">
      <c r="A563" s="111">
        <v>44294.574829398145</v>
      </c>
      <c r="B563" s="12">
        <v>360.69618538372509</v>
      </c>
      <c r="C563" s="12">
        <v>360.55</v>
      </c>
      <c r="D563" s="12">
        <v>-4.0528674726505391</v>
      </c>
      <c r="E563" s="12">
        <v>360.6</v>
      </c>
      <c r="F563" s="12">
        <v>-2.6666593000628782</v>
      </c>
      <c r="G563" s="12">
        <v>3.2011279956320009</v>
      </c>
      <c r="H563" s="12">
        <v>3.198</v>
      </c>
      <c r="I563" s="12">
        <v>-9.7715418948231836</v>
      </c>
      <c r="J563" s="12">
        <v>3.1989999999999998</v>
      </c>
      <c r="K563" s="12">
        <v>-6.6476430648969558</v>
      </c>
    </row>
    <row r="564" spans="1:11" x14ac:dyDescent="0.45">
      <c r="A564" s="111">
        <v>44294.574942361112</v>
      </c>
      <c r="B564" s="12">
        <v>360.60216344723221</v>
      </c>
      <c r="C564" s="12">
        <v>360.55</v>
      </c>
      <c r="D564" s="12">
        <v>-1.4465650104131074</v>
      </c>
      <c r="E564" s="12">
        <v>360.6</v>
      </c>
      <c r="F564" s="12">
        <v>-5.9995403563591385E-2</v>
      </c>
      <c r="G564" s="12">
        <v>3.2004773756320004</v>
      </c>
      <c r="H564" s="12">
        <v>3.198</v>
      </c>
      <c r="I564" s="12">
        <v>-7.74064410160452</v>
      </c>
      <c r="J564" s="12">
        <v>3.1989999999999998</v>
      </c>
      <c r="K564" s="12">
        <v>-4.6161102192101193</v>
      </c>
    </row>
    <row r="565" spans="1:11" x14ac:dyDescent="0.45">
      <c r="A565" s="111">
        <v>44294.575059606483</v>
      </c>
      <c r="B565" s="12">
        <v>360.67308521263578</v>
      </c>
      <c r="C565" s="12">
        <v>360.55</v>
      </c>
      <c r="D565" s="12">
        <v>-3.4126531111465264</v>
      </c>
      <c r="E565" s="12">
        <v>360.6</v>
      </c>
      <c r="F565" s="12">
        <v>-2.0263561555382714</v>
      </c>
      <c r="G565" s="12">
        <v>3.2009701356320006</v>
      </c>
      <c r="H565" s="12">
        <v>3.198</v>
      </c>
      <c r="I565" s="12">
        <v>-9.2788608020369256</v>
      </c>
      <c r="J565" s="12">
        <v>3.1989999999999998</v>
      </c>
      <c r="K565" s="12">
        <v>-6.1548079129822462</v>
      </c>
    </row>
    <row r="566" spans="1:11" x14ac:dyDescent="0.45">
      <c r="A566" s="111">
        <v>44294.575173958336</v>
      </c>
      <c r="B566" s="12">
        <v>360.58841517966488</v>
      </c>
      <c r="C566" s="12">
        <v>360.6</v>
      </c>
      <c r="D566" s="12">
        <v>0.32127544445299355</v>
      </c>
      <c r="E566" s="12">
        <v>360.65</v>
      </c>
      <c r="F566" s="12">
        <v>1.7078979174750897</v>
      </c>
      <c r="G566" s="12">
        <v>3.2000433756320001</v>
      </c>
      <c r="H566" s="12">
        <v>3.198</v>
      </c>
      <c r="I566" s="12">
        <v>-6.3854622957934968</v>
      </c>
      <c r="J566" s="12">
        <v>3.1989999999999998</v>
      </c>
      <c r="K566" s="12">
        <v>-3.2605046542353024</v>
      </c>
    </row>
    <row r="567" spans="1:11" x14ac:dyDescent="0.45">
      <c r="A567" s="111">
        <v>44294.575290740744</v>
      </c>
      <c r="B567" s="12">
        <v>360.49766837562208</v>
      </c>
      <c r="C567" s="12">
        <v>360.6</v>
      </c>
      <c r="D567" s="12">
        <v>2.8386209774681319</v>
      </c>
      <c r="E567" s="12">
        <v>360.65</v>
      </c>
      <c r="F567" s="12">
        <v>4.2255925000649661</v>
      </c>
      <c r="G567" s="12">
        <v>3.1992494556320001</v>
      </c>
      <c r="H567" s="12">
        <v>3.198</v>
      </c>
      <c r="I567" s="12">
        <v>-3.9054648577047564</v>
      </c>
      <c r="J567" s="12">
        <v>3.1989999999999998</v>
      </c>
      <c r="K567" s="12">
        <v>-0.77973173226973613</v>
      </c>
    </row>
    <row r="568" spans="1:11" x14ac:dyDescent="0.45">
      <c r="A568" s="111">
        <v>44294.575405671298</v>
      </c>
      <c r="B568" s="12">
        <v>360.55653251696617</v>
      </c>
      <c r="C568" s="12">
        <v>360.6</v>
      </c>
      <c r="D568" s="12">
        <v>1.2055663706995923</v>
      </c>
      <c r="E568" s="12">
        <v>360.65</v>
      </c>
      <c r="F568" s="12">
        <v>2.5923114575495094</v>
      </c>
      <c r="G568" s="12">
        <v>3.1997415756320002</v>
      </c>
      <c r="H568" s="12">
        <v>3.198</v>
      </c>
      <c r="I568" s="12">
        <v>-5.4428634026680474</v>
      </c>
      <c r="J568" s="12">
        <v>3.1989999999999998</v>
      </c>
      <c r="K568" s="12">
        <v>-2.3176110147392692</v>
      </c>
    </row>
    <row r="569" spans="1:11" x14ac:dyDescent="0.45">
      <c r="A569" s="111">
        <v>44294.575522916668</v>
      </c>
      <c r="B569" s="12">
        <v>360.54407118342743</v>
      </c>
      <c r="C569" s="12">
        <v>360.6</v>
      </c>
      <c r="D569" s="12">
        <v>1.551233844700638</v>
      </c>
      <c r="E569" s="12">
        <v>360.65</v>
      </c>
      <c r="F569" s="12">
        <v>2.9380268610394626</v>
      </c>
      <c r="G569" s="12">
        <v>3.1997856756320004</v>
      </c>
      <c r="H569" s="12">
        <v>3.198</v>
      </c>
      <c r="I569" s="12">
        <v>-5.5806101189817952</v>
      </c>
      <c r="J569" s="12">
        <v>3.1989999999999998</v>
      </c>
      <c r="K569" s="12">
        <v>-2.455400803822346</v>
      </c>
    </row>
    <row r="570" spans="1:11" x14ac:dyDescent="0.45">
      <c r="A570" s="111">
        <v>44294.577630324071</v>
      </c>
      <c r="B570" s="12">
        <v>360.54072032285768</v>
      </c>
      <c r="C570" s="12">
        <v>360.55</v>
      </c>
      <c r="D570" s="12">
        <v>0.2573822211821491</v>
      </c>
      <c r="E570" s="12">
        <v>360.65</v>
      </c>
      <c r="F570" s="12">
        <v>3.0309940315323836</v>
      </c>
      <c r="G570" s="12">
        <v>3.1998838486320005</v>
      </c>
      <c r="H570" s="12">
        <v>3.198</v>
      </c>
      <c r="I570" s="12">
        <v>-5.8872406659569947</v>
      </c>
      <c r="J570" s="12">
        <v>3.1989999999999998</v>
      </c>
      <c r="K570" s="12">
        <v>-2.7621272327697071</v>
      </c>
    </row>
    <row r="571" spans="1:11" x14ac:dyDescent="0.45">
      <c r="A571" s="111">
        <v>44294.577743287038</v>
      </c>
      <c r="B571" s="12">
        <v>360.55322094364317</v>
      </c>
      <c r="C571" s="12">
        <v>360.55</v>
      </c>
      <c r="D571" s="12">
        <v>-8.9333375936215098E-2</v>
      </c>
      <c r="E571" s="12">
        <v>360.6</v>
      </c>
      <c r="F571" s="12">
        <v>1.2974244477534724</v>
      </c>
      <c r="G571" s="12">
        <v>3.2000049286320005</v>
      </c>
      <c r="H571" s="12">
        <v>3.198</v>
      </c>
      <c r="I571" s="12">
        <v>-6.2653923250600423</v>
      </c>
      <c r="J571" s="12">
        <v>3.1989999999999998</v>
      </c>
      <c r="K571" s="12">
        <v>-3.1403971381701612</v>
      </c>
    </row>
    <row r="572" spans="1:11" x14ac:dyDescent="0.45">
      <c r="A572" s="111">
        <v>44294.577859375</v>
      </c>
      <c r="B572" s="12">
        <v>360.55128559510774</v>
      </c>
      <c r="C572" s="12">
        <v>360.55</v>
      </c>
      <c r="D572" s="12">
        <v>-3.5656372868269164E-2</v>
      </c>
      <c r="E572" s="12">
        <v>360.6</v>
      </c>
      <c r="F572" s="12">
        <v>1.3511088945883118</v>
      </c>
      <c r="G572" s="12">
        <v>3.2000960286320006</v>
      </c>
      <c r="H572" s="12">
        <v>3.198</v>
      </c>
      <c r="I572" s="12">
        <v>-6.5498929196092623</v>
      </c>
      <c r="J572" s="12">
        <v>3.1989999999999998</v>
      </c>
      <c r="K572" s="12">
        <v>-3.4249866947564511</v>
      </c>
    </row>
    <row r="573" spans="1:11" x14ac:dyDescent="0.45">
      <c r="A573" s="111">
        <v>44294.577975</v>
      </c>
      <c r="B573" s="12">
        <v>360.49499202661218</v>
      </c>
      <c r="C573" s="12">
        <v>360.55</v>
      </c>
      <c r="D573" s="12">
        <v>1.5259011804460749</v>
      </c>
      <c r="E573" s="12">
        <v>360.6</v>
      </c>
      <c r="F573" s="12">
        <v>2.9128830000526094</v>
      </c>
      <c r="G573" s="12">
        <v>3.1996030286320005</v>
      </c>
      <c r="H573" s="12">
        <v>3.198</v>
      </c>
      <c r="I573" s="12">
        <v>-5.0100859939676612</v>
      </c>
      <c r="J573" s="12">
        <v>3.1989999999999998</v>
      </c>
      <c r="K573" s="12">
        <v>-1.8846982785189639</v>
      </c>
    </row>
    <row r="574" spans="1:11" x14ac:dyDescent="0.45">
      <c r="A574" s="111">
        <v>44294.578090856485</v>
      </c>
      <c r="B574" s="12">
        <v>360.53779238960988</v>
      </c>
      <c r="C574" s="12">
        <v>360.55</v>
      </c>
      <c r="D574" s="12">
        <v>0.33859447325130859</v>
      </c>
      <c r="E574" s="12">
        <v>360.6</v>
      </c>
      <c r="F574" s="12">
        <v>1.7254116407004174</v>
      </c>
      <c r="G574" s="12">
        <v>3.2002072686320009</v>
      </c>
      <c r="H574" s="12">
        <v>3.198</v>
      </c>
      <c r="I574" s="12">
        <v>-6.8972677289883215</v>
      </c>
      <c r="J574" s="12">
        <v>3.1989999999999998</v>
      </c>
      <c r="K574" s="12">
        <v>-3.7724701266525145</v>
      </c>
    </row>
    <row r="575" spans="1:11" x14ac:dyDescent="0.45">
      <c r="A575" s="111">
        <v>44294.578206365739</v>
      </c>
      <c r="B575" s="12">
        <v>360.64037213055366</v>
      </c>
      <c r="C575" s="12">
        <v>360.6</v>
      </c>
      <c r="D575" s="12">
        <v>-1.1194567683903167</v>
      </c>
      <c r="E575" s="12">
        <v>360.65</v>
      </c>
      <c r="F575" s="12">
        <v>0.26696593588346507</v>
      </c>
      <c r="G575" s="12">
        <v>3.2003905286320005</v>
      </c>
      <c r="H575" s="12">
        <v>3.198</v>
      </c>
      <c r="I575" s="12">
        <v>-7.4694903969183297</v>
      </c>
      <c r="J575" s="12">
        <v>3.1989999999999998</v>
      </c>
      <c r="K575" s="12">
        <v>-4.3448717259983853</v>
      </c>
    </row>
    <row r="576" spans="1:11" x14ac:dyDescent="0.45">
      <c r="A576" s="111">
        <v>44294.578322106485</v>
      </c>
      <c r="B576" s="12">
        <v>360.79838476970411</v>
      </c>
      <c r="C576" s="12">
        <v>360.6</v>
      </c>
      <c r="D576" s="12">
        <v>-5.4984938425020804</v>
      </c>
      <c r="E576" s="12">
        <v>360.65</v>
      </c>
      <c r="F576" s="12">
        <v>-4.1126783258425679</v>
      </c>
      <c r="G576" s="12">
        <v>3.2012359886320003</v>
      </c>
      <c r="H576" s="12">
        <v>3.198</v>
      </c>
      <c r="I576" s="12">
        <v>-10.108560079581059</v>
      </c>
      <c r="J576" s="12">
        <v>3.1989999999999998</v>
      </c>
      <c r="K576" s="12">
        <v>-6.9847666337025958</v>
      </c>
    </row>
    <row r="577" spans="1:11" x14ac:dyDescent="0.45">
      <c r="A577" s="111">
        <v>44294.578437962962</v>
      </c>
      <c r="B577" s="12">
        <v>360.68087777450148</v>
      </c>
      <c r="C577" s="12">
        <v>360.6</v>
      </c>
      <c r="D577" s="12">
        <v>-2.2423638037174922</v>
      </c>
      <c r="E577" s="12">
        <v>360.65</v>
      </c>
      <c r="F577" s="12">
        <v>-0.85609679925448745</v>
      </c>
      <c r="G577" s="12">
        <v>3.2001638557520007</v>
      </c>
      <c r="H577" s="12">
        <v>3.198</v>
      </c>
      <c r="I577" s="12">
        <v>-6.7617029925245857</v>
      </c>
      <c r="J577" s="12">
        <v>3.1989999999999998</v>
      </c>
      <c r="K577" s="12">
        <v>-3.6368629997145865</v>
      </c>
    </row>
    <row r="578" spans="1:11" x14ac:dyDescent="0.45">
      <c r="A578" s="111">
        <v>44294.578564699077</v>
      </c>
      <c r="B578" s="12">
        <v>360.74871365712397</v>
      </c>
      <c r="C578" s="12">
        <v>360.6</v>
      </c>
      <c r="D578" s="12">
        <v>-4.1223613971162987</v>
      </c>
      <c r="E578" s="12">
        <v>360.65</v>
      </c>
      <c r="F578" s="12">
        <v>-2.736355068969627</v>
      </c>
      <c r="G578" s="12">
        <v>3.2004857693120008</v>
      </c>
      <c r="H578" s="12">
        <v>3.198</v>
      </c>
      <c r="I578" s="12">
        <v>-7.7668500695605323</v>
      </c>
      <c r="J578" s="12">
        <v>3.1989999999999998</v>
      </c>
      <c r="K578" s="12">
        <v>-4.6423243816526707</v>
      </c>
    </row>
    <row r="579" spans="1:11" x14ac:dyDescent="0.45">
      <c r="A579" s="111">
        <v>44294.578680671293</v>
      </c>
      <c r="B579" s="12">
        <v>360.62791079701486</v>
      </c>
      <c r="C579" s="12">
        <v>360.6</v>
      </c>
      <c r="D579" s="12">
        <v>-0.77394999608198001</v>
      </c>
      <c r="E579" s="12">
        <v>360.65</v>
      </c>
      <c r="F579" s="12">
        <v>0.61252061539816738</v>
      </c>
      <c r="G579" s="12">
        <v>3.1997073693120011</v>
      </c>
      <c r="H579" s="12">
        <v>3.198</v>
      </c>
      <c r="I579" s="12">
        <v>-5.3360170632360768</v>
      </c>
      <c r="J579" s="12">
        <v>3.1989999999999998</v>
      </c>
      <c r="K579" s="12">
        <v>-2.2107312649447501</v>
      </c>
    </row>
    <row r="580" spans="1:11" x14ac:dyDescent="0.45">
      <c r="A580" s="111">
        <v>44294.578796412039</v>
      </c>
      <c r="B580" s="12">
        <v>360.60133302784885</v>
      </c>
      <c r="C580" s="12">
        <v>360.6</v>
      </c>
      <c r="D580" s="12">
        <v>-3.6966803135105634E-2</v>
      </c>
      <c r="E580" s="12">
        <v>360.65</v>
      </c>
      <c r="F580" s="12">
        <v>1.3496059968077354</v>
      </c>
      <c r="G580" s="12">
        <v>3.2001335293120006</v>
      </c>
      <c r="H580" s="12">
        <v>3.198</v>
      </c>
      <c r="I580" s="12">
        <v>-6.6670008999883956</v>
      </c>
      <c r="J580" s="12">
        <v>3.1989999999999998</v>
      </c>
      <c r="K580" s="12">
        <v>-3.5421312942664098</v>
      </c>
    </row>
    <row r="581" spans="1:11" x14ac:dyDescent="0.45">
      <c r="A581" s="111">
        <v>44294.579082638891</v>
      </c>
      <c r="B581" s="12">
        <v>360.58800988190853</v>
      </c>
      <c r="C581" s="12">
        <v>360.55</v>
      </c>
      <c r="D581" s="12">
        <v>-1.054108313833565</v>
      </c>
      <c r="E581" s="12">
        <v>360.6</v>
      </c>
      <c r="F581" s="12">
        <v>0.33251571774158956</v>
      </c>
      <c r="G581" s="12">
        <v>3.1997345693120005</v>
      </c>
      <c r="H581" s="12">
        <v>3.198</v>
      </c>
      <c r="I581" s="12">
        <v>-5.4209787544143664</v>
      </c>
      <c r="J581" s="12">
        <v>3.1989999999999998</v>
      </c>
      <c r="K581" s="12">
        <v>-2.2957195232559906</v>
      </c>
    </row>
    <row r="582" spans="1:11" x14ac:dyDescent="0.45">
      <c r="A582" s="111">
        <v>44294.579190972225</v>
      </c>
      <c r="B582" s="12">
        <v>360.58800988190853</v>
      </c>
      <c r="C582" s="12">
        <v>360.55</v>
      </c>
      <c r="D582" s="12">
        <v>-1.054108313833565</v>
      </c>
      <c r="E582" s="12">
        <v>360.6</v>
      </c>
      <c r="F582" s="12">
        <v>0.33251571774158956</v>
      </c>
      <c r="G582" s="12">
        <v>3.2001799757520009</v>
      </c>
      <c r="H582" s="12">
        <v>3.198</v>
      </c>
      <c r="I582" s="12">
        <v>-6.8120410993092371</v>
      </c>
      <c r="J582" s="12">
        <v>3.1989999999999998</v>
      </c>
      <c r="K582" s="12">
        <v>-3.687216846995419</v>
      </c>
    </row>
    <row r="583" spans="1:11" x14ac:dyDescent="0.45">
      <c r="A583" s="111">
        <v>44294.57930636574</v>
      </c>
      <c r="B583" s="12">
        <v>360.45050091702876</v>
      </c>
      <c r="C583" s="12">
        <v>360.55</v>
      </c>
      <c r="D583" s="12">
        <v>2.7604090636054539</v>
      </c>
      <c r="E583" s="12">
        <v>360.6</v>
      </c>
      <c r="F583" s="12">
        <v>4.1475620810878944</v>
      </c>
      <c r="G583" s="12">
        <v>3.1995982957520002</v>
      </c>
      <c r="H583" s="12">
        <v>3.198</v>
      </c>
      <c r="I583" s="12">
        <v>-4.9953012980479938</v>
      </c>
      <c r="J583" s="12">
        <v>3.1989999999999998</v>
      </c>
      <c r="K583" s="12">
        <v>-1.869908959492381</v>
      </c>
    </row>
    <row r="584" spans="1:11" x14ac:dyDescent="0.45">
      <c r="A584" s="111">
        <v>44294.579422106479</v>
      </c>
      <c r="B584" s="12">
        <v>360.43301134736981</v>
      </c>
      <c r="C584" s="12">
        <v>360.55</v>
      </c>
      <c r="D584" s="12">
        <v>3.2457807400290912</v>
      </c>
      <c r="E584" s="12">
        <v>360.6</v>
      </c>
      <c r="F584" s="12">
        <v>4.6330010674098014</v>
      </c>
      <c r="G584" s="12">
        <v>3.199480455752</v>
      </c>
      <c r="H584" s="12">
        <v>3.198</v>
      </c>
      <c r="I584" s="12">
        <v>-4.6271754820021282</v>
      </c>
      <c r="J584" s="12">
        <v>3.1989999999999998</v>
      </c>
      <c r="K584" s="12">
        <v>-1.5016680321844618</v>
      </c>
    </row>
    <row r="585" spans="1:11" x14ac:dyDescent="0.45">
      <c r="A585" s="111">
        <v>44294.579537731479</v>
      </c>
      <c r="B585" s="12">
        <v>360.54902125235537</v>
      </c>
      <c r="C585" s="12">
        <v>360.55</v>
      </c>
      <c r="D585" s="12">
        <v>2.7146035266939022E-2</v>
      </c>
      <c r="E585" s="12">
        <v>360.6</v>
      </c>
      <c r="F585" s="12">
        <v>1.4139200119744053</v>
      </c>
      <c r="G585" s="12">
        <v>3.200183389312</v>
      </c>
      <c r="H585" s="12">
        <v>3.198</v>
      </c>
      <c r="I585" s="12">
        <v>-6.8227005967599217</v>
      </c>
      <c r="J585" s="12">
        <v>3.1989999999999998</v>
      </c>
      <c r="K585" s="12">
        <v>-3.6978796776222915</v>
      </c>
    </row>
    <row r="586" spans="1:11" x14ac:dyDescent="0.45">
      <c r="A586" s="111">
        <v>44294.579653009256</v>
      </c>
      <c r="B586" s="12">
        <v>360.54902125235537</v>
      </c>
      <c r="C586" s="12">
        <v>360.55</v>
      </c>
      <c r="D586" s="12">
        <v>2.7146035266939022E-2</v>
      </c>
      <c r="E586" s="12">
        <v>360.6</v>
      </c>
      <c r="F586" s="12">
        <v>1.4139200119744053</v>
      </c>
      <c r="G586" s="12">
        <v>3.200183389312</v>
      </c>
      <c r="H586" s="12">
        <v>3.198</v>
      </c>
      <c r="I586" s="12">
        <v>-6.8227005967599217</v>
      </c>
      <c r="J586" s="12">
        <v>3.1989999999999998</v>
      </c>
      <c r="K586" s="12">
        <v>-3.6978796776222915</v>
      </c>
    </row>
    <row r="587" spans="1:11" x14ac:dyDescent="0.45">
      <c r="A587" s="111">
        <v>44294.586256249997</v>
      </c>
      <c r="B587" s="12">
        <v>360.65266314490106</v>
      </c>
      <c r="C587" s="12">
        <v>360.55</v>
      </c>
      <c r="D587" s="12">
        <v>-2.8465932846805666</v>
      </c>
      <c r="E587" s="12">
        <v>360.6</v>
      </c>
      <c r="F587" s="12">
        <v>-1.4602178295817465</v>
      </c>
      <c r="G587" s="12">
        <v>3.2005678687920001</v>
      </c>
      <c r="H587" s="12">
        <v>3.198</v>
      </c>
      <c r="I587" s="12">
        <v>-8.0231661919711268</v>
      </c>
      <c r="J587" s="12">
        <v>3.1989999999999998</v>
      </c>
      <c r="K587" s="12">
        <v>-4.8987206529445695</v>
      </c>
    </row>
    <row r="588" spans="1:11" x14ac:dyDescent="0.45">
      <c r="A588" s="111">
        <v>44294.586366435185</v>
      </c>
      <c r="B588" s="12">
        <v>360.65294680711713</v>
      </c>
      <c r="C588" s="12">
        <v>360.55</v>
      </c>
      <c r="D588" s="12">
        <v>-2.8544562862584475</v>
      </c>
      <c r="E588" s="12">
        <v>360.6</v>
      </c>
      <c r="F588" s="12">
        <v>-1.468081921577264</v>
      </c>
      <c r="G588" s="12">
        <v>3.2007155760800003</v>
      </c>
      <c r="H588" s="12">
        <v>3.198</v>
      </c>
      <c r="I588" s="12">
        <v>-8.4842780167497072</v>
      </c>
      <c r="J588" s="12">
        <v>3.1989999999999998</v>
      </c>
      <c r="K588" s="12">
        <v>-5.3599766652856209</v>
      </c>
    </row>
    <row r="589" spans="1:11" x14ac:dyDescent="0.45">
      <c r="A589" s="111">
        <v>44294.58648229167</v>
      </c>
      <c r="B589" s="12">
        <v>360.60837146050017</v>
      </c>
      <c r="C589" s="12">
        <v>360.55</v>
      </c>
      <c r="D589" s="12">
        <v>-1.6186939938122995</v>
      </c>
      <c r="E589" s="12">
        <v>360.6</v>
      </c>
      <c r="F589" s="12">
        <v>-0.23214825729746652</v>
      </c>
      <c r="G589" s="12">
        <v>3.2002309760800003</v>
      </c>
      <c r="H589" s="12">
        <v>3.198</v>
      </c>
      <c r="I589" s="12">
        <v>-6.971297061604858</v>
      </c>
      <c r="J589" s="12">
        <v>3.1989999999999998</v>
      </c>
      <c r="K589" s="12">
        <v>-3.8465226079033901</v>
      </c>
    </row>
    <row r="590" spans="1:11" x14ac:dyDescent="0.45">
      <c r="A590" s="111">
        <v>44294.586598032409</v>
      </c>
      <c r="B590" s="12">
        <v>360.57780123332628</v>
      </c>
      <c r="C590" s="12">
        <v>360.55</v>
      </c>
      <c r="D590" s="12">
        <v>-0.77101899315988032</v>
      </c>
      <c r="E590" s="12">
        <v>360.6</v>
      </c>
      <c r="F590" s="12">
        <v>0.61564429639900375</v>
      </c>
      <c r="G590" s="12">
        <v>3.2000382360800002</v>
      </c>
      <c r="H590" s="12">
        <v>3.198</v>
      </c>
      <c r="I590" s="12">
        <v>-6.3694116433340149</v>
      </c>
      <c r="J590" s="12">
        <v>3.1989999999999998</v>
      </c>
      <c r="K590" s="12">
        <v>-3.2444489828100735</v>
      </c>
    </row>
    <row r="591" spans="1:11" x14ac:dyDescent="0.45">
      <c r="A591" s="111">
        <v>44294.586713773147</v>
      </c>
      <c r="B591" s="12">
        <v>360.51921721808304</v>
      </c>
      <c r="C591" s="12">
        <v>360.55</v>
      </c>
      <c r="D591" s="12">
        <v>0.85384579924758586</v>
      </c>
      <c r="E591" s="12">
        <v>360.6</v>
      </c>
      <c r="F591" s="12">
        <v>2.2407344202157624</v>
      </c>
      <c r="G591" s="12">
        <v>3.1996148160800004</v>
      </c>
      <c r="H591" s="12">
        <v>3.198</v>
      </c>
      <c r="I591" s="12">
        <v>-5.0469077461606995</v>
      </c>
      <c r="J591" s="12">
        <v>3.1989999999999998</v>
      </c>
      <c r="K591" s="12">
        <v>-1.9215315447058094</v>
      </c>
    </row>
    <row r="592" spans="1:11" x14ac:dyDescent="0.45">
      <c r="A592" s="111">
        <v>44294.586830324071</v>
      </c>
      <c r="B592" s="12">
        <v>360.59601247954777</v>
      </c>
      <c r="C592" s="12">
        <v>360.55</v>
      </c>
      <c r="D592" s="12">
        <v>-1.2760118790932324</v>
      </c>
      <c r="E592" s="12">
        <v>360.65</v>
      </c>
      <c r="F592" s="12">
        <v>1.4971746382046447</v>
      </c>
      <c r="G592" s="12">
        <v>3.2003324160800002</v>
      </c>
      <c r="H592" s="12">
        <v>3.198</v>
      </c>
      <c r="I592" s="12">
        <v>-7.2880431678942443</v>
      </c>
      <c r="J592" s="12">
        <v>3.1989999999999998</v>
      </c>
      <c r="K592" s="12">
        <v>-4.1633677592541547</v>
      </c>
    </row>
    <row r="593" spans="1:11" x14ac:dyDescent="0.45">
      <c r="A593" s="111">
        <v>44294.586945138886</v>
      </c>
      <c r="B593" s="12">
        <v>360.65138020095605</v>
      </c>
      <c r="C593" s="12">
        <v>360.6</v>
      </c>
      <c r="D593" s="12">
        <v>-1.4246500575542798</v>
      </c>
      <c r="E593" s="12">
        <v>360.65</v>
      </c>
      <c r="F593" s="12">
        <v>-3.8269670708279635E-2</v>
      </c>
      <c r="G593" s="12">
        <v>3.2007277760800004</v>
      </c>
      <c r="H593" s="12">
        <v>3.198</v>
      </c>
      <c r="I593" s="12">
        <v>-8.5223620089965166</v>
      </c>
      <c r="J593" s="12">
        <v>3.1989999999999998</v>
      </c>
      <c r="K593" s="12">
        <v>-5.398072566222937</v>
      </c>
    </row>
    <row r="594" spans="1:11" x14ac:dyDescent="0.45">
      <c r="A594" s="111">
        <v>44294.587060879632</v>
      </c>
      <c r="B594" s="12">
        <v>360.60080108366645</v>
      </c>
      <c r="C594" s="12">
        <v>360.6</v>
      </c>
      <c r="D594" s="12">
        <v>-2.2215249218076504E-2</v>
      </c>
      <c r="E594" s="12">
        <v>360.65</v>
      </c>
      <c r="F594" s="12">
        <v>1.3643595961426676</v>
      </c>
      <c r="G594" s="12">
        <v>3.20038519608</v>
      </c>
      <c r="H594" s="12">
        <v>3.198</v>
      </c>
      <c r="I594" s="12">
        <v>-7.4528406234399824</v>
      </c>
      <c r="J594" s="12">
        <v>3.1989999999999998</v>
      </c>
      <c r="K594" s="12">
        <v>-4.3282167462118837</v>
      </c>
    </row>
    <row r="595" spans="1:11" x14ac:dyDescent="0.45">
      <c r="A595" s="111">
        <v>44294.588574652778</v>
      </c>
      <c r="B595" s="12">
        <v>360.69549279446801</v>
      </c>
      <c r="C595" s="12">
        <v>360.5</v>
      </c>
      <c r="D595" s="12">
        <v>-5.4198845944383711</v>
      </c>
      <c r="E595" s="12">
        <v>360.55</v>
      </c>
      <c r="F595" s="12">
        <v>-4.0336737601238317</v>
      </c>
      <c r="G595" s="12">
        <v>3.2006926640960005</v>
      </c>
      <c r="H595" s="12">
        <v>3.198</v>
      </c>
      <c r="I595" s="12">
        <v>-8.4127542959863177</v>
      </c>
      <c r="J595" s="12">
        <v>3.1989999999999998</v>
      </c>
      <c r="K595" s="12">
        <v>-5.2884305793812789</v>
      </c>
    </row>
    <row r="596" spans="1:11" x14ac:dyDescent="0.45">
      <c r="A596" s="111">
        <v>44294.588683217589</v>
      </c>
      <c r="B596" s="12">
        <v>360.74022850600113</v>
      </c>
      <c r="C596" s="12">
        <v>360.45</v>
      </c>
      <c r="D596" s="12">
        <v>-8.0453601530142098</v>
      </c>
      <c r="E596" s="12">
        <v>360.5</v>
      </c>
      <c r="F596" s="12">
        <v>-6.659321223918738</v>
      </c>
      <c r="G596" s="12">
        <v>3.2008231040960005</v>
      </c>
      <c r="H596" s="12">
        <v>3.198</v>
      </c>
      <c r="I596" s="12">
        <v>-8.8199316369213321</v>
      </c>
      <c r="J596" s="12">
        <v>3.1989999999999998</v>
      </c>
      <c r="K596" s="12">
        <v>-5.6957352428118959</v>
      </c>
    </row>
    <row r="597" spans="1:11" x14ac:dyDescent="0.45">
      <c r="A597" s="111">
        <v>44294.588798958335</v>
      </c>
      <c r="B597" s="12">
        <v>360.74022850600113</v>
      </c>
      <c r="C597" s="12">
        <v>360.45</v>
      </c>
      <c r="D597" s="12">
        <v>-8.0453601530142098</v>
      </c>
      <c r="E597" s="12">
        <v>360.5</v>
      </c>
      <c r="F597" s="12">
        <v>-6.659321223918738</v>
      </c>
      <c r="G597" s="12">
        <v>3.2014559840960004</v>
      </c>
      <c r="H597" s="12">
        <v>3.198</v>
      </c>
      <c r="I597" s="12">
        <v>-10.795038611084713</v>
      </c>
      <c r="J597" s="12">
        <v>3.1989999999999998</v>
      </c>
      <c r="K597" s="12">
        <v>-7.6714598239090357</v>
      </c>
    </row>
    <row r="598" spans="1:11" x14ac:dyDescent="0.45">
      <c r="A598" s="111">
        <v>44294.588912268518</v>
      </c>
      <c r="B598" s="12">
        <v>360.56975453331199</v>
      </c>
      <c r="C598" s="12">
        <v>360.45</v>
      </c>
      <c r="D598" s="12">
        <v>-3.3212584196642849</v>
      </c>
      <c r="E598" s="12">
        <v>360.5</v>
      </c>
      <c r="F598" s="12">
        <v>-1.9345641844607049</v>
      </c>
      <c r="G598" s="12">
        <v>3.2003156840960005</v>
      </c>
      <c r="H598" s="12">
        <v>3.198</v>
      </c>
      <c r="I598" s="12">
        <v>-7.2357989791706956</v>
      </c>
      <c r="J598" s="12">
        <v>3.1989999999999998</v>
      </c>
      <c r="K598" s="12">
        <v>-4.111107234011306</v>
      </c>
    </row>
    <row r="599" spans="1:11" x14ac:dyDescent="0.45">
      <c r="A599" s="111">
        <v>44294.589027893519</v>
      </c>
      <c r="B599" s="12">
        <v>360.4576269662885</v>
      </c>
      <c r="C599" s="12">
        <v>360.45</v>
      </c>
      <c r="D599" s="12">
        <v>-0.21159120290235264</v>
      </c>
      <c r="E599" s="12">
        <v>360.5</v>
      </c>
      <c r="F599" s="12">
        <v>1.1755343913269958</v>
      </c>
      <c r="G599" s="12">
        <v>3.199546384096001</v>
      </c>
      <c r="H599" s="12">
        <v>3.198</v>
      </c>
      <c r="I599" s="12">
        <v>-4.8331354209698922</v>
      </c>
      <c r="J599" s="12">
        <v>3.1989999999999998</v>
      </c>
      <c r="K599" s="12">
        <v>-1.7076923738848611</v>
      </c>
    </row>
    <row r="600" spans="1:11" x14ac:dyDescent="0.45">
      <c r="A600" s="111">
        <v>44294.589146759259</v>
      </c>
      <c r="B600" s="12">
        <v>360.50273629699632</v>
      </c>
      <c r="C600" s="12">
        <v>360.45</v>
      </c>
      <c r="D600" s="12">
        <v>-1.4628542778350224</v>
      </c>
      <c r="E600" s="12">
        <v>360.5</v>
      </c>
      <c r="F600" s="12">
        <v>-7.5902253181888868E-2</v>
      </c>
      <c r="G600" s="12">
        <v>3.1995254040960006</v>
      </c>
      <c r="H600" s="12">
        <v>3.198</v>
      </c>
      <c r="I600" s="12">
        <v>-4.7675948878163386</v>
      </c>
      <c r="J600" s="12">
        <v>3.1989999999999998</v>
      </c>
      <c r="K600" s="12">
        <v>-1.6421313465058063</v>
      </c>
    </row>
    <row r="601" spans="1:11" x14ac:dyDescent="0.45">
      <c r="A601" s="111">
        <v>44294.589259722219</v>
      </c>
      <c r="B601" s="12">
        <v>360.54665436222263</v>
      </c>
      <c r="C601" s="12">
        <v>360.45</v>
      </c>
      <c r="D601" s="12">
        <v>-2.6807726837352135</v>
      </c>
      <c r="E601" s="12">
        <v>360.5</v>
      </c>
      <c r="F601" s="12">
        <v>-1.2939896032360403</v>
      </c>
      <c r="G601" s="12">
        <v>3.1998188840960009</v>
      </c>
      <c r="H601" s="12">
        <v>3.198</v>
      </c>
      <c r="I601" s="12">
        <v>-5.6843345260611935</v>
      </c>
      <c r="J601" s="12">
        <v>3.1989999999999998</v>
      </c>
      <c r="K601" s="12">
        <v>-2.5591576450503002</v>
      </c>
    </row>
    <row r="602" spans="1:11" x14ac:dyDescent="0.45">
      <c r="A602" s="111">
        <v>44294.58937858796</v>
      </c>
      <c r="B602" s="12">
        <v>360.50191865068945</v>
      </c>
      <c r="C602" s="12">
        <v>360.5</v>
      </c>
      <c r="D602" s="12">
        <v>-5.3221649877158217E-2</v>
      </c>
      <c r="E602" s="12">
        <v>360.55</v>
      </c>
      <c r="F602" s="12">
        <v>1.333733520490719</v>
      </c>
      <c r="G602" s="12">
        <v>3.1995191640960012</v>
      </c>
      <c r="H602" s="12">
        <v>3.198</v>
      </c>
      <c r="I602" s="12">
        <v>-4.7481012554913313</v>
      </c>
      <c r="J602" s="12">
        <v>3.1989999999999998</v>
      </c>
      <c r="K602" s="12">
        <v>-1.6226316186109657</v>
      </c>
    </row>
    <row r="603" spans="1:11" x14ac:dyDescent="0.45">
      <c r="A603" s="111">
        <v>44294.589494444444</v>
      </c>
      <c r="B603" s="12">
        <v>360.59614374163249</v>
      </c>
      <c r="C603" s="12">
        <v>360.5</v>
      </c>
      <c r="D603" s="12">
        <v>-2.6662443096278778</v>
      </c>
      <c r="E603" s="12">
        <v>360.55</v>
      </c>
      <c r="F603" s="12">
        <v>-1.2796515557176638</v>
      </c>
      <c r="G603" s="12">
        <v>3.2001127240960012</v>
      </c>
      <c r="H603" s="12">
        <v>3.198</v>
      </c>
      <c r="I603" s="12">
        <v>-6.6020302350383471</v>
      </c>
      <c r="J603" s="12">
        <v>3.1989999999999998</v>
      </c>
      <c r="K603" s="12">
        <v>-3.4771403132860454</v>
      </c>
    </row>
    <row r="604" spans="1:11" x14ac:dyDescent="0.45">
      <c r="A604" s="111">
        <v>44294.589610300929</v>
      </c>
      <c r="B604" s="12">
        <v>360.55710463892763</v>
      </c>
      <c r="C604" s="12">
        <v>360.45</v>
      </c>
      <c r="D604" s="12">
        <v>-2.9705319226727003</v>
      </c>
      <c r="E604" s="12">
        <v>360.5</v>
      </c>
      <c r="F604" s="12">
        <v>-1.5837890362696478</v>
      </c>
      <c r="G604" s="12">
        <v>3.2000598840960008</v>
      </c>
      <c r="H604" s="12">
        <v>3.198</v>
      </c>
      <c r="I604" s="12">
        <v>-6.4370173390764265</v>
      </c>
      <c r="J604" s="12">
        <v>3.1989999999999998</v>
      </c>
      <c r="K604" s="12">
        <v>-3.3120758185448995</v>
      </c>
    </row>
    <row r="605" spans="1:11" x14ac:dyDescent="0.45">
      <c r="A605" s="111">
        <v>44294.589729976855</v>
      </c>
      <c r="B605" s="12">
        <v>360.61599451608873</v>
      </c>
      <c r="C605" s="12">
        <v>360.45</v>
      </c>
      <c r="D605" s="12">
        <v>-4.6030824648111617</v>
      </c>
      <c r="E605" s="12">
        <v>360.55</v>
      </c>
      <c r="F605" s="12">
        <v>-1.8300496121166236</v>
      </c>
      <c r="G605" s="12">
        <v>3.2004625240960003</v>
      </c>
      <c r="H605" s="12">
        <v>3.198</v>
      </c>
      <c r="I605" s="12">
        <v>-7.6942756787814677</v>
      </c>
      <c r="J605" s="12">
        <v>3.1989999999999998</v>
      </c>
      <c r="K605" s="12">
        <v>-4.5697272971929381</v>
      </c>
    </row>
    <row r="606" spans="1:11" x14ac:dyDescent="0.45">
      <c r="A606" s="111">
        <v>44294.589854050922</v>
      </c>
      <c r="B606" s="12">
        <v>360.62169112491705</v>
      </c>
      <c r="C606" s="12">
        <v>360.5</v>
      </c>
      <c r="D606" s="12">
        <v>-3.3744815664706187</v>
      </c>
      <c r="E606" s="12">
        <v>360.55</v>
      </c>
      <c r="F606" s="12">
        <v>-1.9879870424157224</v>
      </c>
      <c r="G606" s="12">
        <v>3.2006652640960005</v>
      </c>
      <c r="H606" s="12">
        <v>3.198</v>
      </c>
      <c r="I606" s="12">
        <v>-8.3272191125344737</v>
      </c>
      <c r="J606" s="12">
        <v>3.1989999999999998</v>
      </c>
      <c r="K606" s="12">
        <v>-5.2028686494680683</v>
      </c>
    </row>
    <row r="607" spans="1:11" x14ac:dyDescent="0.45">
      <c r="A607" s="111">
        <v>44294.58996597222</v>
      </c>
      <c r="B607" s="12">
        <v>360.50023992942118</v>
      </c>
      <c r="C607" s="12">
        <v>360.5</v>
      </c>
      <c r="D607" s="12">
        <v>-6.6554580166462204E-3</v>
      </c>
      <c r="E607" s="12">
        <v>360.55</v>
      </c>
      <c r="F607" s="12">
        <v>1.3803061709076614</v>
      </c>
      <c r="G607" s="12">
        <v>3.1997835976560003</v>
      </c>
      <c r="H607" s="12">
        <v>3.198</v>
      </c>
      <c r="I607" s="12">
        <v>-5.5741196289239952</v>
      </c>
      <c r="J607" s="12">
        <v>3.1989999999999998</v>
      </c>
      <c r="K607" s="12">
        <v>-2.448908284217937</v>
      </c>
    </row>
    <row r="608" spans="1:11" x14ac:dyDescent="0.45">
      <c r="A608" s="111">
        <v>44294.590081944443</v>
      </c>
      <c r="B608" s="12">
        <v>360.59327544954198</v>
      </c>
      <c r="C608" s="12">
        <v>360.5</v>
      </c>
      <c r="D608" s="12">
        <v>-2.5867218246289587</v>
      </c>
      <c r="E608" s="12">
        <v>360.55</v>
      </c>
      <c r="F608" s="12">
        <v>-1.2001180412478709</v>
      </c>
      <c r="G608" s="12">
        <v>3.1997475776560007</v>
      </c>
      <c r="H608" s="12">
        <v>3.198</v>
      </c>
      <c r="I608" s="12">
        <v>-5.4616109977054981</v>
      </c>
      <c r="J608" s="12">
        <v>3.1989999999999998</v>
      </c>
      <c r="K608" s="12">
        <v>-2.3363644720640986</v>
      </c>
    </row>
    <row r="609" spans="1:11" x14ac:dyDescent="0.45">
      <c r="A609" s="111">
        <v>44294.590197800928</v>
      </c>
      <c r="B609" s="12">
        <v>360.52895230894717</v>
      </c>
      <c r="C609" s="12">
        <v>360.5</v>
      </c>
      <c r="D609" s="12">
        <v>-0.80305087183008195</v>
      </c>
      <c r="E609" s="12">
        <v>360.55</v>
      </c>
      <c r="F609" s="12">
        <v>0.58380030003267036</v>
      </c>
      <c r="G609" s="12">
        <v>3.1991549776560007</v>
      </c>
      <c r="H609" s="12">
        <v>3.198</v>
      </c>
      <c r="I609" s="12">
        <v>-3.6102585341049784</v>
      </c>
      <c r="J609" s="12">
        <v>3.1989999999999998</v>
      </c>
      <c r="K609" s="12">
        <v>-0.48443309900028947</v>
      </c>
    </row>
    <row r="610" spans="1:11" x14ac:dyDescent="0.45">
      <c r="A610" s="111">
        <v>44294.590312615743</v>
      </c>
      <c r="B610" s="12">
        <v>360.59871075412855</v>
      </c>
      <c r="C610" s="12">
        <v>360.5</v>
      </c>
      <c r="D610" s="12">
        <v>-2.7374128410528891</v>
      </c>
      <c r="E610" s="12">
        <v>360.55</v>
      </c>
      <c r="F610" s="12">
        <v>-1.3508299579514715</v>
      </c>
      <c r="G610" s="12">
        <v>3.2001954976560008</v>
      </c>
      <c r="H610" s="12">
        <v>3.198</v>
      </c>
      <c r="I610" s="12">
        <v>-6.8605110456811254</v>
      </c>
      <c r="J610" s="12">
        <v>3.1989999999999998</v>
      </c>
      <c r="K610" s="12">
        <v>-3.7357019496982553</v>
      </c>
    </row>
    <row r="611" spans="1:11" x14ac:dyDescent="0.45">
      <c r="A611" s="111">
        <v>44294.590429166667</v>
      </c>
      <c r="B611" s="12">
        <v>360.69440487319144</v>
      </c>
      <c r="C611" s="12">
        <v>360.5</v>
      </c>
      <c r="D611" s="12">
        <v>-5.3897390856337646</v>
      </c>
      <c r="E611" s="12">
        <v>360.6</v>
      </c>
      <c r="F611" s="12">
        <v>-2.6173090548663192</v>
      </c>
      <c r="G611" s="12">
        <v>3.2001456776560007</v>
      </c>
      <c r="H611" s="12">
        <v>3.198</v>
      </c>
      <c r="I611" s="12">
        <v>-6.7049374376367377</v>
      </c>
      <c r="J611" s="12">
        <v>3.1989999999999998</v>
      </c>
      <c r="K611" s="12">
        <v>-3.5800796944968809</v>
      </c>
    </row>
    <row r="612" spans="1:11" x14ac:dyDescent="0.45">
      <c r="A612" s="111">
        <v>44294.590544444443</v>
      </c>
      <c r="B612" s="12">
        <v>360.44875002130414</v>
      </c>
      <c r="C612" s="12">
        <v>360.5</v>
      </c>
      <c r="D612" s="12">
        <v>1.4218381584853637</v>
      </c>
      <c r="E612" s="12">
        <v>360.55</v>
      </c>
      <c r="F612" s="12">
        <v>2.8089979141248587</v>
      </c>
      <c r="G612" s="12">
        <v>3.1994228576560007</v>
      </c>
      <c r="H612" s="12">
        <v>3.198</v>
      </c>
      <c r="I612" s="12">
        <v>-4.447232264393862</v>
      </c>
      <c r="J612" s="12">
        <v>3.1989999999999998</v>
      </c>
      <c r="K612" s="12">
        <v>-1.3216685471535543</v>
      </c>
    </row>
    <row r="613" spans="1:11" x14ac:dyDescent="0.45">
      <c r="A613" s="111">
        <v>44294.590660648151</v>
      </c>
      <c r="B613" s="12">
        <v>360.50342033588333</v>
      </c>
      <c r="C613" s="12">
        <v>360.5</v>
      </c>
      <c r="D613" s="12">
        <v>-9.4876655543158023E-2</v>
      </c>
      <c r="E613" s="12">
        <v>360.55</v>
      </c>
      <c r="F613" s="12">
        <v>1.2920727374314234</v>
      </c>
      <c r="G613" s="12">
        <v>3.1997907576560007</v>
      </c>
      <c r="H613" s="12">
        <v>3.198</v>
      </c>
      <c r="I613" s="12">
        <v>-5.5964836191745269</v>
      </c>
      <c r="J613" s="12">
        <v>3.1989999999999998</v>
      </c>
      <c r="K613" s="12">
        <v>-2.4712792675861195</v>
      </c>
    </row>
    <row r="614" spans="1:11" x14ac:dyDescent="0.45">
      <c r="A614" s="111">
        <v>44294.59077638889</v>
      </c>
      <c r="B614" s="12">
        <v>360.67568590223544</v>
      </c>
      <c r="C614" s="12">
        <v>360.5</v>
      </c>
      <c r="D614" s="12">
        <v>-4.8710215049834176</v>
      </c>
      <c r="E614" s="12">
        <v>360.55</v>
      </c>
      <c r="F614" s="12">
        <v>-3.4847345454137519</v>
      </c>
      <c r="G614" s="12">
        <v>3.2007848830000003</v>
      </c>
      <c r="H614" s="12">
        <v>3.198</v>
      </c>
      <c r="I614" s="12">
        <v>-8.700625320968653</v>
      </c>
      <c r="J614" s="12">
        <v>3.1989999999999998</v>
      </c>
      <c r="K614" s="12">
        <v>-5.5763916203188932</v>
      </c>
    </row>
    <row r="615" spans="1:11" x14ac:dyDescent="0.45">
      <c r="A615" s="111">
        <v>44294.590891319443</v>
      </c>
      <c r="B615" s="12">
        <v>360.67568590223544</v>
      </c>
      <c r="C615" s="12">
        <v>360.5</v>
      </c>
      <c r="D615" s="12">
        <v>-4.8710215049834176</v>
      </c>
      <c r="E615" s="12">
        <v>360.55</v>
      </c>
      <c r="F615" s="12">
        <v>-3.4847345454137519</v>
      </c>
      <c r="G615" s="12">
        <v>3.2002419137680005</v>
      </c>
      <c r="H615" s="12">
        <v>3.198</v>
      </c>
      <c r="I615" s="12">
        <v>-7.0054509265547438</v>
      </c>
      <c r="J615" s="12">
        <v>3.1989999999999998</v>
      </c>
      <c r="K615" s="12">
        <v>-3.8806871526109203</v>
      </c>
    </row>
    <row r="616" spans="1:11" x14ac:dyDescent="0.45">
      <c r="A616" s="111">
        <v>44294.591007291667</v>
      </c>
      <c r="B616" s="12">
        <v>360.62718893040949</v>
      </c>
      <c r="C616" s="12">
        <v>360.55</v>
      </c>
      <c r="D616" s="12">
        <v>-2.1404079553295206</v>
      </c>
      <c r="E616" s="12">
        <v>360.6</v>
      </c>
      <c r="F616" s="12">
        <v>-0.75393456855279861</v>
      </c>
      <c r="G616" s="12">
        <v>3.1996981937680009</v>
      </c>
      <c r="H616" s="12">
        <v>3.198</v>
      </c>
      <c r="I616" s="12">
        <v>-5.30735608535986</v>
      </c>
      <c r="J616" s="12">
        <v>3.1989999999999998</v>
      </c>
      <c r="K616" s="12">
        <v>-2.1820613249115985</v>
      </c>
    </row>
    <row r="617" spans="1:11" x14ac:dyDescent="0.45">
      <c r="A617" s="111">
        <v>44294.591123148151</v>
      </c>
      <c r="B617" s="12">
        <v>360.62718893040949</v>
      </c>
      <c r="C617" s="12">
        <v>360.5</v>
      </c>
      <c r="D617" s="12">
        <v>-3.5268813421062424</v>
      </c>
      <c r="E617" s="12">
        <v>360.55</v>
      </c>
      <c r="F617" s="12">
        <v>-2.1404079553295206</v>
      </c>
      <c r="G617" s="12">
        <v>3.1996124617840005</v>
      </c>
      <c r="H617" s="12">
        <v>3.198</v>
      </c>
      <c r="I617" s="12">
        <v>-5.0395533936053116</v>
      </c>
      <c r="J617" s="12">
        <v>3.1989999999999998</v>
      </c>
      <c r="K617" s="12">
        <v>-1.9141748924779531</v>
      </c>
    </row>
    <row r="618" spans="1:11" x14ac:dyDescent="0.45">
      <c r="A618" s="111">
        <v>44294.591239004629</v>
      </c>
      <c r="B618" s="12">
        <v>360.6069172082822</v>
      </c>
      <c r="C618" s="12">
        <v>360.5</v>
      </c>
      <c r="D618" s="12">
        <v>-2.9649239429437726</v>
      </c>
      <c r="E618" s="12">
        <v>360.55</v>
      </c>
      <c r="F618" s="12">
        <v>-1.5783726147802042</v>
      </c>
      <c r="G618" s="12">
        <v>3.1994415217840007</v>
      </c>
      <c r="H618" s="12">
        <v>3.198</v>
      </c>
      <c r="I618" s="12">
        <v>-4.5055419021908234</v>
      </c>
      <c r="J618" s="12">
        <v>3.1989999999999998</v>
      </c>
      <c r="K618" s="12">
        <v>-1.37999641810805</v>
      </c>
    </row>
    <row r="619" spans="1:11" x14ac:dyDescent="0.45">
      <c r="A619" s="111">
        <v>44294.591354861113</v>
      </c>
      <c r="B619" s="12">
        <v>360.69728438813087</v>
      </c>
      <c r="C619" s="12">
        <v>360.45</v>
      </c>
      <c r="D619" s="12">
        <v>-6.8557319068914016</v>
      </c>
      <c r="E619" s="12">
        <v>360.5</v>
      </c>
      <c r="F619" s="12">
        <v>-5.4695279579254725</v>
      </c>
      <c r="G619" s="12">
        <v>3.2000760617840012</v>
      </c>
      <c r="H619" s="12">
        <v>3.198</v>
      </c>
      <c r="I619" s="12">
        <v>-6.4875388706974597</v>
      </c>
      <c r="J619" s="12">
        <v>3.1989999999999998</v>
      </c>
      <c r="K619" s="12">
        <v>-3.3626131480182218</v>
      </c>
    </row>
    <row r="620" spans="1:11" x14ac:dyDescent="0.45">
      <c r="A620" s="111">
        <v>44294.591470601852</v>
      </c>
      <c r="B620" s="12">
        <v>360.61350957389288</v>
      </c>
      <c r="C620" s="12">
        <v>360.45</v>
      </c>
      <c r="D620" s="12">
        <v>-4.5342054457721526</v>
      </c>
      <c r="E620" s="12">
        <v>360.5</v>
      </c>
      <c r="F620" s="12">
        <v>-3.1476794651151265</v>
      </c>
      <c r="G620" s="12">
        <v>3.1995100817840005</v>
      </c>
      <c r="H620" s="12">
        <v>3.198</v>
      </c>
      <c r="I620" s="12">
        <v>-4.7197281627522898</v>
      </c>
      <c r="J620" s="12">
        <v>3.1989999999999998</v>
      </c>
      <c r="K620" s="12">
        <v>-1.5942496537353588</v>
      </c>
    </row>
    <row r="621" spans="1:11" x14ac:dyDescent="0.45">
      <c r="A621" s="111">
        <v>44294.593879398148</v>
      </c>
      <c r="B621" s="12">
        <v>360.63733562517257</v>
      </c>
      <c r="C621" s="12">
        <v>360.55</v>
      </c>
      <c r="D621" s="12">
        <v>-2.421702262777607</v>
      </c>
      <c r="E621" s="12">
        <v>360.6</v>
      </c>
      <c r="F621" s="12">
        <v>-1.0352678850575272</v>
      </c>
      <c r="G621" s="12">
        <v>3.1998757617840012</v>
      </c>
      <c r="H621" s="12">
        <v>3.198</v>
      </c>
      <c r="I621" s="12">
        <v>-5.8619831632322672</v>
      </c>
      <c r="J621" s="12">
        <v>3.2</v>
      </c>
      <c r="K621" s="12">
        <v>0.38825949895527867</v>
      </c>
    </row>
    <row r="622" spans="1:11" x14ac:dyDescent="0.45">
      <c r="A622" s="111">
        <v>44294.593881712965</v>
      </c>
      <c r="B622" s="12">
        <v>360.66043579626188</v>
      </c>
      <c r="C622" s="12">
        <v>360.55</v>
      </c>
      <c r="D622" s="12">
        <v>-3.0620435540163697</v>
      </c>
      <c r="E622" s="12">
        <v>360.6</v>
      </c>
      <c r="F622" s="12">
        <v>-1.6756979769191211</v>
      </c>
      <c r="G622" s="12">
        <v>3.2000336217840011</v>
      </c>
      <c r="H622" s="12">
        <v>3.198</v>
      </c>
      <c r="I622" s="12">
        <v>-6.3550013042281543</v>
      </c>
      <c r="J622" s="12">
        <v>3.2</v>
      </c>
      <c r="K622" s="12">
        <v>-0.1050669710843834</v>
      </c>
    </row>
    <row r="623" spans="1:11" x14ac:dyDescent="0.45">
      <c r="A623" s="111">
        <v>44294.593994791663</v>
      </c>
      <c r="B623" s="12">
        <v>360.62966289575257</v>
      </c>
      <c r="C623" s="12">
        <v>360.55</v>
      </c>
      <c r="D623" s="12">
        <v>-2.2089945434020186</v>
      </c>
      <c r="E623" s="12">
        <v>360.6</v>
      </c>
      <c r="F623" s="12">
        <v>-0.82253066800902597</v>
      </c>
      <c r="G623" s="12">
        <v>3.1998471217840008</v>
      </c>
      <c r="H623" s="12">
        <v>3.198</v>
      </c>
      <c r="I623" s="12">
        <v>-5.7725313544698222</v>
      </c>
      <c r="J623" s="12">
        <v>3.2</v>
      </c>
      <c r="K623" s="12">
        <v>0.47776725006216636</v>
      </c>
    </row>
    <row r="624" spans="1:11" x14ac:dyDescent="0.45">
      <c r="A624" s="111">
        <v>44294.593996180556</v>
      </c>
      <c r="B624" s="12">
        <v>360.62966289575257</v>
      </c>
      <c r="C624" s="12">
        <v>360.55</v>
      </c>
      <c r="D624" s="12">
        <v>-2.2089945434020186</v>
      </c>
      <c r="E624" s="12">
        <v>360.6</v>
      </c>
      <c r="F624" s="12">
        <v>-0.82253066800902597</v>
      </c>
      <c r="G624" s="12">
        <v>3.1998471217840008</v>
      </c>
      <c r="H624" s="12">
        <v>3.198</v>
      </c>
      <c r="I624" s="12">
        <v>-5.7725313544698222</v>
      </c>
      <c r="J624" s="12">
        <v>3.2</v>
      </c>
      <c r="K624" s="12">
        <v>0.47776725006216636</v>
      </c>
    </row>
    <row r="625" spans="1:11" x14ac:dyDescent="0.45">
      <c r="A625" s="111">
        <v>44294.594112962965</v>
      </c>
      <c r="B625" s="12">
        <v>360.74347790263414</v>
      </c>
      <c r="C625" s="12">
        <v>360.6</v>
      </c>
      <c r="D625" s="12">
        <v>-3.9772833446164948</v>
      </c>
      <c r="E625" s="12">
        <v>360.65</v>
      </c>
      <c r="F625" s="12">
        <v>-2.591256900267314</v>
      </c>
      <c r="G625" s="12">
        <v>3.2008674017840009</v>
      </c>
      <c r="H625" s="12">
        <v>3.198</v>
      </c>
      <c r="I625" s="12">
        <v>-8.958202337287597</v>
      </c>
      <c r="J625" s="12">
        <v>3.2</v>
      </c>
      <c r="K625" s="12">
        <v>-2.7098960223008359</v>
      </c>
    </row>
    <row r="626" spans="1:11" x14ac:dyDescent="0.45">
      <c r="A626" s="111">
        <v>44294.59411435185</v>
      </c>
      <c r="B626" s="12">
        <v>360.74347790263414</v>
      </c>
      <c r="C626" s="12">
        <v>360.6</v>
      </c>
      <c r="D626" s="12">
        <v>-3.9772833446164948</v>
      </c>
      <c r="E626" s="12">
        <v>360.65</v>
      </c>
      <c r="F626" s="12">
        <v>-2.591256900267314</v>
      </c>
      <c r="G626" s="12">
        <v>3.2008674017840009</v>
      </c>
      <c r="H626" s="12">
        <v>3.198</v>
      </c>
      <c r="I626" s="12">
        <v>-8.958202337287597</v>
      </c>
      <c r="J626" s="12">
        <v>3.2</v>
      </c>
      <c r="K626" s="12">
        <v>-2.7098960223008359</v>
      </c>
    </row>
    <row r="627" spans="1:11" x14ac:dyDescent="0.45">
      <c r="A627" s="111">
        <v>44294.594239467595</v>
      </c>
      <c r="B627" s="12">
        <v>360.64869225952202</v>
      </c>
      <c r="C627" s="12">
        <v>360.5</v>
      </c>
      <c r="D627" s="12">
        <v>-4.1229113736817187</v>
      </c>
      <c r="E627" s="12">
        <v>360.6</v>
      </c>
      <c r="F627" s="12">
        <v>-1.3501299343950084</v>
      </c>
      <c r="G627" s="12">
        <v>3.1998146617840013</v>
      </c>
      <c r="H627" s="12">
        <v>3.198</v>
      </c>
      <c r="I627" s="12">
        <v>-5.6711465375611034</v>
      </c>
      <c r="J627" s="12">
        <v>3.2</v>
      </c>
      <c r="K627" s="12">
        <v>0.57921547210966495</v>
      </c>
    </row>
    <row r="628" spans="1:11" x14ac:dyDescent="0.45">
      <c r="A628" s="111">
        <v>44294.594240740742</v>
      </c>
      <c r="B628" s="12">
        <v>360.64869225952202</v>
      </c>
      <c r="C628" s="12">
        <v>360.5</v>
      </c>
      <c r="D628" s="12">
        <v>-4.1229113736817187</v>
      </c>
      <c r="E628" s="12">
        <v>360.6</v>
      </c>
      <c r="F628" s="12">
        <v>-1.3501299343950084</v>
      </c>
      <c r="G628" s="12">
        <v>3.1998146617840013</v>
      </c>
      <c r="H628" s="12">
        <v>3.198</v>
      </c>
      <c r="I628" s="12">
        <v>-5.6711465375611034</v>
      </c>
      <c r="J628" s="12">
        <v>3.2</v>
      </c>
      <c r="K628" s="12">
        <v>0.57921547210966495</v>
      </c>
    </row>
    <row r="629" spans="1:11" x14ac:dyDescent="0.45">
      <c r="A629" s="111">
        <v>44294.594355555557</v>
      </c>
      <c r="B629" s="12">
        <v>360.50767623411741</v>
      </c>
      <c r="C629" s="12">
        <v>360.5</v>
      </c>
      <c r="D629" s="12">
        <v>-0.21292845127732229</v>
      </c>
      <c r="E629" s="12">
        <v>360.55</v>
      </c>
      <c r="F629" s="12">
        <v>1.1740045683552709</v>
      </c>
      <c r="G629" s="12">
        <v>3.1990636017840011</v>
      </c>
      <c r="H629" s="12">
        <v>3.198</v>
      </c>
      <c r="I629" s="12">
        <v>-3.324728471819002</v>
      </c>
      <c r="J629" s="12">
        <v>3.2</v>
      </c>
      <c r="K629" s="12">
        <v>2.927100966285626</v>
      </c>
    </row>
    <row r="630" spans="1:11" x14ac:dyDescent="0.45">
      <c r="A630" s="111">
        <v>44294.594356712965</v>
      </c>
      <c r="B630" s="12">
        <v>360.50767623411741</v>
      </c>
      <c r="C630" s="12">
        <v>360.5</v>
      </c>
      <c r="D630" s="12">
        <v>-0.21292845127732229</v>
      </c>
      <c r="E630" s="12">
        <v>360.55</v>
      </c>
      <c r="F630" s="12">
        <v>1.1740045683552709</v>
      </c>
      <c r="G630" s="12">
        <v>3.1990636017840011</v>
      </c>
      <c r="H630" s="12">
        <v>3.198</v>
      </c>
      <c r="I630" s="12">
        <v>-3.324728471819002</v>
      </c>
      <c r="J630" s="12">
        <v>3.2</v>
      </c>
      <c r="K630" s="12">
        <v>2.927100966285626</v>
      </c>
    </row>
    <row r="631" spans="1:11" x14ac:dyDescent="0.45">
      <c r="A631" s="111">
        <v>44294.594469212963</v>
      </c>
      <c r="B631" s="12">
        <v>360.63864424603173</v>
      </c>
      <c r="C631" s="12">
        <v>360.5</v>
      </c>
      <c r="D631" s="12">
        <v>-3.8444090294756808</v>
      </c>
      <c r="E631" s="12">
        <v>360.6</v>
      </c>
      <c r="F631" s="12">
        <v>-1.0715503357245577</v>
      </c>
      <c r="G631" s="12">
        <v>3.2001727017840009</v>
      </c>
      <c r="H631" s="12">
        <v>3.198</v>
      </c>
      <c r="I631" s="12">
        <v>-6.789326659744825</v>
      </c>
      <c r="J631" s="12">
        <v>3.2</v>
      </c>
      <c r="K631" s="12">
        <v>-0.5396639497126966</v>
      </c>
    </row>
    <row r="632" spans="1:11" x14ac:dyDescent="0.45">
      <c r="A632" s="111">
        <v>44294.59447048611</v>
      </c>
      <c r="B632" s="12">
        <v>360.63864424603173</v>
      </c>
      <c r="C632" s="12">
        <v>360.5</v>
      </c>
      <c r="D632" s="12">
        <v>-3.8444090294756808</v>
      </c>
      <c r="E632" s="12">
        <v>360.6</v>
      </c>
      <c r="F632" s="12">
        <v>-1.0715503357245577</v>
      </c>
      <c r="G632" s="12">
        <v>3.2001727017840009</v>
      </c>
      <c r="H632" s="12">
        <v>3.198</v>
      </c>
      <c r="I632" s="12">
        <v>-6.789326659744825</v>
      </c>
      <c r="J632" s="12">
        <v>3.2</v>
      </c>
      <c r="K632" s="12">
        <v>-0.5396639497126966</v>
      </c>
    </row>
    <row r="633" spans="1:11" x14ac:dyDescent="0.45">
      <c r="A633" s="111">
        <v>44294.594585416664</v>
      </c>
      <c r="B633" s="12">
        <v>360.60414099819025</v>
      </c>
      <c r="C633" s="12">
        <v>360.5</v>
      </c>
      <c r="D633" s="12">
        <v>-2.8879590207137635</v>
      </c>
      <c r="E633" s="12">
        <v>360.55</v>
      </c>
      <c r="F633" s="12">
        <v>-1.5013970178036997</v>
      </c>
      <c r="G633" s="12">
        <v>3.1997197017840007</v>
      </c>
      <c r="H633" s="12">
        <v>3.198</v>
      </c>
      <c r="I633" s="12">
        <v>-5.3745388480181484</v>
      </c>
      <c r="J633" s="12">
        <v>3.2</v>
      </c>
      <c r="K633" s="12">
        <v>0.87600865739342171</v>
      </c>
    </row>
    <row r="634" spans="1:11" x14ac:dyDescent="0.45">
      <c r="A634" s="111">
        <v>44294.594586689818</v>
      </c>
      <c r="B634" s="12">
        <v>360.60414099819025</v>
      </c>
      <c r="C634" s="12">
        <v>360.5</v>
      </c>
      <c r="D634" s="12">
        <v>-2.8879590207137635</v>
      </c>
      <c r="E634" s="12">
        <v>360.55</v>
      </c>
      <c r="F634" s="12">
        <v>-1.5013970178036997</v>
      </c>
      <c r="G634" s="12">
        <v>3.1997197017840007</v>
      </c>
      <c r="H634" s="12">
        <v>3.198</v>
      </c>
      <c r="I634" s="12">
        <v>-5.3745388480181484</v>
      </c>
      <c r="J634" s="12">
        <v>3.2</v>
      </c>
      <c r="K634" s="12">
        <v>0.87600865739342171</v>
      </c>
    </row>
    <row r="635" spans="1:11" x14ac:dyDescent="0.45">
      <c r="A635" s="111">
        <v>44294.594700810187</v>
      </c>
      <c r="B635" s="12">
        <v>360.57923032529641</v>
      </c>
      <c r="C635" s="12">
        <v>360.5</v>
      </c>
      <c r="D635" s="12">
        <v>-2.1973069614944234</v>
      </c>
      <c r="E635" s="12">
        <v>360.55</v>
      </c>
      <c r="F635" s="12">
        <v>-0.81064916773009932</v>
      </c>
      <c r="G635" s="12">
        <v>3.1995370942080008</v>
      </c>
      <c r="H635" s="12">
        <v>3.198</v>
      </c>
      <c r="I635" s="12">
        <v>-4.8041143538651205</v>
      </c>
      <c r="J635" s="12">
        <v>3.2</v>
      </c>
      <c r="K635" s="12">
        <v>1.4467898898167146</v>
      </c>
    </row>
    <row r="636" spans="1:11" x14ac:dyDescent="0.45">
      <c r="A636" s="111">
        <v>44294.594701851849</v>
      </c>
      <c r="B636" s="12">
        <v>360.57923032529641</v>
      </c>
      <c r="C636" s="12">
        <v>360.5</v>
      </c>
      <c r="D636" s="12">
        <v>-2.1973069614944234</v>
      </c>
      <c r="E636" s="12">
        <v>360.55</v>
      </c>
      <c r="F636" s="12">
        <v>-0.81064916773009932</v>
      </c>
      <c r="G636" s="12">
        <v>3.1995370942080008</v>
      </c>
      <c r="H636" s="12">
        <v>3.198</v>
      </c>
      <c r="I636" s="12">
        <v>-4.8041143538651205</v>
      </c>
      <c r="J636" s="12">
        <v>3.2</v>
      </c>
      <c r="K636" s="12">
        <v>1.4467898898167146</v>
      </c>
    </row>
    <row r="637" spans="1:11" x14ac:dyDescent="0.45">
      <c r="A637" s="111">
        <v>44294.594817824072</v>
      </c>
      <c r="B637" s="12">
        <v>360.57923032529641</v>
      </c>
      <c r="C637" s="12">
        <v>360.45</v>
      </c>
      <c r="D637" s="12">
        <v>-3.5839647552587479</v>
      </c>
      <c r="E637" s="12">
        <v>360.55</v>
      </c>
      <c r="F637" s="12">
        <v>-0.81064916773009932</v>
      </c>
      <c r="G637" s="12">
        <v>3.199572341784001</v>
      </c>
      <c r="H637" s="12">
        <v>3.198</v>
      </c>
      <c r="I637" s="12">
        <v>-4.914224827697784</v>
      </c>
      <c r="J637" s="12">
        <v>3.2</v>
      </c>
      <c r="K637" s="12">
        <v>1.3366105538991018</v>
      </c>
    </row>
    <row r="638" spans="1:11" x14ac:dyDescent="0.45">
      <c r="A638" s="111">
        <v>44294.594818865742</v>
      </c>
      <c r="B638" s="12">
        <v>360.57923032529641</v>
      </c>
      <c r="C638" s="12">
        <v>360.45</v>
      </c>
      <c r="D638" s="12">
        <v>-3.5839647552587479</v>
      </c>
      <c r="E638" s="12">
        <v>360.55</v>
      </c>
      <c r="F638" s="12">
        <v>-0.81064916773009932</v>
      </c>
      <c r="G638" s="12">
        <v>3.199572341784001</v>
      </c>
      <c r="H638" s="12">
        <v>3.198</v>
      </c>
      <c r="I638" s="12">
        <v>-4.914224827697784</v>
      </c>
      <c r="J638" s="12">
        <v>3.2</v>
      </c>
      <c r="K638" s="12">
        <v>1.3366105538991018</v>
      </c>
    </row>
    <row r="639" spans="1:11" x14ac:dyDescent="0.45">
      <c r="A639" s="111">
        <v>44294.594932754633</v>
      </c>
      <c r="B639" s="12">
        <v>360.52154489043744</v>
      </c>
      <c r="C639" s="12">
        <v>360.45</v>
      </c>
      <c r="D639" s="12">
        <v>-1.9844830760168208</v>
      </c>
      <c r="E639" s="12">
        <v>360.5</v>
      </c>
      <c r="F639" s="12">
        <v>-0.59760340936038325</v>
      </c>
      <c r="G639" s="12">
        <v>3.1993529417840003</v>
      </c>
      <c r="H639" s="12">
        <v>3.198</v>
      </c>
      <c r="I639" s="12">
        <v>-4.2287981620619304</v>
      </c>
      <c r="J639" s="12">
        <v>3.2</v>
      </c>
      <c r="K639" s="12">
        <v>2.0224658791132151</v>
      </c>
    </row>
    <row r="640" spans="1:11" x14ac:dyDescent="0.45">
      <c r="A640" s="111">
        <v>44294.594933796296</v>
      </c>
      <c r="B640" s="12">
        <v>360.52154489043744</v>
      </c>
      <c r="C640" s="12">
        <v>360.45</v>
      </c>
      <c r="D640" s="12">
        <v>-1.9844830760168208</v>
      </c>
      <c r="E640" s="12">
        <v>360.5</v>
      </c>
      <c r="F640" s="12">
        <v>-0.59760340936038325</v>
      </c>
      <c r="G640" s="12">
        <v>3.1993529417840003</v>
      </c>
      <c r="H640" s="12">
        <v>3.198</v>
      </c>
      <c r="I640" s="12">
        <v>-4.2287981620619304</v>
      </c>
      <c r="J640" s="12">
        <v>3.2</v>
      </c>
      <c r="K640" s="12">
        <v>2.0224658791132151</v>
      </c>
    </row>
    <row r="641" spans="1:11" x14ac:dyDescent="0.45">
      <c r="A641" s="111">
        <v>44294.595048148149</v>
      </c>
      <c r="B641" s="12">
        <v>360.58268963069196</v>
      </c>
      <c r="C641" s="12">
        <v>360.5</v>
      </c>
      <c r="D641" s="12">
        <v>-2.2932224166570472</v>
      </c>
      <c r="E641" s="12">
        <v>360.55</v>
      </c>
      <c r="F641" s="12">
        <v>-0.90657792600716958</v>
      </c>
      <c r="G641" s="12">
        <v>3.1997049617840005</v>
      </c>
      <c r="H641" s="12">
        <v>3.198</v>
      </c>
      <c r="I641" s="12">
        <v>-5.3284968594416515</v>
      </c>
      <c r="J641" s="12">
        <v>3.2</v>
      </c>
      <c r="K641" s="12">
        <v>0.92207944020917876</v>
      </c>
    </row>
    <row r="642" spans="1:11" x14ac:dyDescent="0.45">
      <c r="A642" s="111">
        <v>44294.595049305557</v>
      </c>
      <c r="B642" s="12">
        <v>360.58268963069196</v>
      </c>
      <c r="C642" s="12">
        <v>360.5</v>
      </c>
      <c r="D642" s="12">
        <v>-2.2932224166570472</v>
      </c>
      <c r="E642" s="12">
        <v>360.55</v>
      </c>
      <c r="F642" s="12">
        <v>-0.90657792600716958</v>
      </c>
      <c r="G642" s="12">
        <v>3.1997049617840005</v>
      </c>
      <c r="H642" s="12">
        <v>3.198</v>
      </c>
      <c r="I642" s="12">
        <v>-5.3284968594416515</v>
      </c>
      <c r="J642" s="12">
        <v>3.2</v>
      </c>
      <c r="K642" s="12">
        <v>0.92207944020917876</v>
      </c>
    </row>
    <row r="643" spans="1:11" x14ac:dyDescent="0.45">
      <c r="A643" s="111">
        <v>44294.59516921296</v>
      </c>
      <c r="B643" s="12">
        <v>360.54996824774059</v>
      </c>
      <c r="C643" s="12">
        <v>360.5</v>
      </c>
      <c r="D643" s="12">
        <v>-1.3858896724755758</v>
      </c>
      <c r="E643" s="12">
        <v>360.55</v>
      </c>
      <c r="F643" s="12">
        <v>8.8066182814081951E-4</v>
      </c>
      <c r="G643" s="12">
        <v>3.1996978617840011</v>
      </c>
      <c r="H643" s="12">
        <v>3.198</v>
      </c>
      <c r="I643" s="12">
        <v>-5.3063190880605866</v>
      </c>
      <c r="J643" s="12">
        <v>3.2</v>
      </c>
      <c r="K643" s="12">
        <v>0.94427108136596605</v>
      </c>
    </row>
    <row r="644" spans="1:11" x14ac:dyDescent="0.45">
      <c r="A644" s="111">
        <v>44294.595170370369</v>
      </c>
      <c r="B644" s="12">
        <v>360.54996824774059</v>
      </c>
      <c r="C644" s="12">
        <v>360.5</v>
      </c>
      <c r="D644" s="12">
        <v>-1.3858896724755758</v>
      </c>
      <c r="E644" s="12">
        <v>360.55</v>
      </c>
      <c r="F644" s="12">
        <v>8.8066182814081951E-4</v>
      </c>
      <c r="G644" s="12">
        <v>3.1996978617840011</v>
      </c>
      <c r="H644" s="12">
        <v>3.198</v>
      </c>
      <c r="I644" s="12">
        <v>-5.3063190880605866</v>
      </c>
      <c r="J644" s="12">
        <v>3.2</v>
      </c>
      <c r="K644" s="12">
        <v>0.94427108136596605</v>
      </c>
    </row>
    <row r="645" spans="1:11" x14ac:dyDescent="0.45">
      <c r="A645" s="111">
        <v>44294.59529409722</v>
      </c>
      <c r="B645" s="12">
        <v>360.59470395927366</v>
      </c>
      <c r="C645" s="12">
        <v>360.55</v>
      </c>
      <c r="D645" s="12">
        <v>-1.2397286699667198</v>
      </c>
      <c r="E645" s="12">
        <v>360.6</v>
      </c>
      <c r="F645" s="12">
        <v>0.14686962033036882</v>
      </c>
      <c r="G645" s="12">
        <v>3.1999975817840012</v>
      </c>
      <c r="H645" s="12">
        <v>3.198</v>
      </c>
      <c r="I645" s="12">
        <v>-6.242447792374799</v>
      </c>
      <c r="J645" s="12">
        <v>3.2</v>
      </c>
      <c r="K645" s="12">
        <v>7.5569307075924021E-3</v>
      </c>
    </row>
    <row r="646" spans="1:11" x14ac:dyDescent="0.45">
      <c r="A646" s="111">
        <v>44294.59540810185</v>
      </c>
      <c r="B646" s="12">
        <v>360.58492693412461</v>
      </c>
      <c r="C646" s="12">
        <v>360.55</v>
      </c>
      <c r="D646" s="12">
        <v>-0.96861880560468883</v>
      </c>
      <c r="E646" s="12">
        <v>360.6</v>
      </c>
      <c r="F646" s="12">
        <v>0.41801708140081234</v>
      </c>
      <c r="G646" s="12">
        <v>3.1996474882240005</v>
      </c>
      <c r="H646" s="12">
        <v>3.198</v>
      </c>
      <c r="I646" s="12">
        <v>-5.1489679099461405</v>
      </c>
      <c r="J646" s="12">
        <v>3.2</v>
      </c>
      <c r="K646" s="12">
        <v>1.1017206654704774</v>
      </c>
    </row>
    <row r="647" spans="1:11" x14ac:dyDescent="0.45">
      <c r="A647" s="111">
        <v>44294.595409259258</v>
      </c>
      <c r="B647" s="12">
        <v>360.58492693412461</v>
      </c>
      <c r="C647" s="12">
        <v>360.55</v>
      </c>
      <c r="D647" s="12">
        <v>-0.96861880560468883</v>
      </c>
      <c r="E647" s="12">
        <v>360.6</v>
      </c>
      <c r="F647" s="12">
        <v>0.41801708140081234</v>
      </c>
      <c r="G647" s="12">
        <v>3.1996474882240005</v>
      </c>
      <c r="H647" s="12">
        <v>3.198</v>
      </c>
      <c r="I647" s="12">
        <v>-5.1489679099461405</v>
      </c>
      <c r="J647" s="12">
        <v>3.2</v>
      </c>
      <c r="K647" s="12">
        <v>1.1017206654704774</v>
      </c>
    </row>
    <row r="648" spans="1:11" x14ac:dyDescent="0.45">
      <c r="A648" s="111">
        <v>44294.595410300928</v>
      </c>
      <c r="B648" s="12">
        <v>360.58492693412461</v>
      </c>
      <c r="C648" s="12">
        <v>360.55</v>
      </c>
      <c r="D648" s="12">
        <v>-0.96861880560468883</v>
      </c>
      <c r="E648" s="12">
        <v>360.6</v>
      </c>
      <c r="F648" s="12">
        <v>0.41801708140081234</v>
      </c>
      <c r="G648" s="12">
        <v>3.1996474882240005</v>
      </c>
      <c r="H648" s="12">
        <v>3.198</v>
      </c>
      <c r="I648" s="12">
        <v>-5.1489679099461405</v>
      </c>
      <c r="J648" s="12">
        <v>3.2</v>
      </c>
      <c r="K648" s="12">
        <v>1.1017206654704774</v>
      </c>
    </row>
    <row r="649" spans="1:11" x14ac:dyDescent="0.45">
      <c r="A649" s="111">
        <v>44294.595524421296</v>
      </c>
      <c r="B649" s="12">
        <v>360.62396603682947</v>
      </c>
      <c r="C649" s="12">
        <v>360.55</v>
      </c>
      <c r="D649" s="12">
        <v>-2.0510571619055082</v>
      </c>
      <c r="E649" s="12">
        <v>360.6</v>
      </c>
      <c r="F649" s="12">
        <v>-0.66457138422691076</v>
      </c>
      <c r="G649" s="12">
        <v>3.2000745158000008</v>
      </c>
      <c r="H649" s="12">
        <v>3.198</v>
      </c>
      <c r="I649" s="12">
        <v>-6.4827109173807003</v>
      </c>
      <c r="J649" s="12">
        <v>3.2</v>
      </c>
      <c r="K649" s="12">
        <v>-0.23285645266291555</v>
      </c>
    </row>
    <row r="650" spans="1:11" x14ac:dyDescent="0.45">
      <c r="A650" s="111">
        <v>44294.595525694443</v>
      </c>
      <c r="B650" s="12">
        <v>360.62396603682947</v>
      </c>
      <c r="C650" s="12">
        <v>360.55</v>
      </c>
      <c r="D650" s="12">
        <v>-2.0510571619055082</v>
      </c>
      <c r="E650" s="12">
        <v>360.6</v>
      </c>
      <c r="F650" s="12">
        <v>-0.66457138422691076</v>
      </c>
      <c r="G650" s="12">
        <v>3.2000745158000008</v>
      </c>
      <c r="H650" s="12">
        <v>3.198</v>
      </c>
      <c r="I650" s="12">
        <v>-6.4827109173807003</v>
      </c>
      <c r="J650" s="12">
        <v>3.2</v>
      </c>
      <c r="K650" s="12">
        <v>-0.23285645266291555</v>
      </c>
    </row>
    <row r="651" spans="1:11" x14ac:dyDescent="0.45">
      <c r="A651" s="111">
        <v>44294.595526851852</v>
      </c>
      <c r="B651" s="12">
        <v>360.62396603682947</v>
      </c>
      <c r="C651" s="12">
        <v>360.55</v>
      </c>
      <c r="D651" s="12">
        <v>-2.0510571619055082</v>
      </c>
      <c r="E651" s="12">
        <v>360.6</v>
      </c>
      <c r="F651" s="12">
        <v>-0.66457138422691076</v>
      </c>
      <c r="G651" s="12">
        <v>3.2000745158000008</v>
      </c>
      <c r="H651" s="12">
        <v>3.198</v>
      </c>
      <c r="I651" s="12">
        <v>-6.4827109173807003</v>
      </c>
      <c r="J651" s="12">
        <v>3.2</v>
      </c>
      <c r="K651" s="12">
        <v>-0.23285645266291555</v>
      </c>
    </row>
    <row r="652" spans="1:11" x14ac:dyDescent="0.45">
      <c r="A652" s="111">
        <v>44294.595639583335</v>
      </c>
      <c r="B652" s="12">
        <v>360.62396603682947</v>
      </c>
      <c r="C652" s="12">
        <v>360.55</v>
      </c>
      <c r="D652" s="12">
        <v>-2.0510571619055082</v>
      </c>
      <c r="E652" s="12">
        <v>360.6</v>
      </c>
      <c r="F652" s="12">
        <v>-0.66457138422691076</v>
      </c>
      <c r="G652" s="12">
        <v>3.2000328293600009</v>
      </c>
      <c r="H652" s="12">
        <v>3.198</v>
      </c>
      <c r="I652" s="12">
        <v>-6.3525265783210507</v>
      </c>
      <c r="J652" s="12">
        <v>3.2</v>
      </c>
      <c r="K652" s="12">
        <v>-0.1025906975062931</v>
      </c>
    </row>
    <row r="653" spans="1:11" x14ac:dyDescent="0.45">
      <c r="A653" s="111">
        <v>44294.595640856482</v>
      </c>
      <c r="B653" s="12">
        <v>360.62396603682947</v>
      </c>
      <c r="C653" s="12">
        <v>360.55</v>
      </c>
      <c r="D653" s="12">
        <v>-2.0510571619055082</v>
      </c>
      <c r="E653" s="12">
        <v>360.6</v>
      </c>
      <c r="F653" s="12">
        <v>-0.66457138422691076</v>
      </c>
      <c r="G653" s="12">
        <v>3.2000328293600009</v>
      </c>
      <c r="H653" s="12">
        <v>3.198</v>
      </c>
      <c r="I653" s="12">
        <v>-6.3525265783210507</v>
      </c>
      <c r="J653" s="12">
        <v>3.2</v>
      </c>
      <c r="K653" s="12">
        <v>-0.1025906975062931</v>
      </c>
    </row>
    <row r="654" spans="1:11" x14ac:dyDescent="0.45">
      <c r="A654" s="111">
        <v>44294.59564201389</v>
      </c>
      <c r="B654" s="12">
        <v>360.62396603682947</v>
      </c>
      <c r="C654" s="12">
        <v>360.55</v>
      </c>
      <c r="D654" s="12">
        <v>-2.0510571619055082</v>
      </c>
      <c r="E654" s="12">
        <v>360.6</v>
      </c>
      <c r="F654" s="12">
        <v>-0.66457138422691076</v>
      </c>
      <c r="G654" s="12">
        <v>3.2000328293600009</v>
      </c>
      <c r="H654" s="12">
        <v>3.198</v>
      </c>
      <c r="I654" s="12">
        <v>-6.3525265783210507</v>
      </c>
      <c r="J654" s="12">
        <v>3.2</v>
      </c>
      <c r="K654" s="12">
        <v>-0.1025906975062931</v>
      </c>
    </row>
    <row r="655" spans="1:11" x14ac:dyDescent="0.45">
      <c r="A655" s="111">
        <v>44294.595755208335</v>
      </c>
      <c r="B655" s="12">
        <v>360.74067903516044</v>
      </c>
      <c r="C655" s="12">
        <v>360.6</v>
      </c>
      <c r="D655" s="12">
        <v>-3.8997275144205634</v>
      </c>
      <c r="E655" s="12">
        <v>360.65</v>
      </c>
      <c r="F655" s="12">
        <v>-2.5136903163511666</v>
      </c>
      <c r="G655" s="12">
        <v>3.2007843293600007</v>
      </c>
      <c r="H655" s="12">
        <v>3.198</v>
      </c>
      <c r="I655" s="12">
        <v>-8.698897124872687</v>
      </c>
      <c r="J655" s="12">
        <v>3.2</v>
      </c>
      <c r="K655" s="12">
        <v>-2.4504286427737205</v>
      </c>
    </row>
    <row r="656" spans="1:11" x14ac:dyDescent="0.45">
      <c r="A656" s="111">
        <v>44294.59575659722</v>
      </c>
      <c r="B656" s="12">
        <v>360.74067903516044</v>
      </c>
      <c r="C656" s="12">
        <v>360.6</v>
      </c>
      <c r="D656" s="12">
        <v>-3.8997275144205634</v>
      </c>
      <c r="E656" s="12">
        <v>360.65</v>
      </c>
      <c r="F656" s="12">
        <v>-2.5136903163511666</v>
      </c>
      <c r="G656" s="12">
        <v>3.2007843293600007</v>
      </c>
      <c r="H656" s="12">
        <v>3.198</v>
      </c>
      <c r="I656" s="12">
        <v>-8.698897124872687</v>
      </c>
      <c r="J656" s="12">
        <v>3.2</v>
      </c>
      <c r="K656" s="12">
        <v>-2.4504286427737205</v>
      </c>
    </row>
    <row r="657" spans="1:11" x14ac:dyDescent="0.45">
      <c r="A657" s="111">
        <v>44294.59575763889</v>
      </c>
      <c r="B657" s="12">
        <v>360.74067903516044</v>
      </c>
      <c r="C657" s="12">
        <v>360.6</v>
      </c>
      <c r="D657" s="12">
        <v>-3.8997275144205634</v>
      </c>
      <c r="E657" s="12">
        <v>360.65</v>
      </c>
      <c r="F657" s="12">
        <v>-2.5136903163511666</v>
      </c>
      <c r="G657" s="12">
        <v>3.2007843293600007</v>
      </c>
      <c r="H657" s="12">
        <v>3.198</v>
      </c>
      <c r="I657" s="12">
        <v>-8.698897124872687</v>
      </c>
      <c r="J657" s="12">
        <v>3.2</v>
      </c>
      <c r="K657" s="12">
        <v>-2.4504286427737205</v>
      </c>
    </row>
    <row r="658" spans="1:11" x14ac:dyDescent="0.45">
      <c r="A658" s="111">
        <v>44294.595870833335</v>
      </c>
      <c r="B658" s="12">
        <v>360.7282177016217</v>
      </c>
      <c r="C658" s="12">
        <v>360.6</v>
      </c>
      <c r="D658" s="12">
        <v>-3.5544128607021035</v>
      </c>
      <c r="E658" s="12">
        <v>360.65</v>
      </c>
      <c r="F658" s="12">
        <v>-2.1683277820650808</v>
      </c>
      <c r="G658" s="12">
        <v>3.2007029093600003</v>
      </c>
      <c r="H658" s="12">
        <v>3.198</v>
      </c>
      <c r="I658" s="12">
        <v>-8.4447367860857074</v>
      </c>
      <c r="J658" s="12">
        <v>3.2</v>
      </c>
      <c r="K658" s="12">
        <v>-2.1961093544315271</v>
      </c>
    </row>
    <row r="659" spans="1:11" x14ac:dyDescent="0.45">
      <c r="A659" s="111">
        <v>44294.595871990743</v>
      </c>
      <c r="B659" s="12">
        <v>360.7282177016217</v>
      </c>
      <c r="C659" s="12">
        <v>360.6</v>
      </c>
      <c r="D659" s="12">
        <v>-3.5544128607021035</v>
      </c>
      <c r="E659" s="12">
        <v>360.65</v>
      </c>
      <c r="F659" s="12">
        <v>-2.1683277820650808</v>
      </c>
      <c r="G659" s="12">
        <v>3.2007029093600003</v>
      </c>
      <c r="H659" s="12">
        <v>3.198</v>
      </c>
      <c r="I659" s="12">
        <v>-8.4447367860857074</v>
      </c>
      <c r="J659" s="12">
        <v>3.2</v>
      </c>
      <c r="K659" s="12">
        <v>-2.1961093544315271</v>
      </c>
    </row>
    <row r="660" spans="1:11" x14ac:dyDescent="0.45">
      <c r="A660" s="111">
        <v>44294.595873032406</v>
      </c>
      <c r="B660" s="12">
        <v>360.7282177016217</v>
      </c>
      <c r="C660" s="12">
        <v>360.6</v>
      </c>
      <c r="D660" s="12">
        <v>-3.5544128607021035</v>
      </c>
      <c r="E660" s="12">
        <v>360.65</v>
      </c>
      <c r="F660" s="12">
        <v>-2.1683277820650808</v>
      </c>
      <c r="G660" s="12">
        <v>3.2007029093600003</v>
      </c>
      <c r="H660" s="12">
        <v>3.198</v>
      </c>
      <c r="I660" s="12">
        <v>-8.4447367860857074</v>
      </c>
      <c r="J660" s="12">
        <v>3.2</v>
      </c>
      <c r="K660" s="12">
        <v>-2.1961093544315271</v>
      </c>
    </row>
    <row r="661" spans="1:11" x14ac:dyDescent="0.45">
      <c r="A661" s="111">
        <v>44294.59598564815</v>
      </c>
      <c r="B661" s="12">
        <v>360.72782598632597</v>
      </c>
      <c r="C661" s="12">
        <v>360.6</v>
      </c>
      <c r="D661" s="12">
        <v>-3.5435576941267204</v>
      </c>
      <c r="E661" s="12">
        <v>360.65</v>
      </c>
      <c r="F661" s="12">
        <v>-2.1574711103362625</v>
      </c>
      <c r="G661" s="12">
        <v>3.2002037493600008</v>
      </c>
      <c r="H661" s="12">
        <v>3.1989999999999998</v>
      </c>
      <c r="I661" s="12">
        <v>-3.7614772504461302</v>
      </c>
      <c r="J661" s="12">
        <v>3.2</v>
      </c>
      <c r="K661" s="12">
        <v>-0.63667621176126188</v>
      </c>
    </row>
    <row r="662" spans="1:11" x14ac:dyDescent="0.45">
      <c r="A662" s="111">
        <v>44294.595986805558</v>
      </c>
      <c r="B662" s="12">
        <v>360.72782598632597</v>
      </c>
      <c r="C662" s="12">
        <v>360.6</v>
      </c>
      <c r="D662" s="12">
        <v>-3.5435576941267204</v>
      </c>
      <c r="E662" s="12">
        <v>360.65</v>
      </c>
      <c r="F662" s="12">
        <v>-2.1574711103362625</v>
      </c>
      <c r="G662" s="12">
        <v>3.2002037493600008</v>
      </c>
      <c r="H662" s="12">
        <v>3.1989999999999998</v>
      </c>
      <c r="I662" s="12">
        <v>-3.7614772504461302</v>
      </c>
      <c r="J662" s="12">
        <v>3.2</v>
      </c>
      <c r="K662" s="12">
        <v>-0.63667621176126188</v>
      </c>
    </row>
    <row r="663" spans="1:11" x14ac:dyDescent="0.45">
      <c r="A663" s="111">
        <v>44294.595988194444</v>
      </c>
      <c r="B663" s="12">
        <v>360.72782598632597</v>
      </c>
      <c r="C663" s="12">
        <v>360.6</v>
      </c>
      <c r="D663" s="12">
        <v>-3.5435576941267204</v>
      </c>
      <c r="E663" s="12">
        <v>360.65</v>
      </c>
      <c r="F663" s="12">
        <v>-2.1574711103362625</v>
      </c>
      <c r="G663" s="12">
        <v>3.2002037493600008</v>
      </c>
      <c r="H663" s="12">
        <v>3.1989999999999998</v>
      </c>
      <c r="I663" s="12">
        <v>-3.7614772504461302</v>
      </c>
      <c r="J663" s="12">
        <v>3.2</v>
      </c>
      <c r="K663" s="12">
        <v>-0.63667621176126188</v>
      </c>
    </row>
    <row r="664" spans="1:11" x14ac:dyDescent="0.45">
      <c r="A664" s="111">
        <v>44294.59610185185</v>
      </c>
      <c r="B664" s="12">
        <v>360.72782598632597</v>
      </c>
      <c r="C664" s="12">
        <v>360.6</v>
      </c>
      <c r="D664" s="12">
        <v>-3.5435576941267204</v>
      </c>
      <c r="E664" s="12">
        <v>360.65</v>
      </c>
      <c r="F664" s="12">
        <v>-2.1574711103362625</v>
      </c>
      <c r="G664" s="12">
        <v>3.2004976893600006</v>
      </c>
      <c r="H664" s="12">
        <v>3.1989999999999998</v>
      </c>
      <c r="I664" s="12">
        <v>-4.6795514490754444</v>
      </c>
      <c r="J664" s="12">
        <v>3.2</v>
      </c>
      <c r="K664" s="12">
        <v>-1.5550373982613577</v>
      </c>
    </row>
    <row r="665" spans="1:11" x14ac:dyDescent="0.45">
      <c r="A665" s="111">
        <v>44294.596103124997</v>
      </c>
      <c r="B665" s="12">
        <v>360.72782598632597</v>
      </c>
      <c r="C665" s="12">
        <v>360.6</v>
      </c>
      <c r="D665" s="12">
        <v>-3.5435576941267204</v>
      </c>
      <c r="E665" s="12">
        <v>360.65</v>
      </c>
      <c r="F665" s="12">
        <v>-2.1574711103362625</v>
      </c>
      <c r="G665" s="12">
        <v>3.2004976893600006</v>
      </c>
      <c r="H665" s="12">
        <v>3.1989999999999998</v>
      </c>
      <c r="I665" s="12">
        <v>-4.6795514490754444</v>
      </c>
      <c r="J665" s="12">
        <v>3.2</v>
      </c>
      <c r="K665" s="12">
        <v>-1.5550373982613577</v>
      </c>
    </row>
    <row r="666" spans="1:11" x14ac:dyDescent="0.45">
      <c r="A666" s="111">
        <v>44294.596104166667</v>
      </c>
      <c r="B666" s="12">
        <v>360.72782598632597</v>
      </c>
      <c r="C666" s="12">
        <v>360.6</v>
      </c>
      <c r="D666" s="12">
        <v>-3.5435576941267204</v>
      </c>
      <c r="E666" s="12">
        <v>360.65</v>
      </c>
      <c r="F666" s="12">
        <v>-2.1574711103362625</v>
      </c>
      <c r="G666" s="12">
        <v>3.2004976893600006</v>
      </c>
      <c r="H666" s="12">
        <v>3.1989999999999998</v>
      </c>
      <c r="I666" s="12">
        <v>-4.6795514490754444</v>
      </c>
      <c r="J666" s="12">
        <v>3.2</v>
      </c>
      <c r="K666" s="12">
        <v>-1.5550373982613577</v>
      </c>
    </row>
    <row r="667" spans="1:11" x14ac:dyDescent="0.45">
      <c r="A667" s="111">
        <v>44294.596217013888</v>
      </c>
      <c r="B667" s="12">
        <v>360.59718509485214</v>
      </c>
      <c r="C667" s="12">
        <v>360.6</v>
      </c>
      <c r="D667" s="12">
        <v>7.8062316186574096E-2</v>
      </c>
      <c r="E667" s="12">
        <v>360.7</v>
      </c>
      <c r="F667" s="12">
        <v>2.8512398154413647</v>
      </c>
      <c r="G667" s="12">
        <v>3.1997774093600007</v>
      </c>
      <c r="H667" s="12">
        <v>3.1989999999999998</v>
      </c>
      <c r="I667" s="12">
        <v>-2.4295732500852494</v>
      </c>
      <c r="J667" s="12">
        <v>3.2</v>
      </c>
      <c r="K667" s="12">
        <v>0.69564413870914077</v>
      </c>
    </row>
    <row r="668" spans="1:11" x14ac:dyDescent="0.45">
      <c r="A668" s="111">
        <v>44294.596218287035</v>
      </c>
      <c r="B668" s="12">
        <v>360.59718509485214</v>
      </c>
      <c r="C668" s="12">
        <v>360.6</v>
      </c>
      <c r="D668" s="12">
        <v>7.8062316186574096E-2</v>
      </c>
      <c r="E668" s="12">
        <v>360.7</v>
      </c>
      <c r="F668" s="12">
        <v>2.8512398154413647</v>
      </c>
      <c r="G668" s="12">
        <v>3.1997774093600007</v>
      </c>
      <c r="H668" s="12">
        <v>3.1989999999999998</v>
      </c>
      <c r="I668" s="12">
        <v>-2.4295732500852494</v>
      </c>
      <c r="J668" s="12">
        <v>3.2</v>
      </c>
      <c r="K668" s="12">
        <v>0.69564413870914077</v>
      </c>
    </row>
    <row r="669" spans="1:11" x14ac:dyDescent="0.45">
      <c r="A669" s="111">
        <v>44294.596219444444</v>
      </c>
      <c r="B669" s="12">
        <v>360.59718509485214</v>
      </c>
      <c r="C669" s="12">
        <v>360.6</v>
      </c>
      <c r="D669" s="12">
        <v>7.8062316186574096E-2</v>
      </c>
      <c r="E669" s="12">
        <v>360.7</v>
      </c>
      <c r="F669" s="12">
        <v>2.8512398154413647</v>
      </c>
      <c r="G669" s="12">
        <v>3.1997774093600007</v>
      </c>
      <c r="H669" s="12">
        <v>3.1989999999999998</v>
      </c>
      <c r="I669" s="12">
        <v>-2.4295732500852494</v>
      </c>
      <c r="J669" s="12">
        <v>3.2</v>
      </c>
      <c r="K669" s="12">
        <v>0.69564413870914077</v>
      </c>
    </row>
    <row r="670" spans="1:11" x14ac:dyDescent="0.45">
      <c r="A670" s="111">
        <v>44294.596331712964</v>
      </c>
      <c r="B670" s="12">
        <v>360.62644717240795</v>
      </c>
      <c r="C670" s="12">
        <v>360.6</v>
      </c>
      <c r="D670" s="12">
        <v>-0.73336752241255654</v>
      </c>
      <c r="E670" s="12">
        <v>360.65</v>
      </c>
      <c r="F670" s="12">
        <v>0.65310871614380672</v>
      </c>
      <c r="G670" s="12">
        <v>3.1997774093600007</v>
      </c>
      <c r="H670" s="12">
        <v>3.1989999999999998</v>
      </c>
      <c r="I670" s="12">
        <v>-2.4295732500852494</v>
      </c>
      <c r="J670" s="12">
        <v>3.2</v>
      </c>
      <c r="K670" s="12">
        <v>0.69564413870914077</v>
      </c>
    </row>
    <row r="671" spans="1:11" x14ac:dyDescent="0.45">
      <c r="A671" s="111">
        <v>44294.596332870373</v>
      </c>
      <c r="B671" s="12">
        <v>360.62644717240795</v>
      </c>
      <c r="C671" s="12">
        <v>360.6</v>
      </c>
      <c r="D671" s="12">
        <v>-0.73336752241255654</v>
      </c>
      <c r="E671" s="12">
        <v>360.65</v>
      </c>
      <c r="F671" s="12">
        <v>0.65310871614380672</v>
      </c>
      <c r="G671" s="12">
        <v>3.1997774093600007</v>
      </c>
      <c r="H671" s="12">
        <v>3.1989999999999998</v>
      </c>
      <c r="I671" s="12">
        <v>-2.4295732500852494</v>
      </c>
      <c r="J671" s="12">
        <v>3.2</v>
      </c>
      <c r="K671" s="12">
        <v>0.69564413870914077</v>
      </c>
    </row>
    <row r="672" spans="1:11" x14ac:dyDescent="0.45">
      <c r="A672" s="111">
        <v>44294.596334259259</v>
      </c>
      <c r="B672" s="12">
        <v>360.62644717240795</v>
      </c>
      <c r="C672" s="12">
        <v>360.6</v>
      </c>
      <c r="D672" s="12">
        <v>-0.73336752241255654</v>
      </c>
      <c r="E672" s="12">
        <v>360.65</v>
      </c>
      <c r="F672" s="12">
        <v>0.65310871614380672</v>
      </c>
      <c r="G672" s="12">
        <v>3.1997774093600007</v>
      </c>
      <c r="H672" s="12">
        <v>3.1989999999999998</v>
      </c>
      <c r="I672" s="12">
        <v>-2.4295732500852494</v>
      </c>
      <c r="J672" s="12">
        <v>3.2</v>
      </c>
      <c r="K672" s="12">
        <v>0.69564413870914077</v>
      </c>
    </row>
    <row r="673" spans="1:11" x14ac:dyDescent="0.45">
      <c r="A673" s="111">
        <v>44294.596447800926</v>
      </c>
      <c r="B673" s="12">
        <v>360.62644717240795</v>
      </c>
      <c r="C673" s="12">
        <v>360.6</v>
      </c>
      <c r="D673" s="12">
        <v>-0.73336752241255654</v>
      </c>
      <c r="E673" s="12">
        <v>360.65</v>
      </c>
      <c r="F673" s="12">
        <v>0.65310871614380672</v>
      </c>
      <c r="G673" s="12">
        <v>3.1997774093600007</v>
      </c>
      <c r="H673" s="12">
        <v>3.1989999999999998</v>
      </c>
      <c r="I673" s="12">
        <v>-2.4295732500852494</v>
      </c>
      <c r="J673" s="12">
        <v>3.2</v>
      </c>
      <c r="K673" s="12">
        <v>0.69564413870914077</v>
      </c>
    </row>
    <row r="674" spans="1:11" x14ac:dyDescent="0.45">
      <c r="A674" s="111">
        <v>44294.596449074073</v>
      </c>
      <c r="B674" s="12">
        <v>360.62644717240795</v>
      </c>
      <c r="C674" s="12">
        <v>360.6</v>
      </c>
      <c r="D674" s="12">
        <v>-0.73336752241255654</v>
      </c>
      <c r="E674" s="12">
        <v>360.65</v>
      </c>
      <c r="F674" s="12">
        <v>0.65310871614380672</v>
      </c>
      <c r="G674" s="12">
        <v>3.1997774093600007</v>
      </c>
      <c r="H674" s="12">
        <v>3.1989999999999998</v>
      </c>
      <c r="I674" s="12">
        <v>-2.4295732500852494</v>
      </c>
      <c r="J674" s="12">
        <v>3.2</v>
      </c>
      <c r="K674" s="12">
        <v>0.69564413870914077</v>
      </c>
    </row>
    <row r="675" spans="1:11" x14ac:dyDescent="0.45">
      <c r="A675" s="111">
        <v>44294.596450347221</v>
      </c>
      <c r="B675" s="12">
        <v>360.62644717240795</v>
      </c>
      <c r="C675" s="12">
        <v>360.6</v>
      </c>
      <c r="D675" s="12">
        <v>-0.73336752241255654</v>
      </c>
      <c r="E675" s="12">
        <v>360.65</v>
      </c>
      <c r="F675" s="12">
        <v>0.65310871614380672</v>
      </c>
      <c r="G675" s="12">
        <v>3.1997774093600007</v>
      </c>
      <c r="H675" s="12">
        <v>3.1989999999999998</v>
      </c>
      <c r="I675" s="12">
        <v>-2.4295732500852494</v>
      </c>
      <c r="J675" s="12">
        <v>3.2</v>
      </c>
      <c r="K675" s="12">
        <v>0.69564413870914077</v>
      </c>
    </row>
    <row r="676" spans="1:11" x14ac:dyDescent="0.45">
      <c r="A676" s="111">
        <v>44294.596563657411</v>
      </c>
      <c r="B676" s="12">
        <v>360.45807749544787</v>
      </c>
      <c r="C676" s="12">
        <v>360.6</v>
      </c>
      <c r="D676" s="12">
        <v>3.9372818480936393</v>
      </c>
      <c r="E676" s="12">
        <v>360.65</v>
      </c>
      <c r="F676" s="12">
        <v>5.3244057085815752</v>
      </c>
      <c r="G676" s="12">
        <v>3.1986613093600007</v>
      </c>
      <c r="H676" s="12">
        <v>3.1989999999999998</v>
      </c>
      <c r="I676" s="12">
        <v>1.0588512106863419</v>
      </c>
      <c r="J676" s="12">
        <v>3.2</v>
      </c>
      <c r="K676" s="12">
        <v>4.1851590728976662</v>
      </c>
    </row>
    <row r="677" spans="1:11" x14ac:dyDescent="0.45">
      <c r="A677" s="111">
        <v>44294.596565046297</v>
      </c>
      <c r="B677" s="12">
        <v>360.45807749544787</v>
      </c>
      <c r="C677" s="12">
        <v>360.6</v>
      </c>
      <c r="D677" s="12">
        <v>3.9372818480936393</v>
      </c>
      <c r="E677" s="12">
        <v>360.65</v>
      </c>
      <c r="F677" s="12">
        <v>5.3244057085815752</v>
      </c>
      <c r="G677" s="12">
        <v>3.1986613093600007</v>
      </c>
      <c r="H677" s="12">
        <v>3.1989999999999998</v>
      </c>
      <c r="I677" s="12">
        <v>1.0588512106863419</v>
      </c>
      <c r="J677" s="12">
        <v>3.2</v>
      </c>
      <c r="K677" s="12">
        <v>4.1851590728976662</v>
      </c>
    </row>
    <row r="678" spans="1:11" x14ac:dyDescent="0.45">
      <c r="A678" s="111">
        <v>44294.596566319444</v>
      </c>
      <c r="B678" s="12">
        <v>360.45807749544787</v>
      </c>
      <c r="C678" s="12">
        <v>360.6</v>
      </c>
      <c r="D678" s="12">
        <v>3.9372818480936393</v>
      </c>
      <c r="E678" s="12">
        <v>360.65</v>
      </c>
      <c r="F678" s="12">
        <v>5.3244057085815752</v>
      </c>
      <c r="G678" s="12">
        <v>3.1986613093600007</v>
      </c>
      <c r="H678" s="12">
        <v>3.1989999999999998</v>
      </c>
      <c r="I678" s="12">
        <v>1.0588512106863419</v>
      </c>
      <c r="J678" s="12">
        <v>3.2</v>
      </c>
      <c r="K678" s="12">
        <v>4.1851590728976662</v>
      </c>
    </row>
    <row r="679" spans="1:11" x14ac:dyDescent="0.45">
      <c r="A679" s="111">
        <v>44294.59667997685</v>
      </c>
      <c r="B679" s="12">
        <v>360.53795587706577</v>
      </c>
      <c r="C679" s="12">
        <v>360.6</v>
      </c>
      <c r="D679" s="12">
        <v>1.7208763161515419</v>
      </c>
      <c r="E679" s="12">
        <v>360.65</v>
      </c>
      <c r="F679" s="12">
        <v>3.1076928547409839</v>
      </c>
      <c r="G679" s="12">
        <v>3.1996772813440009</v>
      </c>
      <c r="H679" s="12">
        <v>3.1989999999999998</v>
      </c>
      <c r="I679" s="12">
        <v>-2.1167176700912065</v>
      </c>
      <c r="J679" s="12">
        <v>3.2</v>
      </c>
      <c r="K679" s="12">
        <v>1.0085975166337853</v>
      </c>
    </row>
    <row r="680" spans="1:11" x14ac:dyDescent="0.45">
      <c r="A680" s="111">
        <v>44294.596681249997</v>
      </c>
      <c r="B680" s="12">
        <v>360.53795587706577</v>
      </c>
      <c r="C680" s="12">
        <v>360.6</v>
      </c>
      <c r="D680" s="12">
        <v>1.7208763161515419</v>
      </c>
      <c r="E680" s="12">
        <v>360.65</v>
      </c>
      <c r="F680" s="12">
        <v>3.1076928547409839</v>
      </c>
      <c r="G680" s="12">
        <v>3.1996772813440009</v>
      </c>
      <c r="H680" s="12">
        <v>3.1989999999999998</v>
      </c>
      <c r="I680" s="12">
        <v>-2.1167176700912065</v>
      </c>
      <c r="J680" s="12">
        <v>3.2</v>
      </c>
      <c r="K680" s="12">
        <v>1.0085975166337853</v>
      </c>
    </row>
    <row r="681" spans="1:11" x14ac:dyDescent="0.45">
      <c r="A681" s="111">
        <v>44294.596682523152</v>
      </c>
      <c r="B681" s="12">
        <v>360.53795587706577</v>
      </c>
      <c r="C681" s="12">
        <v>360.6</v>
      </c>
      <c r="D681" s="12">
        <v>1.7208763161515419</v>
      </c>
      <c r="E681" s="12">
        <v>360.65</v>
      </c>
      <c r="F681" s="12">
        <v>3.1076928547409839</v>
      </c>
      <c r="G681" s="12">
        <v>3.1996772813440009</v>
      </c>
      <c r="H681" s="12">
        <v>3.1989999999999998</v>
      </c>
      <c r="I681" s="12">
        <v>-2.1167176700912065</v>
      </c>
      <c r="J681" s="12">
        <v>3.2</v>
      </c>
      <c r="K681" s="12">
        <v>1.0085975166337853</v>
      </c>
    </row>
    <row r="682" spans="1:11" x14ac:dyDescent="0.45">
      <c r="A682" s="111">
        <v>44294.596794560188</v>
      </c>
      <c r="B682" s="12">
        <v>360.51304520417193</v>
      </c>
      <c r="C682" s="12">
        <v>360.6</v>
      </c>
      <c r="D682" s="12">
        <v>2.4119736299374721</v>
      </c>
      <c r="E682" s="12">
        <v>360.65</v>
      </c>
      <c r="F682" s="12">
        <v>3.798885994554893</v>
      </c>
      <c r="G682" s="12">
        <v>3.1993401613440007</v>
      </c>
      <c r="H682" s="12">
        <v>3.1989999999999998</v>
      </c>
      <c r="I682" s="12">
        <v>-1.0632234362286004</v>
      </c>
      <c r="J682" s="12">
        <v>3.2</v>
      </c>
      <c r="K682" s="12">
        <v>2.0624210703569297</v>
      </c>
    </row>
    <row r="683" spans="1:11" x14ac:dyDescent="0.45">
      <c r="A683" s="111">
        <v>44294.596795833335</v>
      </c>
      <c r="B683" s="12">
        <v>360.51304520417193</v>
      </c>
      <c r="C683" s="12">
        <v>360.6</v>
      </c>
      <c r="D683" s="12">
        <v>2.4119736299374721</v>
      </c>
      <c r="E683" s="12">
        <v>360.65</v>
      </c>
      <c r="F683" s="12">
        <v>3.798885994554893</v>
      </c>
      <c r="G683" s="12">
        <v>3.1993401613440007</v>
      </c>
      <c r="H683" s="12">
        <v>3.1989999999999998</v>
      </c>
      <c r="I683" s="12">
        <v>-1.0632234362286004</v>
      </c>
      <c r="J683" s="12">
        <v>3.2</v>
      </c>
      <c r="K683" s="12">
        <v>2.0624210703569297</v>
      </c>
    </row>
    <row r="684" spans="1:11" x14ac:dyDescent="0.45">
      <c r="A684" s="111">
        <v>44294.596797106482</v>
      </c>
      <c r="B684" s="12">
        <v>360.51304520417193</v>
      </c>
      <c r="C684" s="12">
        <v>360.6</v>
      </c>
      <c r="D684" s="12">
        <v>2.4119736299374721</v>
      </c>
      <c r="E684" s="12">
        <v>360.65</v>
      </c>
      <c r="F684" s="12">
        <v>3.798885994554893</v>
      </c>
      <c r="G684" s="12">
        <v>3.1993401613440007</v>
      </c>
      <c r="H684" s="12">
        <v>3.1989999999999998</v>
      </c>
      <c r="I684" s="12">
        <v>-1.0632234362286004</v>
      </c>
      <c r="J684" s="12">
        <v>3.2</v>
      </c>
      <c r="K684" s="12">
        <v>2.0624210703569297</v>
      </c>
    </row>
    <row r="685" spans="1:11" x14ac:dyDescent="0.45">
      <c r="A685" s="111">
        <v>44294.596911342589</v>
      </c>
      <c r="B685" s="12">
        <v>360.52935755840195</v>
      </c>
      <c r="C685" s="12">
        <v>360.6</v>
      </c>
      <c r="D685" s="12">
        <v>1.9594088558134806</v>
      </c>
      <c r="E685" s="12">
        <v>360.65</v>
      </c>
      <c r="F685" s="12">
        <v>3.3462584687983279</v>
      </c>
      <c r="G685" s="12">
        <v>3.199420481344001</v>
      </c>
      <c r="H685" s="12">
        <v>3.1989999999999998</v>
      </c>
      <c r="I685" s="12">
        <v>-1.3142422087157317</v>
      </c>
      <c r="J685" s="12">
        <v>3.2</v>
      </c>
      <c r="K685" s="12">
        <v>1.8113238299821812</v>
      </c>
    </row>
    <row r="686" spans="1:11" x14ac:dyDescent="0.45">
      <c r="A686" s="111">
        <v>44294.596912615743</v>
      </c>
      <c r="B686" s="12">
        <v>360.52935755840195</v>
      </c>
      <c r="C686" s="12">
        <v>360.6</v>
      </c>
      <c r="D686" s="12">
        <v>1.9594088558134806</v>
      </c>
      <c r="E686" s="12">
        <v>360.65</v>
      </c>
      <c r="F686" s="12">
        <v>3.3462584687983279</v>
      </c>
      <c r="G686" s="12">
        <v>3.199420481344001</v>
      </c>
      <c r="H686" s="12">
        <v>3.1989999999999998</v>
      </c>
      <c r="I686" s="12">
        <v>-1.3142422087157317</v>
      </c>
      <c r="J686" s="12">
        <v>3.2</v>
      </c>
      <c r="K686" s="12">
        <v>1.8113238299821812</v>
      </c>
    </row>
    <row r="687" spans="1:11" x14ac:dyDescent="0.45">
      <c r="A687" s="111">
        <v>44294.596913773152</v>
      </c>
      <c r="B687" s="12">
        <v>360.52935755840195</v>
      </c>
      <c r="C687" s="12">
        <v>360.6</v>
      </c>
      <c r="D687" s="12">
        <v>1.9594088558134806</v>
      </c>
      <c r="E687" s="12">
        <v>360.65</v>
      </c>
      <c r="F687" s="12">
        <v>3.3462584687983279</v>
      </c>
      <c r="G687" s="12">
        <v>3.199420481344001</v>
      </c>
      <c r="H687" s="12">
        <v>3.1989999999999998</v>
      </c>
      <c r="I687" s="12">
        <v>-1.3142422087157317</v>
      </c>
      <c r="J687" s="12">
        <v>3.2</v>
      </c>
      <c r="K687" s="12">
        <v>1.8113238299821812</v>
      </c>
    </row>
    <row r="688" spans="1:11" x14ac:dyDescent="0.45">
      <c r="A688" s="111">
        <v>44294.597027083335</v>
      </c>
      <c r="B688" s="12">
        <v>360.44558274416403</v>
      </c>
      <c r="C688" s="12">
        <v>360.6</v>
      </c>
      <c r="D688" s="12">
        <v>4.2840657016900234</v>
      </c>
      <c r="E688" s="12">
        <v>360.65</v>
      </c>
      <c r="F688" s="12">
        <v>5.6712376464615977</v>
      </c>
      <c r="G688" s="12">
        <v>3.1988545013440004</v>
      </c>
      <c r="H688" s="12">
        <v>3.1989999999999998</v>
      </c>
      <c r="I688" s="12">
        <v>0.45484612050442363</v>
      </c>
      <c r="J688" s="12">
        <v>3.2</v>
      </c>
      <c r="K688" s="12">
        <v>3.5809651721217555</v>
      </c>
    </row>
    <row r="689" spans="1:11" x14ac:dyDescent="0.45">
      <c r="A689" s="111">
        <v>44294.597028240743</v>
      </c>
      <c r="B689" s="12">
        <v>360.44558274416403</v>
      </c>
      <c r="C689" s="12">
        <v>360.6</v>
      </c>
      <c r="D689" s="12">
        <v>4.2840657016900234</v>
      </c>
      <c r="E689" s="12">
        <v>360.65</v>
      </c>
      <c r="F689" s="12">
        <v>5.6712376464615977</v>
      </c>
      <c r="G689" s="12">
        <v>3.1988545013440004</v>
      </c>
      <c r="H689" s="12">
        <v>3.1989999999999998</v>
      </c>
      <c r="I689" s="12">
        <v>0.45484612050442363</v>
      </c>
      <c r="J689" s="12">
        <v>3.2</v>
      </c>
      <c r="K689" s="12">
        <v>3.5809651721217555</v>
      </c>
    </row>
    <row r="690" spans="1:11" x14ac:dyDescent="0.45">
      <c r="A690" s="111">
        <v>44294.59702951389</v>
      </c>
      <c r="B690" s="12">
        <v>360.44558274416403</v>
      </c>
      <c r="C690" s="12">
        <v>360.6</v>
      </c>
      <c r="D690" s="12">
        <v>4.2840657016900234</v>
      </c>
      <c r="E690" s="12">
        <v>360.65</v>
      </c>
      <c r="F690" s="12">
        <v>5.6712376464615977</v>
      </c>
      <c r="G690" s="12">
        <v>3.1988545013440004</v>
      </c>
      <c r="H690" s="12">
        <v>3.1989999999999998</v>
      </c>
      <c r="I690" s="12">
        <v>0.45484612050442363</v>
      </c>
      <c r="J690" s="12">
        <v>3.2</v>
      </c>
      <c r="K690" s="12">
        <v>3.5809651721217555</v>
      </c>
    </row>
    <row r="691" spans="1:11" x14ac:dyDescent="0.45">
      <c r="A691" s="111">
        <v>44294.597141782404</v>
      </c>
      <c r="B691" s="12">
        <v>360.62942605510142</v>
      </c>
      <c r="C691" s="12">
        <v>360.6</v>
      </c>
      <c r="D691" s="12">
        <v>-0.815963783745706</v>
      </c>
      <c r="E691" s="12">
        <v>360.65</v>
      </c>
      <c r="F691" s="12">
        <v>0.57050100219538658</v>
      </c>
      <c r="G691" s="12">
        <v>3.2002703213440009</v>
      </c>
      <c r="H691" s="12">
        <v>3.1989999999999998</v>
      </c>
      <c r="I691" s="12">
        <v>-3.9694188816761522</v>
      </c>
      <c r="J691" s="12">
        <v>3.2</v>
      </c>
      <c r="K691" s="12">
        <v>-0.84468284506419178</v>
      </c>
    </row>
    <row r="692" spans="1:11" x14ac:dyDescent="0.45">
      <c r="A692" s="111">
        <v>44294.597142824074</v>
      </c>
      <c r="B692" s="12">
        <v>360.62942605510142</v>
      </c>
      <c r="C692" s="12">
        <v>360.6</v>
      </c>
      <c r="D692" s="12">
        <v>-0.815963783745706</v>
      </c>
      <c r="E692" s="12">
        <v>360.65</v>
      </c>
      <c r="F692" s="12">
        <v>0.57050100219538658</v>
      </c>
      <c r="G692" s="12">
        <v>3.2002703213440009</v>
      </c>
      <c r="H692" s="12">
        <v>3.1989999999999998</v>
      </c>
      <c r="I692" s="12">
        <v>-3.9694188816761522</v>
      </c>
      <c r="J692" s="12">
        <v>3.2</v>
      </c>
      <c r="K692" s="12">
        <v>-0.84468284506419178</v>
      </c>
    </row>
    <row r="693" spans="1:11" x14ac:dyDescent="0.45">
      <c r="A693" s="111">
        <v>44294.597143749997</v>
      </c>
      <c r="B693" s="12">
        <v>360.62942605510142</v>
      </c>
      <c r="C693" s="12">
        <v>360.6</v>
      </c>
      <c r="D693" s="12">
        <v>-0.815963783745706</v>
      </c>
      <c r="E693" s="12">
        <v>360.65</v>
      </c>
      <c r="F693" s="12">
        <v>0.57050100219538658</v>
      </c>
      <c r="G693" s="12">
        <v>3.2002703213440009</v>
      </c>
      <c r="H693" s="12">
        <v>3.1989999999999998</v>
      </c>
      <c r="I693" s="12">
        <v>-3.9694188816761522</v>
      </c>
      <c r="J693" s="12">
        <v>3.2</v>
      </c>
      <c r="K693" s="12">
        <v>-0.84468284506419178</v>
      </c>
    </row>
    <row r="694" spans="1:11" x14ac:dyDescent="0.45">
      <c r="A694" s="111">
        <v>44294.597258449074</v>
      </c>
      <c r="B694" s="12">
        <v>360.67764785672466</v>
      </c>
      <c r="C694" s="12">
        <v>360.6</v>
      </c>
      <c r="D694" s="12">
        <v>-2.1528325136323216</v>
      </c>
      <c r="E694" s="12">
        <v>360.65</v>
      </c>
      <c r="F694" s="12">
        <v>-0.76655309495826796</v>
      </c>
      <c r="G694" s="12">
        <v>3.2006150613440001</v>
      </c>
      <c r="H694" s="12">
        <v>3.1989999999999998</v>
      </c>
      <c r="I694" s="12">
        <v>-5.0460968065370855</v>
      </c>
      <c r="J694" s="12">
        <v>3.2</v>
      </c>
      <c r="K694" s="12">
        <v>-1.921697336953841</v>
      </c>
    </row>
    <row r="695" spans="1:11" x14ac:dyDescent="0.45">
      <c r="A695" s="111">
        <v>44294.597259837959</v>
      </c>
      <c r="B695" s="12">
        <v>360.67764785672466</v>
      </c>
      <c r="C695" s="12">
        <v>360.6</v>
      </c>
      <c r="D695" s="12">
        <v>-2.1528325136323216</v>
      </c>
      <c r="E695" s="12">
        <v>360.65</v>
      </c>
      <c r="F695" s="12">
        <v>-0.76655309495826796</v>
      </c>
      <c r="G695" s="12">
        <v>3.2006150613440001</v>
      </c>
      <c r="H695" s="12">
        <v>3.1989999999999998</v>
      </c>
      <c r="I695" s="12">
        <v>-5.0460968065370855</v>
      </c>
      <c r="J695" s="12">
        <v>3.2</v>
      </c>
      <c r="K695" s="12">
        <v>-1.921697336953841</v>
      </c>
    </row>
    <row r="696" spans="1:11" x14ac:dyDescent="0.45">
      <c r="A696" s="111">
        <v>44294.597260995368</v>
      </c>
      <c r="B696" s="12">
        <v>360.67764785672466</v>
      </c>
      <c r="C696" s="12">
        <v>360.6</v>
      </c>
      <c r="D696" s="12">
        <v>-2.1528325136323216</v>
      </c>
      <c r="E696" s="12">
        <v>360.65</v>
      </c>
      <c r="F696" s="12">
        <v>-0.76655309495826796</v>
      </c>
      <c r="G696" s="12">
        <v>3.2006150613440001</v>
      </c>
      <c r="H696" s="12">
        <v>3.1989999999999998</v>
      </c>
      <c r="I696" s="12">
        <v>-5.0460968065370855</v>
      </c>
      <c r="J696" s="12">
        <v>3.2</v>
      </c>
      <c r="K696" s="12">
        <v>-1.921697336953841</v>
      </c>
    </row>
    <row r="697" spans="1:11" x14ac:dyDescent="0.45">
      <c r="A697" s="111">
        <v>44294.597374189812</v>
      </c>
      <c r="B697" s="12">
        <v>360.62624765476102</v>
      </c>
      <c r="C697" s="12">
        <v>360.6</v>
      </c>
      <c r="D697" s="12">
        <v>-0.7278353955567114</v>
      </c>
      <c r="E697" s="12">
        <v>360.65</v>
      </c>
      <c r="F697" s="12">
        <v>0.65864161007214994</v>
      </c>
      <c r="G697" s="12">
        <v>3.1999042213440001</v>
      </c>
      <c r="H697" s="12">
        <v>3.1989999999999998</v>
      </c>
      <c r="I697" s="12">
        <v>-2.825776277830188</v>
      </c>
      <c r="J697" s="12">
        <v>3.2</v>
      </c>
      <c r="K697" s="12">
        <v>0.2993172588142346</v>
      </c>
    </row>
    <row r="698" spans="1:11" x14ac:dyDescent="0.45">
      <c r="A698" s="111">
        <v>44294.597375347221</v>
      </c>
      <c r="B698" s="12">
        <v>360.62624765476102</v>
      </c>
      <c r="C698" s="12">
        <v>360.6</v>
      </c>
      <c r="D698" s="12">
        <v>-0.7278353955567114</v>
      </c>
      <c r="E698" s="12">
        <v>360.65</v>
      </c>
      <c r="F698" s="12">
        <v>0.65864161007214994</v>
      </c>
      <c r="G698" s="12">
        <v>3.1999042213440001</v>
      </c>
      <c r="H698" s="12">
        <v>3.1989999999999998</v>
      </c>
      <c r="I698" s="12">
        <v>-2.825776277830188</v>
      </c>
      <c r="J698" s="12">
        <v>3.2</v>
      </c>
      <c r="K698" s="12">
        <v>0.2993172588142346</v>
      </c>
    </row>
    <row r="699" spans="1:11" x14ac:dyDescent="0.45">
      <c r="A699" s="111">
        <v>44294.597376388891</v>
      </c>
      <c r="B699" s="12">
        <v>360.62624765476102</v>
      </c>
      <c r="C699" s="12">
        <v>360.6</v>
      </c>
      <c r="D699" s="12">
        <v>-0.7278353955567114</v>
      </c>
      <c r="E699" s="12">
        <v>360.65</v>
      </c>
      <c r="F699" s="12">
        <v>0.65864161007214994</v>
      </c>
      <c r="G699" s="12">
        <v>3.1999042213440001</v>
      </c>
      <c r="H699" s="12">
        <v>3.1989999999999998</v>
      </c>
      <c r="I699" s="12">
        <v>-2.825776277830188</v>
      </c>
      <c r="J699" s="12">
        <v>3.2</v>
      </c>
      <c r="K699" s="12">
        <v>0.2993172588142346</v>
      </c>
    </row>
    <row r="700" spans="1:11" x14ac:dyDescent="0.45">
      <c r="A700" s="111">
        <v>44294.597490162036</v>
      </c>
      <c r="B700" s="12">
        <v>360.70532710377563</v>
      </c>
      <c r="C700" s="12">
        <v>360.6</v>
      </c>
      <c r="D700" s="12">
        <v>-2.9200318337772928</v>
      </c>
      <c r="E700" s="12">
        <v>360.65</v>
      </c>
      <c r="F700" s="12">
        <v>-1.5338587932674299</v>
      </c>
      <c r="G700" s="12">
        <v>3.2001599740560005</v>
      </c>
      <c r="H700" s="12">
        <v>3.1989999999999998</v>
      </c>
      <c r="I700" s="12">
        <v>-3.624737717503737</v>
      </c>
      <c r="J700" s="12">
        <v>3.2</v>
      </c>
      <c r="K700" s="12">
        <v>-0.49989393435718044</v>
      </c>
    </row>
    <row r="701" spans="1:11" x14ac:dyDescent="0.45">
      <c r="A701" s="111">
        <v>44294.597491435183</v>
      </c>
      <c r="B701" s="12">
        <v>360.70532710377563</v>
      </c>
      <c r="C701" s="12">
        <v>360.6</v>
      </c>
      <c r="D701" s="12">
        <v>-2.9200318337772928</v>
      </c>
      <c r="E701" s="12">
        <v>360.65</v>
      </c>
      <c r="F701" s="12">
        <v>-1.5338587932674299</v>
      </c>
      <c r="G701" s="12">
        <v>3.2001599740560005</v>
      </c>
      <c r="H701" s="12">
        <v>3.1989999999999998</v>
      </c>
      <c r="I701" s="12">
        <v>-3.624737717503737</v>
      </c>
      <c r="J701" s="12">
        <v>3.2</v>
      </c>
      <c r="K701" s="12">
        <v>-0.49989393435718044</v>
      </c>
    </row>
    <row r="702" spans="1:11" x14ac:dyDescent="0.45">
      <c r="A702" s="111">
        <v>44294.597492476852</v>
      </c>
      <c r="B702" s="12">
        <v>360.70532710377563</v>
      </c>
      <c r="C702" s="12">
        <v>360.6</v>
      </c>
      <c r="D702" s="12">
        <v>-2.9200318337772928</v>
      </c>
      <c r="E702" s="12">
        <v>360.65</v>
      </c>
      <c r="F702" s="12">
        <v>-1.5338587932674299</v>
      </c>
      <c r="G702" s="12">
        <v>3.2001599740560005</v>
      </c>
      <c r="H702" s="12">
        <v>3.1989999999999998</v>
      </c>
      <c r="I702" s="12">
        <v>-3.624737717503737</v>
      </c>
      <c r="J702" s="12">
        <v>3.2</v>
      </c>
      <c r="K702" s="12">
        <v>-0.49989393435718044</v>
      </c>
    </row>
    <row r="703" spans="1:11" x14ac:dyDescent="0.45">
      <c r="A703" s="111">
        <v>44294.59760601852</v>
      </c>
      <c r="B703" s="12">
        <v>360.76273466902245</v>
      </c>
      <c r="C703" s="12">
        <v>360.6</v>
      </c>
      <c r="D703" s="12">
        <v>-4.5108503008695227</v>
      </c>
      <c r="E703" s="12">
        <v>360.65</v>
      </c>
      <c r="F703" s="12">
        <v>-3.1248978397366831</v>
      </c>
      <c r="G703" s="12">
        <v>3.2005660140560006</v>
      </c>
      <c r="H703" s="12">
        <v>3.1989999999999998</v>
      </c>
      <c r="I703" s="12">
        <v>-4.8929284667876356</v>
      </c>
      <c r="J703" s="12">
        <v>3.2</v>
      </c>
      <c r="K703" s="12">
        <v>-1.7684811171356969</v>
      </c>
    </row>
    <row r="704" spans="1:11" x14ac:dyDescent="0.45">
      <c r="A704" s="111">
        <v>44294.597607291667</v>
      </c>
      <c r="B704" s="12">
        <v>360.76273466902245</v>
      </c>
      <c r="C704" s="12">
        <v>360.6</v>
      </c>
      <c r="D704" s="12">
        <v>-4.5108503008695227</v>
      </c>
      <c r="E704" s="12">
        <v>360.65</v>
      </c>
      <c r="F704" s="12">
        <v>-3.1248978397366831</v>
      </c>
      <c r="G704" s="12">
        <v>3.2005660140560006</v>
      </c>
      <c r="H704" s="12">
        <v>3.1989999999999998</v>
      </c>
      <c r="I704" s="12">
        <v>-4.8929284667876356</v>
      </c>
      <c r="J704" s="12">
        <v>3.2</v>
      </c>
      <c r="K704" s="12">
        <v>-1.7684811171356969</v>
      </c>
    </row>
    <row r="705" spans="1:11" x14ac:dyDescent="0.45">
      <c r="A705" s="111">
        <v>44294.597608217591</v>
      </c>
      <c r="B705" s="12">
        <v>360.76273466902245</v>
      </c>
      <c r="C705" s="12">
        <v>360.6</v>
      </c>
      <c r="D705" s="12">
        <v>-4.5108503008695227</v>
      </c>
      <c r="E705" s="12">
        <v>360.65</v>
      </c>
      <c r="F705" s="12">
        <v>-3.1248978397366831</v>
      </c>
      <c r="G705" s="12">
        <v>3.2005660140560006</v>
      </c>
      <c r="H705" s="12">
        <v>3.1989999999999998</v>
      </c>
      <c r="I705" s="12">
        <v>-4.8929284667876356</v>
      </c>
      <c r="J705" s="12">
        <v>3.2</v>
      </c>
      <c r="K705" s="12">
        <v>-1.7684811171356969</v>
      </c>
    </row>
    <row r="706" spans="1:11" x14ac:dyDescent="0.45">
      <c r="A706" s="111">
        <v>44294.597720486112</v>
      </c>
      <c r="B706" s="12">
        <v>360.6419318089134</v>
      </c>
      <c r="C706" s="12">
        <v>360.6</v>
      </c>
      <c r="D706" s="12">
        <v>-1.1626992097966289</v>
      </c>
      <c r="E706" s="12">
        <v>360.65</v>
      </c>
      <c r="F706" s="12">
        <v>0.22371749857568232</v>
      </c>
      <c r="G706" s="12">
        <v>3.2000815540560006</v>
      </c>
      <c r="H706" s="12">
        <v>3.1989999999999998</v>
      </c>
      <c r="I706" s="12">
        <v>-3.3797702893849975</v>
      </c>
      <c r="J706" s="12">
        <v>3.2</v>
      </c>
      <c r="K706" s="12">
        <v>-0.25484992998707506</v>
      </c>
    </row>
    <row r="707" spans="1:11" x14ac:dyDescent="0.45">
      <c r="A707" s="111">
        <v>44294.59772164352</v>
      </c>
      <c r="B707" s="12">
        <v>360.6419318089134</v>
      </c>
      <c r="C707" s="12">
        <v>360.6</v>
      </c>
      <c r="D707" s="12">
        <v>-1.1626992097966289</v>
      </c>
      <c r="E707" s="12">
        <v>360.65</v>
      </c>
      <c r="F707" s="12">
        <v>0.22371749857568232</v>
      </c>
      <c r="G707" s="12">
        <v>3.2000815540560006</v>
      </c>
      <c r="H707" s="12">
        <v>3.1989999999999998</v>
      </c>
      <c r="I707" s="12">
        <v>-3.3797702893849975</v>
      </c>
      <c r="J707" s="12">
        <v>3.2</v>
      </c>
      <c r="K707" s="12">
        <v>-0.25484992998707506</v>
      </c>
    </row>
    <row r="708" spans="1:11" x14ac:dyDescent="0.45">
      <c r="A708" s="111">
        <v>44294.597722685183</v>
      </c>
      <c r="B708" s="12">
        <v>360.6419318089134</v>
      </c>
      <c r="C708" s="12">
        <v>360.6</v>
      </c>
      <c r="D708" s="12">
        <v>-1.1626992097966289</v>
      </c>
      <c r="E708" s="12">
        <v>360.65</v>
      </c>
      <c r="F708" s="12">
        <v>0.22371749857568232</v>
      </c>
      <c r="G708" s="12">
        <v>3.2000815540560006</v>
      </c>
      <c r="H708" s="12">
        <v>3.1989999999999998</v>
      </c>
      <c r="I708" s="12">
        <v>-3.3797702893849975</v>
      </c>
      <c r="J708" s="12">
        <v>3.2</v>
      </c>
      <c r="K708" s="12">
        <v>-0.25484992998707506</v>
      </c>
    </row>
    <row r="709" spans="1:11" x14ac:dyDescent="0.45">
      <c r="A709" s="111">
        <v>44294.597836574074</v>
      </c>
      <c r="B709" s="12">
        <v>360.67035516621644</v>
      </c>
      <c r="C709" s="12">
        <v>360.6</v>
      </c>
      <c r="D709" s="12">
        <v>-1.9506778200274439</v>
      </c>
      <c r="E709" s="12">
        <v>360.65</v>
      </c>
      <c r="F709" s="12">
        <v>-0.56437037102981813</v>
      </c>
      <c r="G709" s="12">
        <v>3.2006825140560005</v>
      </c>
      <c r="H709" s="12">
        <v>3.1989999999999998</v>
      </c>
      <c r="I709" s="12">
        <v>-5.2567352388490569</v>
      </c>
      <c r="J709" s="12">
        <v>3.2</v>
      </c>
      <c r="K709" s="12">
        <v>-2.1324016143524984</v>
      </c>
    </row>
    <row r="710" spans="1:11" x14ac:dyDescent="0.45">
      <c r="A710" s="111">
        <v>44294.597838194444</v>
      </c>
      <c r="B710" s="12">
        <v>360.67035516621644</v>
      </c>
      <c r="C710" s="12">
        <v>360.6</v>
      </c>
      <c r="D710" s="12">
        <v>-1.9506778200274439</v>
      </c>
      <c r="E710" s="12">
        <v>360.65</v>
      </c>
      <c r="F710" s="12">
        <v>-0.56437037102981813</v>
      </c>
      <c r="G710" s="12">
        <v>3.2006825140560005</v>
      </c>
      <c r="H710" s="12">
        <v>3.1989999999999998</v>
      </c>
      <c r="I710" s="12">
        <v>-5.2567352388490569</v>
      </c>
      <c r="J710" s="12">
        <v>3.2</v>
      </c>
      <c r="K710" s="12">
        <v>-2.1324016143524984</v>
      </c>
    </row>
    <row r="711" spans="1:11" x14ac:dyDescent="0.45">
      <c r="A711" s="111">
        <v>44294.597840046299</v>
      </c>
      <c r="B711" s="12">
        <v>360.67035516621644</v>
      </c>
      <c r="C711" s="12">
        <v>360.6</v>
      </c>
      <c r="D711" s="12">
        <v>-1.9506778200274439</v>
      </c>
      <c r="E711" s="12">
        <v>360.65</v>
      </c>
      <c r="F711" s="12">
        <v>-0.56437037102981813</v>
      </c>
      <c r="G711" s="12">
        <v>3.2006825140560005</v>
      </c>
      <c r="H711" s="12">
        <v>3.1989999999999998</v>
      </c>
      <c r="I711" s="12">
        <v>-5.2567352388490569</v>
      </c>
      <c r="J711" s="12">
        <v>3.2</v>
      </c>
      <c r="K711" s="12">
        <v>-2.1324016143524984</v>
      </c>
    </row>
    <row r="712" spans="1:11" x14ac:dyDescent="0.45">
      <c r="A712" s="111">
        <v>44294.598015972224</v>
      </c>
      <c r="B712" s="12">
        <v>360.64585160247469</v>
      </c>
      <c r="C712" s="12">
        <v>360.6</v>
      </c>
      <c r="D712" s="12">
        <v>-1.2713747370428756</v>
      </c>
      <c r="E712" s="12">
        <v>360.65</v>
      </c>
      <c r="F712" s="12">
        <v>0.11502690262072164</v>
      </c>
      <c r="G712" s="12">
        <v>3.2001717540560004</v>
      </c>
      <c r="H712" s="12">
        <v>3.1989999999999998</v>
      </c>
      <c r="I712" s="12">
        <v>-3.6615348989173588</v>
      </c>
      <c r="J712" s="12">
        <v>3.2</v>
      </c>
      <c r="K712" s="12">
        <v>-0.53670261848459166</v>
      </c>
    </row>
    <row r="713" spans="1:11" x14ac:dyDescent="0.45">
      <c r="A713" s="111">
        <v>44294.598017129632</v>
      </c>
      <c r="B713" s="12">
        <v>360.64585160247469</v>
      </c>
      <c r="C713" s="12">
        <v>360.6</v>
      </c>
      <c r="D713" s="12">
        <v>-1.2713747370428756</v>
      </c>
      <c r="E713" s="12">
        <v>360.65</v>
      </c>
      <c r="F713" s="12">
        <v>0.11502690262072164</v>
      </c>
      <c r="G713" s="12">
        <v>3.2001717540560004</v>
      </c>
      <c r="H713" s="12">
        <v>3.1989999999999998</v>
      </c>
      <c r="I713" s="12">
        <v>-3.6615348989173588</v>
      </c>
      <c r="J713" s="12">
        <v>3.2</v>
      </c>
      <c r="K713" s="12">
        <v>-0.53670261848459166</v>
      </c>
    </row>
    <row r="714" spans="1:11" x14ac:dyDescent="0.45">
      <c r="A714" s="111">
        <v>44294.598161921298</v>
      </c>
      <c r="B714" s="12">
        <v>360.69273118407278</v>
      </c>
      <c r="C714" s="12">
        <v>360.6</v>
      </c>
      <c r="D714" s="12">
        <v>-2.570919124661748</v>
      </c>
      <c r="E714" s="12">
        <v>360.65</v>
      </c>
      <c r="F714" s="12">
        <v>-1.1846976769542819</v>
      </c>
      <c r="G714" s="12">
        <v>3.2004960940560006</v>
      </c>
      <c r="H714" s="12">
        <v>3.1989999999999998</v>
      </c>
      <c r="I714" s="12">
        <v>-4.6745692293743808</v>
      </c>
      <c r="J714" s="12">
        <v>3.2</v>
      </c>
      <c r="K714" s="12">
        <v>-1.5500536211299407</v>
      </c>
    </row>
    <row r="715" spans="1:11" x14ac:dyDescent="0.45">
      <c r="A715" s="111">
        <v>44294.598163194445</v>
      </c>
      <c r="B715" s="12">
        <v>360.69273118407278</v>
      </c>
      <c r="C715" s="12">
        <v>360.6</v>
      </c>
      <c r="D715" s="12">
        <v>-2.570919124661748</v>
      </c>
      <c r="E715" s="12">
        <v>360.65</v>
      </c>
      <c r="F715" s="12">
        <v>-1.1846976769542819</v>
      </c>
      <c r="G715" s="12">
        <v>3.2004960940560006</v>
      </c>
      <c r="H715" s="12">
        <v>3.1989999999999998</v>
      </c>
      <c r="I715" s="12">
        <v>-4.6745692293743808</v>
      </c>
      <c r="J715" s="12">
        <v>3.2</v>
      </c>
      <c r="K715" s="12">
        <v>-1.5500536211299407</v>
      </c>
    </row>
    <row r="716" spans="1:11" x14ac:dyDescent="0.45">
      <c r="A716" s="111">
        <v>44294.598164236108</v>
      </c>
      <c r="B716" s="12">
        <v>360.69273118407278</v>
      </c>
      <c r="C716" s="12">
        <v>360.6</v>
      </c>
      <c r="D716" s="12">
        <v>-2.570919124661748</v>
      </c>
      <c r="E716" s="12">
        <v>360.65</v>
      </c>
      <c r="F716" s="12">
        <v>-1.1846976769542819</v>
      </c>
      <c r="G716" s="12">
        <v>3.2004960940560006</v>
      </c>
      <c r="H716" s="12">
        <v>3.1989999999999998</v>
      </c>
      <c r="I716" s="12">
        <v>-4.6745692293743808</v>
      </c>
      <c r="J716" s="12">
        <v>3.2</v>
      </c>
      <c r="K716" s="12">
        <v>-1.5500536211299407</v>
      </c>
    </row>
    <row r="717" spans="1:11" x14ac:dyDescent="0.45">
      <c r="A717" s="111">
        <v>44294.598481250003</v>
      </c>
      <c r="B717" s="12">
        <v>360.60975884853775</v>
      </c>
      <c r="C717" s="12">
        <v>360.6</v>
      </c>
      <c r="D717" s="12">
        <v>-0.27062075549174375</v>
      </c>
      <c r="E717" s="12">
        <v>360.65</v>
      </c>
      <c r="F717" s="12">
        <v>1.1159196465098387</v>
      </c>
      <c r="G717" s="12">
        <v>3.199379354056</v>
      </c>
      <c r="H717" s="12">
        <v>3.1989999999999998</v>
      </c>
      <c r="I717" s="12">
        <v>-1.1857113959283332</v>
      </c>
      <c r="J717" s="12">
        <v>3.2</v>
      </c>
      <c r="K717" s="12">
        <v>1.9398948212043368</v>
      </c>
    </row>
    <row r="718" spans="1:11" x14ac:dyDescent="0.45">
      <c r="A718" s="111">
        <v>44294.598589351852</v>
      </c>
      <c r="B718" s="12">
        <v>360.68068061394126</v>
      </c>
      <c r="C718" s="12">
        <v>360.6</v>
      </c>
      <c r="D718" s="12">
        <v>-2.236898682898893</v>
      </c>
      <c r="E718" s="12">
        <v>360.65</v>
      </c>
      <c r="F718" s="12">
        <v>-0.85063092065429968</v>
      </c>
      <c r="G718" s="12">
        <v>3.1999976340560004</v>
      </c>
      <c r="H718" s="12">
        <v>3.1989999999999998</v>
      </c>
      <c r="I718" s="12">
        <v>-3.1176087300289805</v>
      </c>
      <c r="J718" s="12">
        <v>3.2</v>
      </c>
      <c r="K718" s="12">
        <v>7.3935804659583087E-3</v>
      </c>
    </row>
    <row r="719" spans="1:11" x14ac:dyDescent="0.45">
      <c r="A719" s="111">
        <v>44294.600256597223</v>
      </c>
      <c r="B719" s="12">
        <v>360.82285091171332</v>
      </c>
      <c r="C719" s="12">
        <v>360.65</v>
      </c>
      <c r="D719" s="12">
        <v>-4.7904646636593782</v>
      </c>
      <c r="E719" s="12">
        <v>360.7</v>
      </c>
      <c r="F719" s="12">
        <v>-3.404743114326422</v>
      </c>
      <c r="G719" s="12">
        <v>3.201356441344001</v>
      </c>
      <c r="H719" s="12">
        <v>3.1989999999999998</v>
      </c>
      <c r="I719" s="12">
        <v>-7.3607590631546831</v>
      </c>
      <c r="J719" s="12">
        <v>3.2</v>
      </c>
      <c r="K719" s="12">
        <v>-4.2370831516385268</v>
      </c>
    </row>
    <row r="720" spans="1:11" x14ac:dyDescent="0.45">
      <c r="A720" s="111">
        <v>44294.600371759261</v>
      </c>
      <c r="B720" s="12">
        <v>360.68259637796103</v>
      </c>
      <c r="C720" s="12">
        <v>360.65</v>
      </c>
      <c r="D720" s="12">
        <v>-0.90374135842413028</v>
      </c>
      <c r="E720" s="12">
        <v>360.7</v>
      </c>
      <c r="F720" s="12">
        <v>0.48251904066693452</v>
      </c>
      <c r="G720" s="12">
        <v>3.2004305813440004</v>
      </c>
      <c r="H720" s="12">
        <v>3.1989999999999998</v>
      </c>
      <c r="I720" s="12">
        <v>-4.4699652363644553</v>
      </c>
      <c r="J720" s="12">
        <v>3.2</v>
      </c>
      <c r="K720" s="12">
        <v>-1.345385669385095</v>
      </c>
    </row>
    <row r="721" spans="1:11" x14ac:dyDescent="0.45">
      <c r="A721" s="111">
        <v>44294.601342939815</v>
      </c>
      <c r="B721" s="12">
        <v>360.65238753839685</v>
      </c>
      <c r="C721" s="12">
        <v>360.6</v>
      </c>
      <c r="D721" s="12">
        <v>-1.452577057770106</v>
      </c>
      <c r="E721" s="12">
        <v>360.65</v>
      </c>
      <c r="F721" s="12">
        <v>-6.6200543220309174E-2</v>
      </c>
      <c r="G721" s="12">
        <v>3.2004143813440002</v>
      </c>
      <c r="H721" s="12">
        <v>3.1989999999999998</v>
      </c>
      <c r="I721" s="12">
        <v>-4.419369417426628</v>
      </c>
      <c r="J721" s="12">
        <v>3.2</v>
      </c>
      <c r="K721" s="12">
        <v>-1.2947740343113074</v>
      </c>
    </row>
    <row r="722" spans="1:11" x14ac:dyDescent="0.45">
      <c r="A722" s="111">
        <v>44294.601417129626</v>
      </c>
      <c r="B722" s="12">
        <v>360.77517643579625</v>
      </c>
      <c r="C722" s="12">
        <v>360.6</v>
      </c>
      <c r="D722" s="12">
        <v>-4.8555567909868662</v>
      </c>
      <c r="E722" s="12">
        <v>360.65</v>
      </c>
      <c r="F722" s="12">
        <v>-3.4696521260950304</v>
      </c>
      <c r="G722" s="12">
        <v>3.2010145813440007</v>
      </c>
      <c r="H722" s="12">
        <v>3.1989999999999998</v>
      </c>
      <c r="I722" s="12">
        <v>-6.2935712812499656</v>
      </c>
      <c r="J722" s="12">
        <v>3.2</v>
      </c>
      <c r="K722" s="12">
        <v>-3.1695617693018296</v>
      </c>
    </row>
    <row r="723" spans="1:11" x14ac:dyDescent="0.45">
      <c r="A723" s="111">
        <v>44294.601460185186</v>
      </c>
      <c r="B723" s="12">
        <v>360.77517643579625</v>
      </c>
      <c r="C723" s="12">
        <v>360.6</v>
      </c>
      <c r="D723" s="12">
        <v>-4.8555567909868662</v>
      </c>
      <c r="E723" s="12">
        <v>360.65</v>
      </c>
      <c r="F723" s="12">
        <v>-3.4696521260950304</v>
      </c>
      <c r="G723" s="12">
        <v>3.2010145813440007</v>
      </c>
      <c r="H723" s="12">
        <v>3.1989999999999998</v>
      </c>
      <c r="I723" s="12">
        <v>-6.2935712812499656</v>
      </c>
      <c r="J723" s="12">
        <v>3.2</v>
      </c>
      <c r="K723" s="12">
        <v>-3.1695617693018296</v>
      </c>
    </row>
    <row r="724" spans="1:11" x14ac:dyDescent="0.45">
      <c r="A724" s="111">
        <v>44294.602369097222</v>
      </c>
      <c r="B724" s="12">
        <v>360.77230559756532</v>
      </c>
      <c r="C724" s="12">
        <v>360.55</v>
      </c>
      <c r="D724" s="12">
        <v>-6.161936327044109</v>
      </c>
      <c r="E724" s="12">
        <v>360.6</v>
      </c>
      <c r="F724" s="12">
        <v>-4.7760206338427187</v>
      </c>
      <c r="G724" s="12">
        <v>3.2007848213440009</v>
      </c>
      <c r="H724" s="12">
        <v>3.1989999999999998</v>
      </c>
      <c r="I724" s="12">
        <v>-5.5761990999807365</v>
      </c>
      <c r="J724" s="12">
        <v>3.2</v>
      </c>
      <c r="K724" s="12">
        <v>-2.4519653391481766</v>
      </c>
    </row>
    <row r="725" spans="1:11" x14ac:dyDescent="0.45">
      <c r="A725" s="111">
        <v>44294.603704050925</v>
      </c>
      <c r="B725" s="12">
        <v>360.5679335781316</v>
      </c>
      <c r="C725" s="12">
        <v>360.6</v>
      </c>
      <c r="D725" s="12">
        <v>0.88933093828414367</v>
      </c>
      <c r="E725" s="12">
        <v>360.65</v>
      </c>
      <c r="F725" s="12">
        <v>2.2760321766270706</v>
      </c>
      <c r="G725" s="12">
        <v>3.199433916768001</v>
      </c>
      <c r="H725" s="12">
        <v>3.1989999999999998</v>
      </c>
      <c r="I725" s="12">
        <v>-1.3562298184284116</v>
      </c>
      <c r="J725" s="12">
        <v>3.2</v>
      </c>
      <c r="K725" s="12">
        <v>1.7693230950398318</v>
      </c>
    </row>
    <row r="726" spans="1:11" x14ac:dyDescent="0.45">
      <c r="A726" s="111">
        <v>44294.603822916666</v>
      </c>
      <c r="B726" s="12">
        <v>360.58775861677083</v>
      </c>
      <c r="C726" s="12">
        <v>360.6</v>
      </c>
      <c r="D726" s="12">
        <v>0.33948415986593317</v>
      </c>
      <c r="E726" s="12">
        <v>360.65</v>
      </c>
      <c r="F726" s="12">
        <v>1.7261091576683139</v>
      </c>
      <c r="G726" s="12">
        <v>3.2002117167680009</v>
      </c>
      <c r="H726" s="12">
        <v>3.1989999999999998</v>
      </c>
      <c r="I726" s="12">
        <v>-3.786364388493578</v>
      </c>
      <c r="J726" s="12">
        <v>3.2</v>
      </c>
      <c r="K726" s="12">
        <v>-0.66157112947049401</v>
      </c>
    </row>
    <row r="727" spans="1:11" x14ac:dyDescent="0.45">
      <c r="A727" s="111">
        <v>44294.603937037034</v>
      </c>
      <c r="B727" s="12">
        <v>360.68062931244395</v>
      </c>
      <c r="C727" s="12">
        <v>360.6</v>
      </c>
      <c r="D727" s="12">
        <v>-2.2354766486249531</v>
      </c>
      <c r="E727" s="12">
        <v>360.65</v>
      </c>
      <c r="F727" s="12">
        <v>-0.84920868920422632</v>
      </c>
      <c r="G727" s="12">
        <v>3.2004403503280008</v>
      </c>
      <c r="H727" s="12">
        <v>3.1989999999999998</v>
      </c>
      <c r="I727" s="12">
        <v>-4.5004754669254279</v>
      </c>
      <c r="J727" s="12">
        <v>3.2</v>
      </c>
      <c r="K727" s="12">
        <v>-1.3759054373735637</v>
      </c>
    </row>
    <row r="728" spans="1:11" x14ac:dyDescent="0.45">
      <c r="A728" s="111">
        <v>44294.604060532409</v>
      </c>
      <c r="B728" s="12">
        <v>360.68062931244395</v>
      </c>
      <c r="C728" s="12">
        <v>360.6</v>
      </c>
      <c r="D728" s="12">
        <v>-2.2354766486249531</v>
      </c>
      <c r="E728" s="12">
        <v>360.65</v>
      </c>
      <c r="F728" s="12">
        <v>-0.84920868920422632</v>
      </c>
      <c r="G728" s="12">
        <v>3.2004301103280004</v>
      </c>
      <c r="H728" s="12">
        <v>3.1989999999999998</v>
      </c>
      <c r="I728" s="12">
        <v>-4.4684941670355327</v>
      </c>
      <c r="J728" s="12">
        <v>3.2</v>
      </c>
      <c r="K728" s="12">
        <v>-1.3439141402033028</v>
      </c>
    </row>
    <row r="729" spans="1:11" x14ac:dyDescent="0.45">
      <c r="A729" s="111">
        <v>44294.60417071759</v>
      </c>
      <c r="B729" s="12">
        <v>360.58636624320332</v>
      </c>
      <c r="C729" s="12">
        <v>360.6</v>
      </c>
      <c r="D729" s="12">
        <v>0.37809961975966727</v>
      </c>
      <c r="E729" s="12">
        <v>360.65</v>
      </c>
      <c r="F729" s="12">
        <v>1.764729971896476</v>
      </c>
      <c r="G729" s="12">
        <v>3.1999543703280002</v>
      </c>
      <c r="H729" s="12">
        <v>3.1989999999999998</v>
      </c>
      <c r="I729" s="12">
        <v>-2.9824498025656609</v>
      </c>
      <c r="J729" s="12">
        <v>3.2</v>
      </c>
      <c r="K729" s="12">
        <v>0.14259475829735052</v>
      </c>
    </row>
    <row r="730" spans="1:11" x14ac:dyDescent="0.45">
      <c r="A730" s="111">
        <v>44294.604283680557</v>
      </c>
      <c r="B730" s="12">
        <v>360.71403524564158</v>
      </c>
      <c r="C730" s="12">
        <v>360.6</v>
      </c>
      <c r="D730" s="12">
        <v>-3.1613753416582018</v>
      </c>
      <c r="E730" s="12">
        <v>360.65</v>
      </c>
      <c r="F730" s="12">
        <v>-1.7752357653063922</v>
      </c>
      <c r="G730" s="12">
        <v>3.2005204503280003</v>
      </c>
      <c r="H730" s="12">
        <v>3.1989999999999998</v>
      </c>
      <c r="I730" s="12">
        <v>-4.7506346283292462</v>
      </c>
      <c r="J730" s="12">
        <v>3.2</v>
      </c>
      <c r="K730" s="12">
        <v>-1.6261427979525633</v>
      </c>
    </row>
    <row r="731" spans="1:11" x14ac:dyDescent="0.45">
      <c r="A731" s="111">
        <v>44294.604399652781</v>
      </c>
      <c r="B731" s="12">
        <v>360.84061042287726</v>
      </c>
      <c r="C731" s="12">
        <v>360.6</v>
      </c>
      <c r="D731" s="12">
        <v>-6.6680527614467344</v>
      </c>
      <c r="E731" s="12">
        <v>360.65</v>
      </c>
      <c r="F731" s="12">
        <v>-5.2823994132452006</v>
      </c>
      <c r="G731" s="12">
        <v>3.2015966903280004</v>
      </c>
      <c r="H731" s="12">
        <v>3.1989999999999998</v>
      </c>
      <c r="I731" s="12">
        <v>-8.1106103584038731</v>
      </c>
      <c r="J731" s="12">
        <v>3.2</v>
      </c>
      <c r="K731" s="12">
        <v>-4.9871688486680394</v>
      </c>
    </row>
    <row r="732" spans="1:11" x14ac:dyDescent="0.45">
      <c r="A732" s="111">
        <v>44294.604521180554</v>
      </c>
      <c r="B732" s="12">
        <v>360.87560258477424</v>
      </c>
      <c r="C732" s="12">
        <v>360.6</v>
      </c>
      <c r="D732" s="12">
        <v>-7.6370522917097698</v>
      </c>
      <c r="E732" s="12">
        <v>360.65</v>
      </c>
      <c r="F732" s="12">
        <v>-6.2515333028441002</v>
      </c>
      <c r="G732" s="12">
        <v>3.2018395303280003</v>
      </c>
      <c r="H732" s="12">
        <v>3.1989999999999998</v>
      </c>
      <c r="I732" s="12">
        <v>-8.8684342269631316</v>
      </c>
      <c r="J732" s="12">
        <v>3.2</v>
      </c>
      <c r="K732" s="12">
        <v>-5.7452296112155921</v>
      </c>
    </row>
    <row r="733" spans="1:11" x14ac:dyDescent="0.45">
      <c r="A733" s="111">
        <v>44294.604631365743</v>
      </c>
      <c r="B733" s="12">
        <v>360.86371059396657</v>
      </c>
      <c r="C733" s="12">
        <v>360.6</v>
      </c>
      <c r="D733" s="12">
        <v>-7.3077615239419247</v>
      </c>
      <c r="E733" s="12">
        <v>360.65</v>
      </c>
      <c r="F733" s="12">
        <v>-5.9221968763452848</v>
      </c>
      <c r="G733" s="12">
        <v>3.2014754903280003</v>
      </c>
      <c r="H733" s="12">
        <v>3.1989999999999998</v>
      </c>
      <c r="I733" s="12">
        <v>-7.7323419638199642</v>
      </c>
      <c r="J733" s="12">
        <v>3.2</v>
      </c>
      <c r="K733" s="12">
        <v>-4.6087822082590026</v>
      </c>
    </row>
    <row r="734" spans="1:11" x14ac:dyDescent="0.45">
      <c r="A734" s="111">
        <v>44294.60474722222</v>
      </c>
      <c r="B734" s="12">
        <v>360.86371059396657</v>
      </c>
      <c r="C734" s="12">
        <v>360.6</v>
      </c>
      <c r="D734" s="12">
        <v>-7.3077615239419247</v>
      </c>
      <c r="E734" s="12">
        <v>360.65</v>
      </c>
      <c r="F734" s="12">
        <v>-5.9221968763452848</v>
      </c>
      <c r="G734" s="12">
        <v>3.2014754903280003</v>
      </c>
      <c r="H734" s="12">
        <v>3.1989999999999998</v>
      </c>
      <c r="I734" s="12">
        <v>-7.7323419638199642</v>
      </c>
      <c r="J734" s="12">
        <v>3.2</v>
      </c>
      <c r="K734" s="12">
        <v>-4.6087822082590026</v>
      </c>
    </row>
    <row r="735" spans="1:11" x14ac:dyDescent="0.45">
      <c r="A735" s="111">
        <v>44294.604863194443</v>
      </c>
      <c r="B735" s="12">
        <v>360.86371059396657</v>
      </c>
      <c r="C735" s="12">
        <v>360.6</v>
      </c>
      <c r="D735" s="12">
        <v>-7.3077615239419247</v>
      </c>
      <c r="E735" s="12">
        <v>360.65</v>
      </c>
      <c r="F735" s="12">
        <v>-5.9221968763452848</v>
      </c>
      <c r="G735" s="12">
        <v>3.2014754903280003</v>
      </c>
      <c r="H735" s="12">
        <v>3.1989999999999998</v>
      </c>
      <c r="I735" s="12">
        <v>-7.7323419638199642</v>
      </c>
      <c r="J735" s="12">
        <v>3.2</v>
      </c>
      <c r="K735" s="12">
        <v>-4.6087822082590026</v>
      </c>
    </row>
    <row r="736" spans="1:11" x14ac:dyDescent="0.45">
      <c r="A736" s="111">
        <v>44294.604979050928</v>
      </c>
      <c r="B736" s="12">
        <v>360.87560258477424</v>
      </c>
      <c r="C736" s="12">
        <v>360.6</v>
      </c>
      <c r="D736" s="12">
        <v>-7.6370522917097698</v>
      </c>
      <c r="E736" s="12">
        <v>360.65</v>
      </c>
      <c r="F736" s="12">
        <v>-6.2515333028441002</v>
      </c>
      <c r="G736" s="12">
        <v>3.2016859903280004</v>
      </c>
      <c r="H736" s="12">
        <v>3.1989999999999998</v>
      </c>
      <c r="I736" s="12">
        <v>-8.3892996880851936</v>
      </c>
      <c r="J736" s="12">
        <v>3.2</v>
      </c>
      <c r="K736" s="12">
        <v>-5.2659452959891464</v>
      </c>
    </row>
    <row r="737" spans="1:11" x14ac:dyDescent="0.45">
      <c r="A737" s="111">
        <v>44294.605095023151</v>
      </c>
      <c r="B737" s="12">
        <v>360.84061042287726</v>
      </c>
      <c r="C737" s="12">
        <v>360.6</v>
      </c>
      <c r="D737" s="12">
        <v>-6.6680527614467344</v>
      </c>
      <c r="E737" s="12">
        <v>360.65</v>
      </c>
      <c r="F737" s="12">
        <v>-5.2823994132452006</v>
      </c>
      <c r="G737" s="12">
        <v>3.2017222103280001</v>
      </c>
      <c r="H737" s="12">
        <v>3.1989999999999998</v>
      </c>
      <c r="I737" s="12">
        <v>-8.502331399079635</v>
      </c>
      <c r="J737" s="12">
        <v>3.2</v>
      </c>
      <c r="K737" s="12">
        <v>-5.3790123404349783</v>
      </c>
    </row>
    <row r="738" spans="1:11" x14ac:dyDescent="0.45">
      <c r="A738" s="111">
        <v>44294.605209490743</v>
      </c>
      <c r="B738" s="12">
        <v>360.85250241368499</v>
      </c>
      <c r="C738" s="12">
        <v>360.6</v>
      </c>
      <c r="D738" s="12">
        <v>-6.9973856907189687</v>
      </c>
      <c r="E738" s="12">
        <v>360.65</v>
      </c>
      <c r="F738" s="12">
        <v>-5.6117780070944283</v>
      </c>
      <c r="G738" s="12">
        <v>3.2018071903280005</v>
      </c>
      <c r="H738" s="12">
        <v>3.1989999999999998</v>
      </c>
      <c r="I738" s="12">
        <v>-8.7675183455163701</v>
      </c>
      <c r="J738" s="12">
        <v>3.2</v>
      </c>
      <c r="K738" s="12">
        <v>-5.6442821836977339</v>
      </c>
    </row>
    <row r="739" spans="1:11" x14ac:dyDescent="0.45">
      <c r="A739" s="111">
        <v>44294.605324884258</v>
      </c>
      <c r="B739" s="12">
        <v>360.78548417736931</v>
      </c>
      <c r="C739" s="12">
        <v>360.6</v>
      </c>
      <c r="D739" s="12">
        <v>-5.1411208461508391</v>
      </c>
      <c r="E739" s="12">
        <v>360.65</v>
      </c>
      <c r="F739" s="12">
        <v>-3.7552557769405279</v>
      </c>
      <c r="G739" s="12">
        <v>3.2013660903280008</v>
      </c>
      <c r="H739" s="12">
        <v>3.1989999999999998</v>
      </c>
      <c r="I739" s="12">
        <v>-7.3908770857210078</v>
      </c>
      <c r="J739" s="12">
        <v>3.2</v>
      </c>
      <c r="K739" s="12">
        <v>-4.2672105890290366</v>
      </c>
    </row>
    <row r="740" spans="1:11" x14ac:dyDescent="0.45">
      <c r="A740" s="111">
        <v>44294.605440624997</v>
      </c>
      <c r="B740" s="12">
        <v>360.63418277744114</v>
      </c>
      <c r="C740" s="12">
        <v>360.6</v>
      </c>
      <c r="D740" s="12">
        <v>-0.94785184193735961</v>
      </c>
      <c r="E740" s="12">
        <v>360.65</v>
      </c>
      <c r="F740" s="12">
        <v>0.4385946566967181</v>
      </c>
      <c r="G740" s="12">
        <v>3.1999775903279999</v>
      </c>
      <c r="H740" s="12">
        <v>3.1989999999999998</v>
      </c>
      <c r="I740" s="12">
        <v>-3.0549911691720335</v>
      </c>
      <c r="J740" s="12">
        <v>3.2</v>
      </c>
      <c r="K740" s="12">
        <v>7.0030715427581325E-2</v>
      </c>
    </row>
    <row r="741" spans="1:11" x14ac:dyDescent="0.45">
      <c r="A741" s="111">
        <v>44294.605557754629</v>
      </c>
      <c r="B741" s="12">
        <v>360.70201866006352</v>
      </c>
      <c r="C741" s="12">
        <v>360.55</v>
      </c>
      <c r="D741" s="12">
        <v>-4.2145220209252905</v>
      </c>
      <c r="E741" s="12">
        <v>360.6</v>
      </c>
      <c r="F741" s="12">
        <v>-2.8283362661088511</v>
      </c>
      <c r="G741" s="12">
        <v>3.2004351703280003</v>
      </c>
      <c r="H741" s="12">
        <v>3.1989999999999998</v>
      </c>
      <c r="I741" s="12">
        <v>-4.4842974521285512</v>
      </c>
      <c r="J741" s="12">
        <v>3.2</v>
      </c>
      <c r="K741" s="12">
        <v>-1.359722365366685</v>
      </c>
    </row>
    <row r="742" spans="1:11" x14ac:dyDescent="0.45">
      <c r="A742" s="111">
        <v>44294.605674421298</v>
      </c>
      <c r="B742" s="12">
        <v>360.75950480141961</v>
      </c>
      <c r="C742" s="12">
        <v>360.55</v>
      </c>
      <c r="D742" s="12">
        <v>-5.8073258952642215</v>
      </c>
      <c r="E742" s="12">
        <v>360.6</v>
      </c>
      <c r="F742" s="12">
        <v>-4.4213610257444591</v>
      </c>
      <c r="G742" s="12">
        <v>3.201045290328</v>
      </c>
      <c r="H742" s="12">
        <v>3.1989999999999998</v>
      </c>
      <c r="I742" s="12">
        <v>-6.3894451421228906</v>
      </c>
      <c r="J742" s="12">
        <v>3.2</v>
      </c>
      <c r="K742" s="12">
        <v>-3.2654656001218862</v>
      </c>
    </row>
    <row r="743" spans="1:11" x14ac:dyDescent="0.45">
      <c r="A743" s="111">
        <v>44294.605790277776</v>
      </c>
      <c r="B743" s="12">
        <v>360.66481228688264</v>
      </c>
      <c r="C743" s="12">
        <v>360.5</v>
      </c>
      <c r="D743" s="12">
        <v>-4.5696802479178391</v>
      </c>
      <c r="E743" s="12">
        <v>360.55</v>
      </c>
      <c r="F743" s="12">
        <v>-3.183351493444281</v>
      </c>
      <c r="G743" s="12">
        <v>3.2004089703280001</v>
      </c>
      <c r="H743" s="12">
        <v>3.198</v>
      </c>
      <c r="I743" s="12">
        <v>-7.5270702911236045</v>
      </c>
      <c r="J743" s="12">
        <v>3.2</v>
      </c>
      <c r="K743" s="12">
        <v>-1.2778689592224191</v>
      </c>
    </row>
    <row r="744" spans="1:11" x14ac:dyDescent="0.45">
      <c r="A744" s="111">
        <v>44294.60590613426</v>
      </c>
      <c r="B744" s="12">
        <v>360.54400942677353</v>
      </c>
      <c r="C744" s="12">
        <v>360.5</v>
      </c>
      <c r="D744" s="12">
        <v>-1.2206395231333307</v>
      </c>
      <c r="E744" s="12">
        <v>360.55</v>
      </c>
      <c r="F744" s="12">
        <v>0.16615373074727124</v>
      </c>
      <c r="G744" s="12">
        <v>3.1997253703280002</v>
      </c>
      <c r="H744" s="12">
        <v>3.198</v>
      </c>
      <c r="I744" s="12">
        <v>-5.3922450470284451</v>
      </c>
      <c r="J744" s="12">
        <v>3.2</v>
      </c>
      <c r="K744" s="12">
        <v>0.85829138508793312</v>
      </c>
    </row>
    <row r="745" spans="1:11" x14ac:dyDescent="0.45">
      <c r="A745" s="111">
        <v>44294.606019444444</v>
      </c>
      <c r="B745" s="12">
        <v>360.4666200470059</v>
      </c>
      <c r="C745" s="12">
        <v>360.5</v>
      </c>
      <c r="D745" s="12">
        <v>0.9260206392964565</v>
      </c>
      <c r="E745" s="12">
        <v>360.55</v>
      </c>
      <c r="F745" s="12">
        <v>2.3131116269027769</v>
      </c>
      <c r="G745" s="12">
        <v>3.1993818703280001</v>
      </c>
      <c r="H745" s="12">
        <v>3.198</v>
      </c>
      <c r="I745" s="12">
        <v>-4.3191790914865713</v>
      </c>
      <c r="J745" s="12">
        <v>3.2</v>
      </c>
      <c r="K745" s="12">
        <v>1.9320284262805534</v>
      </c>
    </row>
    <row r="746" spans="1:11" x14ac:dyDescent="0.45">
      <c r="A746" s="111">
        <v>44294.606135185182</v>
      </c>
      <c r="B746" s="12">
        <v>360.42344038128311</v>
      </c>
      <c r="C746" s="12">
        <v>360.5</v>
      </c>
      <c r="D746" s="12">
        <v>2.1241575918562563</v>
      </c>
      <c r="E746" s="12">
        <v>360.55</v>
      </c>
      <c r="F746" s="12">
        <v>3.5114147565711149</v>
      </c>
      <c r="G746" s="12">
        <v>3.1987790303280002</v>
      </c>
      <c r="H746" s="12">
        <v>3.198</v>
      </c>
      <c r="I746" s="12">
        <v>-2.4353990088534352</v>
      </c>
      <c r="J746" s="12">
        <v>3.2</v>
      </c>
      <c r="K746" s="12">
        <v>3.8169866077771246</v>
      </c>
    </row>
    <row r="747" spans="1:11" x14ac:dyDescent="0.45">
      <c r="A747" s="111">
        <v>44294.606251041667</v>
      </c>
      <c r="B747" s="12">
        <v>360.45859073329603</v>
      </c>
      <c r="C747" s="12">
        <v>360.5</v>
      </c>
      <c r="D747" s="12">
        <v>1.1487940020995138</v>
      </c>
      <c r="E747" s="12">
        <v>360.55</v>
      </c>
      <c r="F747" s="12">
        <v>2.5359158875370134</v>
      </c>
      <c r="G747" s="12">
        <v>3.1990468903280003</v>
      </c>
      <c r="H747" s="12">
        <v>3.198</v>
      </c>
      <c r="I747" s="12">
        <v>-3.2725069806431555</v>
      </c>
      <c r="J747" s="12">
        <v>3.2</v>
      </c>
      <c r="K747" s="12">
        <v>2.9793551163052343</v>
      </c>
    </row>
    <row r="748" spans="1:11" x14ac:dyDescent="0.45">
      <c r="A748" s="111">
        <v>44294.606367361113</v>
      </c>
      <c r="B748" s="12">
        <v>360.48014026634178</v>
      </c>
      <c r="C748" s="12">
        <v>360.5</v>
      </c>
      <c r="D748" s="12">
        <v>0.55092448764442459</v>
      </c>
      <c r="E748" s="12">
        <v>360.55</v>
      </c>
      <c r="F748" s="12">
        <v>1.9379634508191705</v>
      </c>
      <c r="G748" s="12">
        <v>3.1992607130000001</v>
      </c>
      <c r="H748" s="12">
        <v>3.198</v>
      </c>
      <c r="I748" s="12">
        <v>-3.9406385196347418</v>
      </c>
      <c r="J748" s="12">
        <v>3.2</v>
      </c>
      <c r="K748" s="12">
        <v>2.3108057339496759</v>
      </c>
    </row>
    <row r="749" spans="1:11" x14ac:dyDescent="0.45">
      <c r="A749" s="111">
        <v>44294.606482986113</v>
      </c>
      <c r="B749" s="12">
        <v>360.56391508057976</v>
      </c>
      <c r="C749" s="12">
        <v>360.5</v>
      </c>
      <c r="D749" s="12">
        <v>-1.7726421837159536</v>
      </c>
      <c r="E749" s="12">
        <v>360.55</v>
      </c>
      <c r="F749" s="12">
        <v>-0.3859254905372354</v>
      </c>
      <c r="G749" s="12">
        <v>3.1997634330000007</v>
      </c>
      <c r="H749" s="12">
        <v>3.198</v>
      </c>
      <c r="I749" s="12">
        <v>-5.5111355477531712</v>
      </c>
      <c r="J749" s="12">
        <v>3.2</v>
      </c>
      <c r="K749" s="12">
        <v>0.73932653132960902</v>
      </c>
    </row>
    <row r="750" spans="1:11" x14ac:dyDescent="0.45">
      <c r="A750" s="111">
        <v>44294.606598148152</v>
      </c>
      <c r="B750" s="12">
        <v>360.61846515568129</v>
      </c>
      <c r="C750" s="12">
        <v>360.5</v>
      </c>
      <c r="D750" s="12">
        <v>-3.2850551795829475</v>
      </c>
      <c r="E750" s="12">
        <v>360.55</v>
      </c>
      <c r="F750" s="12">
        <v>-1.8985482524230737</v>
      </c>
      <c r="G750" s="12">
        <v>3.2002181930000004</v>
      </c>
      <c r="H750" s="12">
        <v>3.198</v>
      </c>
      <c r="I750" s="12">
        <v>-6.9313805066555938</v>
      </c>
      <c r="J750" s="12">
        <v>3.2</v>
      </c>
      <c r="K750" s="12">
        <v>-0.68180663580227063</v>
      </c>
    </row>
    <row r="751" spans="1:11" x14ac:dyDescent="0.45">
      <c r="A751" s="111">
        <v>44294.60672048611</v>
      </c>
      <c r="B751" s="12">
        <v>360.7433578775686</v>
      </c>
      <c r="C751" s="12">
        <v>360.5</v>
      </c>
      <c r="D751" s="12">
        <v>-6.746011319526251</v>
      </c>
      <c r="E751" s="12">
        <v>360.55</v>
      </c>
      <c r="F751" s="12">
        <v>-5.3599844140224029</v>
      </c>
      <c r="G751" s="12">
        <v>3.2010651794400005</v>
      </c>
      <c r="H751" s="12">
        <v>3.198</v>
      </c>
      <c r="I751" s="12">
        <v>-9.5754983675050838</v>
      </c>
      <c r="J751" s="12">
        <v>3.1989999999999998</v>
      </c>
      <c r="K751" s="12">
        <v>-6.4515382356628717</v>
      </c>
    </row>
    <row r="752" spans="1:11" x14ac:dyDescent="0.45">
      <c r="A752" s="111">
        <v>44294.606833217593</v>
      </c>
      <c r="B752" s="12">
        <v>360.73926801579046</v>
      </c>
      <c r="C752" s="12">
        <v>360.5</v>
      </c>
      <c r="D752" s="12">
        <v>-6.6327133474136932</v>
      </c>
      <c r="E752" s="12">
        <v>360.55</v>
      </c>
      <c r="F752" s="12">
        <v>-5.2466707279053901</v>
      </c>
      <c r="G752" s="12">
        <v>3.2005309194400007</v>
      </c>
      <c r="H752" s="12">
        <v>3.198</v>
      </c>
      <c r="I752" s="12">
        <v>-7.9078112466526642</v>
      </c>
      <c r="J752" s="12">
        <v>3.1989999999999998</v>
      </c>
      <c r="K752" s="12">
        <v>-4.7833296366613425</v>
      </c>
    </row>
    <row r="753" spans="1:11" x14ac:dyDescent="0.45">
      <c r="A753" s="111">
        <v>44294.606996296294</v>
      </c>
      <c r="B753" s="12">
        <v>360.64486119167725</v>
      </c>
      <c r="C753" s="12">
        <v>360.45</v>
      </c>
      <c r="D753" s="12">
        <v>-5.4031323511274509</v>
      </c>
      <c r="E753" s="12">
        <v>360.5</v>
      </c>
      <c r="F753" s="12">
        <v>-4.0167269040958029</v>
      </c>
      <c r="G753" s="12">
        <v>3.1998276130000005</v>
      </c>
      <c r="H753" s="12">
        <v>3.1989999999999998</v>
      </c>
      <c r="I753" s="12">
        <v>-2.5864299584087336</v>
      </c>
      <c r="J753" s="12">
        <v>3.2</v>
      </c>
      <c r="K753" s="12">
        <v>0.53873839734147888</v>
      </c>
    </row>
    <row r="754" spans="1:11" x14ac:dyDescent="0.45">
      <c r="A754" s="111">
        <v>44294.607026736114</v>
      </c>
      <c r="B754" s="12">
        <v>360.68766155467495</v>
      </c>
      <c r="C754" s="12">
        <v>360.4</v>
      </c>
      <c r="D754" s="12">
        <v>-7.9753644312383489</v>
      </c>
      <c r="E754" s="12">
        <v>360.5</v>
      </c>
      <c r="F754" s="12">
        <v>-5.2028825678723569</v>
      </c>
      <c r="G754" s="12">
        <v>3.2009380730000001</v>
      </c>
      <c r="H754" s="12">
        <v>3.1989999999999998</v>
      </c>
      <c r="I754" s="12">
        <v>-6.0547032020018161</v>
      </c>
      <c r="J754" s="12">
        <v>3.2</v>
      </c>
      <c r="K754" s="12">
        <v>-2.9306190204446616</v>
      </c>
    </row>
    <row r="755" spans="1:11" x14ac:dyDescent="0.45">
      <c r="A755" s="111">
        <v>44294.607156365739</v>
      </c>
      <c r="B755" s="12">
        <v>360.75897503537414</v>
      </c>
      <c r="C755" s="12">
        <v>360.45</v>
      </c>
      <c r="D755" s="12">
        <v>-8.5645834686122519</v>
      </c>
      <c r="E755" s="12">
        <v>360.5</v>
      </c>
      <c r="F755" s="12">
        <v>-7.1786165638357691</v>
      </c>
      <c r="G755" s="12">
        <v>3.2009139594400007</v>
      </c>
      <c r="H755" s="12">
        <v>3.1989999999999998</v>
      </c>
      <c r="I755" s="12">
        <v>-5.9794154552522896</v>
      </c>
      <c r="J755" s="12">
        <v>3.2</v>
      </c>
      <c r="K755" s="12">
        <v>-2.8553077389196591</v>
      </c>
    </row>
    <row r="756" spans="1:11" x14ac:dyDescent="0.45">
      <c r="A756" s="111">
        <v>44294.607157523147</v>
      </c>
      <c r="B756" s="12">
        <v>360.75897503537414</v>
      </c>
      <c r="C756" s="12">
        <v>360.45</v>
      </c>
      <c r="D756" s="12">
        <v>-8.5645834686122519</v>
      </c>
      <c r="E756" s="12">
        <v>360.5</v>
      </c>
      <c r="F756" s="12">
        <v>-7.1786165638357691</v>
      </c>
      <c r="G756" s="12">
        <v>3.2009139594400007</v>
      </c>
      <c r="H756" s="12">
        <v>3.1989999999999998</v>
      </c>
      <c r="I756" s="12">
        <v>-5.9794154552522896</v>
      </c>
      <c r="J756" s="12">
        <v>3.2</v>
      </c>
      <c r="K756" s="12">
        <v>-2.8553077389196591</v>
      </c>
    </row>
    <row r="757" spans="1:11" x14ac:dyDescent="0.45">
      <c r="A757" s="111">
        <v>44294.607270138891</v>
      </c>
      <c r="B757" s="12">
        <v>360.69783029511967</v>
      </c>
      <c r="C757" s="12">
        <v>360.4</v>
      </c>
      <c r="D757" s="12">
        <v>-8.2570581274640098</v>
      </c>
      <c r="E757" s="12">
        <v>360.45</v>
      </c>
      <c r="F757" s="12">
        <v>-6.8708562764824874</v>
      </c>
      <c r="G757" s="12">
        <v>3.200687459440001</v>
      </c>
      <c r="H757" s="12">
        <v>3.1989999999999998</v>
      </c>
      <c r="I757" s="12">
        <v>-5.2721781223099811</v>
      </c>
      <c r="J757" s="12">
        <v>3.2</v>
      </c>
      <c r="K757" s="12">
        <v>-2.1478493252230701</v>
      </c>
    </row>
    <row r="758" spans="1:11" x14ac:dyDescent="0.45">
      <c r="A758" s="111">
        <v>44294.607271064815</v>
      </c>
      <c r="B758" s="12">
        <v>360.69783029511967</v>
      </c>
      <c r="C758" s="12">
        <v>360.4</v>
      </c>
      <c r="D758" s="12">
        <v>-8.2570581274640098</v>
      </c>
      <c r="E758" s="12">
        <v>360.45</v>
      </c>
      <c r="F758" s="12">
        <v>-6.8708562764824874</v>
      </c>
      <c r="G758" s="12">
        <v>3.200687459440001</v>
      </c>
      <c r="H758" s="12">
        <v>3.1989999999999998</v>
      </c>
      <c r="I758" s="12">
        <v>-5.2721781223099811</v>
      </c>
      <c r="J758" s="12">
        <v>3.2</v>
      </c>
      <c r="K758" s="12">
        <v>-2.1478493252230701</v>
      </c>
    </row>
    <row r="759" spans="1:11" x14ac:dyDescent="0.45">
      <c r="A759" s="111">
        <v>44294.607384490744</v>
      </c>
      <c r="B759" s="12">
        <v>360.73211822115394</v>
      </c>
      <c r="C759" s="12">
        <v>360.4</v>
      </c>
      <c r="D759" s="12">
        <v>-9.2067826616522837</v>
      </c>
      <c r="E759" s="12">
        <v>360.45</v>
      </c>
      <c r="F759" s="12">
        <v>-7.8207125704563039</v>
      </c>
      <c r="G759" s="12">
        <v>3.2007214994400011</v>
      </c>
      <c r="H759" s="12">
        <v>3.1989999999999998</v>
      </c>
      <c r="I759" s="12">
        <v>-5.3784730733442787</v>
      </c>
      <c r="J759" s="12">
        <v>3.2</v>
      </c>
      <c r="K759" s="12">
        <v>-2.2541775038131777</v>
      </c>
    </row>
    <row r="760" spans="1:11" x14ac:dyDescent="0.45">
      <c r="A760" s="111">
        <v>44294.607385416668</v>
      </c>
      <c r="B760" s="12">
        <v>360.73211822115394</v>
      </c>
      <c r="C760" s="12">
        <v>360.4</v>
      </c>
      <c r="D760" s="12">
        <v>-9.2067826616522837</v>
      </c>
      <c r="E760" s="12">
        <v>360.45</v>
      </c>
      <c r="F760" s="12">
        <v>-7.8207125704563039</v>
      </c>
      <c r="G760" s="12">
        <v>3.2007214994400011</v>
      </c>
      <c r="H760" s="12">
        <v>3.1989999999999998</v>
      </c>
      <c r="I760" s="12">
        <v>-5.3784730733442787</v>
      </c>
      <c r="J760" s="12">
        <v>3.2</v>
      </c>
      <c r="K760" s="12">
        <v>-2.2541775038131777</v>
      </c>
    </row>
    <row r="761" spans="1:11" x14ac:dyDescent="0.45">
      <c r="A761" s="111">
        <v>44294.607500578706</v>
      </c>
      <c r="B761" s="12">
        <v>360.61625076209185</v>
      </c>
      <c r="C761" s="12">
        <v>360.4</v>
      </c>
      <c r="D761" s="12">
        <v>-5.9967004158817279</v>
      </c>
      <c r="E761" s="12">
        <v>360.45</v>
      </c>
      <c r="F761" s="12">
        <v>-4.6101849747626389</v>
      </c>
      <c r="G761" s="12">
        <v>3.199963593000001</v>
      </c>
      <c r="H761" s="12">
        <v>3.1989999999999998</v>
      </c>
      <c r="I761" s="12">
        <v>-3.0112623847003568</v>
      </c>
      <c r="J761" s="12">
        <v>3.2</v>
      </c>
      <c r="K761" s="12">
        <v>0.113773169416129</v>
      </c>
    </row>
    <row r="762" spans="1:11" x14ac:dyDescent="0.45">
      <c r="A762" s="111">
        <v>44294.60750150463</v>
      </c>
      <c r="B762" s="12">
        <v>360.61625076209185</v>
      </c>
      <c r="C762" s="12">
        <v>360.4</v>
      </c>
      <c r="D762" s="12">
        <v>-5.9967004158817279</v>
      </c>
      <c r="E762" s="12">
        <v>360.45</v>
      </c>
      <c r="F762" s="12">
        <v>-4.6101849747626389</v>
      </c>
      <c r="G762" s="12">
        <v>3.199963593000001</v>
      </c>
      <c r="H762" s="12">
        <v>3.1989999999999998</v>
      </c>
      <c r="I762" s="12">
        <v>-3.0112623847003568</v>
      </c>
      <c r="J762" s="12">
        <v>3.2</v>
      </c>
      <c r="K762" s="12">
        <v>0.113773169416129</v>
      </c>
    </row>
    <row r="763" spans="1:11" x14ac:dyDescent="0.45">
      <c r="A763" s="111">
        <v>44294.607615972222</v>
      </c>
      <c r="B763" s="12">
        <v>360.61625076209185</v>
      </c>
      <c r="C763" s="12">
        <v>360.4</v>
      </c>
      <c r="D763" s="12">
        <v>-5.9967004158817279</v>
      </c>
      <c r="E763" s="12">
        <v>360.45</v>
      </c>
      <c r="F763" s="12">
        <v>-4.6101849747626389</v>
      </c>
      <c r="G763" s="12">
        <v>3.1998696130000002</v>
      </c>
      <c r="H763" s="12">
        <v>3.1989999999999998</v>
      </c>
      <c r="I763" s="12">
        <v>-2.7176513582534039</v>
      </c>
      <c r="J763" s="12">
        <v>3.2</v>
      </c>
      <c r="K763" s="12">
        <v>0.40747597799076185</v>
      </c>
    </row>
    <row r="764" spans="1:11" x14ac:dyDescent="0.45">
      <c r="A764" s="111">
        <v>44294.607616898145</v>
      </c>
      <c r="B764" s="12">
        <v>360.61625076209185</v>
      </c>
      <c r="C764" s="12">
        <v>360.4</v>
      </c>
      <c r="D764" s="12">
        <v>-5.9967004158817279</v>
      </c>
      <c r="E764" s="12">
        <v>360.45</v>
      </c>
      <c r="F764" s="12">
        <v>-4.6101849747626389</v>
      </c>
      <c r="G764" s="12">
        <v>3.1998696130000002</v>
      </c>
      <c r="H764" s="12">
        <v>3.1989999999999998</v>
      </c>
      <c r="I764" s="12">
        <v>-2.7176513582534039</v>
      </c>
      <c r="J764" s="12">
        <v>3.2</v>
      </c>
      <c r="K764" s="12">
        <v>0.40747597799076185</v>
      </c>
    </row>
    <row r="765" spans="1:11" x14ac:dyDescent="0.45">
      <c r="A765" s="111">
        <v>44294.607734375</v>
      </c>
      <c r="B765" s="12">
        <v>360.73898436348321</v>
      </c>
      <c r="C765" s="12">
        <v>360.4</v>
      </c>
      <c r="D765" s="12">
        <v>-9.3969428915858852</v>
      </c>
      <c r="E765" s="12">
        <v>360.45</v>
      </c>
      <c r="F765" s="12">
        <v>-8.0108991822198092</v>
      </c>
      <c r="G765" s="12">
        <v>3.2006784594400006</v>
      </c>
      <c r="H765" s="12">
        <v>3.1989999999999998</v>
      </c>
      <c r="I765" s="12">
        <v>-5.2440739089250687</v>
      </c>
      <c r="J765" s="12">
        <v>3.2</v>
      </c>
      <c r="K765" s="12">
        <v>-2.1197363265260649</v>
      </c>
    </row>
    <row r="766" spans="1:11" x14ac:dyDescent="0.45">
      <c r="A766" s="111">
        <v>44294.60773541667</v>
      </c>
      <c r="B766" s="12">
        <v>360.73898436348321</v>
      </c>
      <c r="C766" s="12">
        <v>360.4</v>
      </c>
      <c r="D766" s="12">
        <v>-9.3969428915858852</v>
      </c>
      <c r="E766" s="12">
        <v>360.45</v>
      </c>
      <c r="F766" s="12">
        <v>-8.0108991822198092</v>
      </c>
      <c r="G766" s="12">
        <v>3.2006784594400006</v>
      </c>
      <c r="H766" s="12">
        <v>3.1989999999999998</v>
      </c>
      <c r="I766" s="12">
        <v>-5.2440739089250687</v>
      </c>
      <c r="J766" s="12">
        <v>3.2</v>
      </c>
      <c r="K766" s="12">
        <v>-2.1197363265260649</v>
      </c>
    </row>
    <row r="767" spans="1:11" x14ac:dyDescent="0.45">
      <c r="A767" s="111">
        <v>44294.607847800929</v>
      </c>
      <c r="B767" s="12">
        <v>360.71014946206282</v>
      </c>
      <c r="C767" s="12">
        <v>360.4</v>
      </c>
      <c r="D767" s="12">
        <v>-8.5983015040018493</v>
      </c>
      <c r="E767" s="12">
        <v>360.45</v>
      </c>
      <c r="F767" s="12">
        <v>-7.2121469953311683</v>
      </c>
      <c r="G767" s="12">
        <v>3.2002933594400003</v>
      </c>
      <c r="H767" s="12">
        <v>3.1989999999999998</v>
      </c>
      <c r="I767" s="12">
        <v>-4.0413777574026399</v>
      </c>
      <c r="J767" s="12">
        <v>3.2</v>
      </c>
      <c r="K767" s="12">
        <v>-0.91666421496877437</v>
      </c>
    </row>
    <row r="768" spans="1:11" x14ac:dyDescent="0.45">
      <c r="A768" s="111">
        <v>44294.607848611115</v>
      </c>
      <c r="B768" s="12">
        <v>360.71014946206282</v>
      </c>
      <c r="C768" s="12">
        <v>360.4</v>
      </c>
      <c r="D768" s="12">
        <v>-8.5983015040018493</v>
      </c>
      <c r="E768" s="12">
        <v>360.45</v>
      </c>
      <c r="F768" s="12">
        <v>-7.2121469953311683</v>
      </c>
      <c r="G768" s="12">
        <v>3.2002933594400003</v>
      </c>
      <c r="H768" s="12">
        <v>3.1989999999999998</v>
      </c>
      <c r="I768" s="12">
        <v>-4.0413777574026399</v>
      </c>
      <c r="J768" s="12">
        <v>3.2</v>
      </c>
      <c r="K768" s="12">
        <v>-0.91666421496877437</v>
      </c>
    </row>
    <row r="769" spans="1:11" x14ac:dyDescent="0.45">
      <c r="A769" s="111">
        <v>44294.607963310184</v>
      </c>
      <c r="B769" s="12">
        <v>360.70101230970619</v>
      </c>
      <c r="C769" s="12">
        <v>360.4</v>
      </c>
      <c r="D769" s="12">
        <v>-8.3452027977052943</v>
      </c>
      <c r="E769" s="12">
        <v>360.45</v>
      </c>
      <c r="F769" s="12">
        <v>-6.9590131754516085</v>
      </c>
      <c r="G769" s="12">
        <v>3.20062331944</v>
      </c>
      <c r="H769" s="12">
        <v>3.1989999999999998</v>
      </c>
      <c r="I769" s="12">
        <v>-5.0718853110280557</v>
      </c>
      <c r="J769" s="12">
        <v>3.2</v>
      </c>
      <c r="K769" s="12">
        <v>-1.9474939028716602</v>
      </c>
    </row>
    <row r="770" spans="1:11" x14ac:dyDescent="0.45">
      <c r="A770" s="111">
        <v>44294.607964351853</v>
      </c>
      <c r="B770" s="12">
        <v>360.70101230970619</v>
      </c>
      <c r="C770" s="12">
        <v>360.4</v>
      </c>
      <c r="D770" s="12">
        <v>-8.3452027977052943</v>
      </c>
      <c r="E770" s="12">
        <v>360.45</v>
      </c>
      <c r="F770" s="12">
        <v>-6.9590131754516085</v>
      </c>
      <c r="G770" s="12">
        <v>3.20062331944</v>
      </c>
      <c r="H770" s="12">
        <v>3.1989999999999998</v>
      </c>
      <c r="I770" s="12">
        <v>-5.0718853110280557</v>
      </c>
      <c r="J770" s="12">
        <v>3.2</v>
      </c>
      <c r="K770" s="12">
        <v>-1.9474939028716602</v>
      </c>
    </row>
    <row r="771" spans="1:11" x14ac:dyDescent="0.45">
      <c r="A771" s="111">
        <v>44294.608078935184</v>
      </c>
      <c r="B771" s="12">
        <v>360.76884819232862</v>
      </c>
      <c r="C771" s="12">
        <v>360.45</v>
      </c>
      <c r="D771" s="12">
        <v>-8.8380189677200178</v>
      </c>
      <c r="E771" s="12">
        <v>360.5</v>
      </c>
      <c r="F771" s="12">
        <v>-7.4520899926840132</v>
      </c>
      <c r="G771" s="12">
        <v>3.2010392130000009</v>
      </c>
      <c r="H771" s="12">
        <v>3.1989999999999998</v>
      </c>
      <c r="I771" s="12">
        <v>-6.3704717884100903</v>
      </c>
      <c r="J771" s="12">
        <v>3.2</v>
      </c>
      <c r="K771" s="12">
        <v>-3.246486315382604</v>
      </c>
    </row>
    <row r="772" spans="1:11" x14ac:dyDescent="0.45">
      <c r="A772" s="111">
        <v>44294.608079861115</v>
      </c>
      <c r="B772" s="12">
        <v>360.76884819232862</v>
      </c>
      <c r="C772" s="12">
        <v>360.45</v>
      </c>
      <c r="D772" s="12">
        <v>-8.8380189677200178</v>
      </c>
      <c r="E772" s="12">
        <v>360.5</v>
      </c>
      <c r="F772" s="12">
        <v>-7.4520899926840132</v>
      </c>
      <c r="G772" s="12">
        <v>3.2010392130000009</v>
      </c>
      <c r="H772" s="12">
        <v>3.1989999999999998</v>
      </c>
      <c r="I772" s="12">
        <v>-6.3704717884100903</v>
      </c>
      <c r="J772" s="12">
        <v>3.2</v>
      </c>
      <c r="K772" s="12">
        <v>-3.246486315382604</v>
      </c>
    </row>
    <row r="773" spans="1:11" x14ac:dyDescent="0.45">
      <c r="A773" s="111">
        <v>44294.608194791668</v>
      </c>
      <c r="B773" s="12">
        <v>360.65205004024199</v>
      </c>
      <c r="C773" s="12">
        <v>360.45</v>
      </c>
      <c r="D773" s="12">
        <v>-5.6023538537894018</v>
      </c>
      <c r="E773" s="12">
        <v>360.5</v>
      </c>
      <c r="F773" s="12">
        <v>-4.2159760418670151</v>
      </c>
      <c r="G773" s="12">
        <v>3.2003923075760001</v>
      </c>
      <c r="H773" s="12">
        <v>3.1989999999999998</v>
      </c>
      <c r="I773" s="12">
        <v>-4.3504278294395355</v>
      </c>
      <c r="J773" s="12">
        <v>3.2</v>
      </c>
      <c r="K773" s="12">
        <v>-1.2258108953432874</v>
      </c>
    </row>
    <row r="774" spans="1:11" x14ac:dyDescent="0.45">
      <c r="A774" s="111">
        <v>44294.608195833331</v>
      </c>
      <c r="B774" s="12">
        <v>360.65205004024199</v>
      </c>
      <c r="C774" s="12">
        <v>360.45</v>
      </c>
      <c r="D774" s="12">
        <v>-5.6023538537894018</v>
      </c>
      <c r="E774" s="12">
        <v>360.5</v>
      </c>
      <c r="F774" s="12">
        <v>-4.2159760418670151</v>
      </c>
      <c r="G774" s="12">
        <v>3.2003923075760001</v>
      </c>
      <c r="H774" s="12">
        <v>3.1989999999999998</v>
      </c>
      <c r="I774" s="12">
        <v>-4.3504278294395355</v>
      </c>
      <c r="J774" s="12">
        <v>3.2</v>
      </c>
      <c r="K774" s="12">
        <v>-1.2258108953432874</v>
      </c>
    </row>
    <row r="775" spans="1:11" x14ac:dyDescent="0.45">
      <c r="A775" s="111">
        <v>44294.608310648146</v>
      </c>
      <c r="B775" s="12">
        <v>360.69485040323968</v>
      </c>
      <c r="C775" s="12">
        <v>360.45</v>
      </c>
      <c r="D775" s="12">
        <v>-6.7882977249595973</v>
      </c>
      <c r="E775" s="12">
        <v>360.5</v>
      </c>
      <c r="F775" s="12">
        <v>-5.4020844218277739</v>
      </c>
      <c r="G775" s="12">
        <v>3.2007831275760004</v>
      </c>
      <c r="H775" s="12">
        <v>3.1989999999999998</v>
      </c>
      <c r="I775" s="12">
        <v>-5.5709103207842423</v>
      </c>
      <c r="J775" s="12">
        <v>3.2</v>
      </c>
      <c r="K775" s="12">
        <v>-2.4466749066915399</v>
      </c>
    </row>
    <row r="776" spans="1:11" x14ac:dyDescent="0.45">
      <c r="A776" s="111">
        <v>44294.608311458331</v>
      </c>
      <c r="B776" s="12">
        <v>360.69485040323968</v>
      </c>
      <c r="C776" s="12">
        <v>360.45</v>
      </c>
      <c r="D776" s="12">
        <v>-6.7882977249595973</v>
      </c>
      <c r="E776" s="12">
        <v>360.5</v>
      </c>
      <c r="F776" s="12">
        <v>-5.4020844218277739</v>
      </c>
      <c r="G776" s="12">
        <v>3.2007831275760004</v>
      </c>
      <c r="H776" s="12">
        <v>3.1989999999999998</v>
      </c>
      <c r="I776" s="12">
        <v>-5.5709103207842423</v>
      </c>
      <c r="J776" s="12">
        <v>3.2</v>
      </c>
      <c r="K776" s="12">
        <v>-2.4466749066915399</v>
      </c>
    </row>
    <row r="777" spans="1:11" x14ac:dyDescent="0.45">
      <c r="A777" s="111">
        <v>44294.608426851853</v>
      </c>
      <c r="B777" s="12">
        <v>360.61976880446389</v>
      </c>
      <c r="C777" s="12">
        <v>360.4</v>
      </c>
      <c r="D777" s="12">
        <v>-6.0941973645120475</v>
      </c>
      <c r="E777" s="12">
        <v>360.45</v>
      </c>
      <c r="F777" s="12">
        <v>-4.7076954496066978</v>
      </c>
      <c r="G777" s="12">
        <v>3.2000135875760005</v>
      </c>
      <c r="H777" s="12">
        <v>3.1989999999999998</v>
      </c>
      <c r="I777" s="12">
        <v>-3.1674477256468876</v>
      </c>
      <c r="J777" s="12">
        <v>3.2</v>
      </c>
      <c r="K777" s="12">
        <v>-4.2460994706690139E-2</v>
      </c>
    </row>
    <row r="778" spans="1:11" x14ac:dyDescent="0.45">
      <c r="A778" s="111">
        <v>44294.608427777777</v>
      </c>
      <c r="B778" s="12">
        <v>360.61976880446389</v>
      </c>
      <c r="C778" s="12">
        <v>360.4</v>
      </c>
      <c r="D778" s="12">
        <v>-6.0941973645120475</v>
      </c>
      <c r="E778" s="12">
        <v>360.45</v>
      </c>
      <c r="F778" s="12">
        <v>-4.7076954496066978</v>
      </c>
      <c r="G778" s="12">
        <v>3.2000135875760005</v>
      </c>
      <c r="H778" s="12">
        <v>3.1989999999999998</v>
      </c>
      <c r="I778" s="12">
        <v>-3.1674477256468876</v>
      </c>
      <c r="J778" s="12">
        <v>3.2</v>
      </c>
      <c r="K778" s="12">
        <v>-4.2460994706690139E-2</v>
      </c>
    </row>
    <row r="779" spans="1:11" x14ac:dyDescent="0.45">
      <c r="A779" s="111">
        <v>44294.608542361108</v>
      </c>
      <c r="B779" s="12">
        <v>360.60232818765445</v>
      </c>
      <c r="C779" s="12">
        <v>360.4</v>
      </c>
      <c r="D779" s="12">
        <v>-5.6108397489098571</v>
      </c>
      <c r="E779" s="12">
        <v>360.45</v>
      </c>
      <c r="F779" s="12">
        <v>-4.2242707755117772</v>
      </c>
      <c r="G779" s="12">
        <v>3.1998806275760003</v>
      </c>
      <c r="H779" s="12">
        <v>3.198</v>
      </c>
      <c r="I779" s="12">
        <v>-5.8771804166488879</v>
      </c>
      <c r="J779" s="12">
        <v>3.1989999999999998</v>
      </c>
      <c r="K779" s="12">
        <v>-2.752063837667571</v>
      </c>
    </row>
    <row r="780" spans="1:11" x14ac:dyDescent="0.45">
      <c r="A780" s="111">
        <v>44294.608543402777</v>
      </c>
      <c r="B780" s="12">
        <v>360.60232818765445</v>
      </c>
      <c r="C780" s="12">
        <v>360.4</v>
      </c>
      <c r="D780" s="12">
        <v>-5.6108397489098571</v>
      </c>
      <c r="E780" s="12">
        <v>360.45</v>
      </c>
      <c r="F780" s="12">
        <v>-4.2242707755117772</v>
      </c>
      <c r="G780" s="12">
        <v>3.1998806275760003</v>
      </c>
      <c r="H780" s="12">
        <v>3.198</v>
      </c>
      <c r="I780" s="12">
        <v>-5.8771804166488879</v>
      </c>
      <c r="J780" s="12">
        <v>3.1989999999999998</v>
      </c>
      <c r="K780" s="12">
        <v>-2.752063837667571</v>
      </c>
    </row>
    <row r="781" spans="1:11" x14ac:dyDescent="0.45">
      <c r="A781" s="111">
        <v>44294.608658796293</v>
      </c>
      <c r="B781" s="12">
        <v>360.57914200916713</v>
      </c>
      <c r="C781" s="12">
        <v>360.4</v>
      </c>
      <c r="D781" s="12">
        <v>-4.9681744808909878</v>
      </c>
      <c r="E781" s="12">
        <v>360.45</v>
      </c>
      <c r="F781" s="12">
        <v>-3.5815163474945697</v>
      </c>
      <c r="G781" s="12">
        <v>3.1997293275760006</v>
      </c>
      <c r="H781" s="12">
        <v>3.198</v>
      </c>
      <c r="I781" s="12">
        <v>-5.4046058243017541</v>
      </c>
      <c r="J781" s="12">
        <v>3.1989999999999998</v>
      </c>
      <c r="K781" s="12">
        <v>-2.2793414734028805</v>
      </c>
    </row>
    <row r="782" spans="1:11" x14ac:dyDescent="0.45">
      <c r="A782" s="111">
        <v>44294.608659722224</v>
      </c>
      <c r="B782" s="12">
        <v>360.57914200916713</v>
      </c>
      <c r="C782" s="12">
        <v>360.4</v>
      </c>
      <c r="D782" s="12">
        <v>-4.9681744808909878</v>
      </c>
      <c r="E782" s="12">
        <v>360.45</v>
      </c>
      <c r="F782" s="12">
        <v>-3.5815163474945697</v>
      </c>
      <c r="G782" s="12">
        <v>3.1997293275760006</v>
      </c>
      <c r="H782" s="12">
        <v>3.198</v>
      </c>
      <c r="I782" s="12">
        <v>-5.4046058243017541</v>
      </c>
      <c r="J782" s="12">
        <v>3.1989999999999998</v>
      </c>
      <c r="K782" s="12">
        <v>-2.2793414734028805</v>
      </c>
    </row>
    <row r="783" spans="1:11" x14ac:dyDescent="0.45">
      <c r="A783" s="111">
        <v>44294.608777662041</v>
      </c>
      <c r="B783" s="12">
        <v>360.58971648364735</v>
      </c>
      <c r="C783" s="12">
        <v>360.4</v>
      </c>
      <c r="D783" s="12">
        <v>-5.2612838074647943</v>
      </c>
      <c r="E783" s="12">
        <v>360.45</v>
      </c>
      <c r="F783" s="12">
        <v>-3.8746663385143494</v>
      </c>
      <c r="G783" s="12">
        <v>3.1998113475760013</v>
      </c>
      <c r="H783" s="12">
        <v>3.198</v>
      </c>
      <c r="I783" s="12">
        <v>-5.6607949008415668</v>
      </c>
      <c r="J783" s="12">
        <v>3.1989999999999998</v>
      </c>
      <c r="K783" s="12">
        <v>-2.5356106590973333</v>
      </c>
    </row>
    <row r="784" spans="1:11" x14ac:dyDescent="0.45">
      <c r="A784" s="111">
        <v>44294.608778587964</v>
      </c>
      <c r="B784" s="12">
        <v>360.58971648364735</v>
      </c>
      <c r="C784" s="12">
        <v>360.4</v>
      </c>
      <c r="D784" s="12">
        <v>-5.2612838074647943</v>
      </c>
      <c r="E784" s="12">
        <v>360.45</v>
      </c>
      <c r="F784" s="12">
        <v>-3.8746663385143494</v>
      </c>
      <c r="G784" s="12">
        <v>3.1998113475760013</v>
      </c>
      <c r="H784" s="12">
        <v>3.198</v>
      </c>
      <c r="I784" s="12">
        <v>-5.6607949008415668</v>
      </c>
      <c r="J784" s="12">
        <v>3.1989999999999998</v>
      </c>
      <c r="K784" s="12">
        <v>-2.5356106590973333</v>
      </c>
    </row>
    <row r="785" spans="1:11" x14ac:dyDescent="0.45">
      <c r="A785" s="111">
        <v>44294.608890740739</v>
      </c>
      <c r="B785" s="12">
        <v>360.51503345795101</v>
      </c>
      <c r="C785" s="12">
        <v>360.4</v>
      </c>
      <c r="D785" s="12">
        <v>-3.1908089060159992</v>
      </c>
      <c r="E785" s="12">
        <v>360.45</v>
      </c>
      <c r="F785" s="12">
        <v>-1.8039041902701252</v>
      </c>
      <c r="G785" s="12">
        <v>3.1992880075760004</v>
      </c>
      <c r="H785" s="12">
        <v>3.198</v>
      </c>
      <c r="I785" s="12">
        <v>-4.0259194325437813</v>
      </c>
      <c r="J785" s="12">
        <v>3.1989999999999998</v>
      </c>
      <c r="K785" s="12">
        <v>-0.90022397270439514</v>
      </c>
    </row>
    <row r="786" spans="1:11" x14ac:dyDescent="0.45">
      <c r="A786" s="111">
        <v>44294.608891898148</v>
      </c>
      <c r="B786" s="12">
        <v>360.51503345795101</v>
      </c>
      <c r="C786" s="12">
        <v>360.4</v>
      </c>
      <c r="D786" s="12">
        <v>-3.1908089060159992</v>
      </c>
      <c r="E786" s="12">
        <v>360.45</v>
      </c>
      <c r="F786" s="12">
        <v>-1.8039041902701252</v>
      </c>
      <c r="G786" s="12">
        <v>3.1992880075760004</v>
      </c>
      <c r="H786" s="12">
        <v>3.198</v>
      </c>
      <c r="I786" s="12">
        <v>-4.0259194325437813</v>
      </c>
      <c r="J786" s="12">
        <v>3.1989999999999998</v>
      </c>
      <c r="K786" s="12">
        <v>-0.90022397270439514</v>
      </c>
    </row>
    <row r="787" spans="1:11" x14ac:dyDescent="0.45">
      <c r="A787" s="111">
        <v>44294.609006712963</v>
      </c>
      <c r="B787" s="12">
        <v>360.51503345795101</v>
      </c>
      <c r="C787" s="12">
        <v>360.4</v>
      </c>
      <c r="D787" s="12">
        <v>-3.1908089060159992</v>
      </c>
      <c r="E787" s="12">
        <v>360.45</v>
      </c>
      <c r="F787" s="12">
        <v>-1.8039041902701252</v>
      </c>
      <c r="G787" s="12">
        <v>3.198780647576001</v>
      </c>
      <c r="H787" s="12">
        <v>3.198</v>
      </c>
      <c r="I787" s="12">
        <v>-2.4404536040713314</v>
      </c>
      <c r="J787" s="12">
        <v>3.1989999999999998</v>
      </c>
      <c r="K787" s="12">
        <v>0.68573762369440605</v>
      </c>
    </row>
    <row r="788" spans="1:11" x14ac:dyDescent="0.45">
      <c r="A788" s="111">
        <v>44294.609007523148</v>
      </c>
      <c r="B788" s="12">
        <v>360.51503345795101</v>
      </c>
      <c r="C788" s="12">
        <v>360.4</v>
      </c>
      <c r="D788" s="12">
        <v>-3.1908089060159992</v>
      </c>
      <c r="E788" s="12">
        <v>360.45</v>
      </c>
      <c r="F788" s="12">
        <v>-1.8039041902701252</v>
      </c>
      <c r="G788" s="12">
        <v>3.198780647576001</v>
      </c>
      <c r="H788" s="12">
        <v>3.198</v>
      </c>
      <c r="I788" s="12">
        <v>-2.4404536040713314</v>
      </c>
      <c r="J788" s="12">
        <v>3.1989999999999998</v>
      </c>
      <c r="K788" s="12">
        <v>0.68573762369440605</v>
      </c>
    </row>
    <row r="789" spans="1:11" x14ac:dyDescent="0.45">
      <c r="A789" s="111">
        <v>44294.609122569447</v>
      </c>
      <c r="B789" s="12">
        <v>360.59644347835717</v>
      </c>
      <c r="C789" s="12">
        <v>360.4</v>
      </c>
      <c r="D789" s="12">
        <v>-5.4477375445602929</v>
      </c>
      <c r="E789" s="12">
        <v>360.45</v>
      </c>
      <c r="F789" s="12">
        <v>-4.0611459432204331</v>
      </c>
      <c r="G789" s="12">
        <v>3.1991390275760008</v>
      </c>
      <c r="H789" s="12">
        <v>3.198</v>
      </c>
      <c r="I789" s="12">
        <v>-3.5604191195900059</v>
      </c>
      <c r="J789" s="12">
        <v>3.1989999999999998</v>
      </c>
      <c r="K789" s="12">
        <v>-0.43457809992793311</v>
      </c>
    </row>
    <row r="790" spans="1:11" x14ac:dyDescent="0.45">
      <c r="A790" s="111">
        <v>44294.60912361111</v>
      </c>
      <c r="B790" s="12">
        <v>360.59644347835717</v>
      </c>
      <c r="C790" s="12">
        <v>360.4</v>
      </c>
      <c r="D790" s="12">
        <v>-5.4477375445602929</v>
      </c>
      <c r="E790" s="12">
        <v>360.45</v>
      </c>
      <c r="F790" s="12">
        <v>-4.0611459432204331</v>
      </c>
      <c r="G790" s="12">
        <v>3.1991390275760008</v>
      </c>
      <c r="H790" s="12">
        <v>3.198</v>
      </c>
      <c r="I790" s="12">
        <v>-3.5604191195900059</v>
      </c>
      <c r="J790" s="12">
        <v>3.1989999999999998</v>
      </c>
      <c r="K790" s="12">
        <v>-0.43457809992793311</v>
      </c>
    </row>
    <row r="791" spans="1:11" x14ac:dyDescent="0.45">
      <c r="A791" s="111">
        <v>44294.609241319442</v>
      </c>
      <c r="B791" s="12">
        <v>360.56456081565847</v>
      </c>
      <c r="C791" s="12">
        <v>360.4</v>
      </c>
      <c r="D791" s="12">
        <v>-4.5639764286935272</v>
      </c>
      <c r="E791" s="12">
        <v>360.45</v>
      </c>
      <c r="F791" s="12">
        <v>-3.1772622189857604</v>
      </c>
      <c r="G791" s="12">
        <v>3.1991545249040012</v>
      </c>
      <c r="H791" s="12">
        <v>3.198</v>
      </c>
      <c r="I791" s="12">
        <v>-3.6088438211214489</v>
      </c>
      <c r="J791" s="12">
        <v>3.1989999999999998</v>
      </c>
      <c r="K791" s="12">
        <v>-0.48301794364246875</v>
      </c>
    </row>
    <row r="792" spans="1:11" x14ac:dyDescent="0.45">
      <c r="A792" s="111">
        <v>44294.609242245373</v>
      </c>
      <c r="B792" s="12">
        <v>360.56456081565847</v>
      </c>
      <c r="C792" s="12">
        <v>360.4</v>
      </c>
      <c r="D792" s="12">
        <v>-4.5639764286935272</v>
      </c>
      <c r="E792" s="12">
        <v>360.45</v>
      </c>
      <c r="F792" s="12">
        <v>-3.1772622189857604</v>
      </c>
      <c r="G792" s="12">
        <v>3.1991545249040012</v>
      </c>
      <c r="H792" s="12">
        <v>3.198</v>
      </c>
      <c r="I792" s="12">
        <v>-3.6088438211214489</v>
      </c>
      <c r="J792" s="12">
        <v>3.1989999999999998</v>
      </c>
      <c r="K792" s="12">
        <v>-0.48301794364246875</v>
      </c>
    </row>
    <row r="793" spans="1:11" x14ac:dyDescent="0.45">
      <c r="A793" s="111">
        <v>44294.60935752315</v>
      </c>
      <c r="B793" s="12">
        <v>360.61413995546684</v>
      </c>
      <c r="C793" s="12">
        <v>360.4</v>
      </c>
      <c r="D793" s="12">
        <v>-5.9382018545725099</v>
      </c>
      <c r="E793" s="12">
        <v>360.45</v>
      </c>
      <c r="F793" s="12">
        <v>-4.5516782976707759</v>
      </c>
      <c r="G793" s="12">
        <v>3.1994166849040004</v>
      </c>
      <c r="H793" s="12">
        <v>3.198</v>
      </c>
      <c r="I793" s="12">
        <v>-4.4279474776915313</v>
      </c>
      <c r="J793" s="12">
        <v>3.1989999999999998</v>
      </c>
      <c r="K793" s="12">
        <v>-1.3023777301864634</v>
      </c>
    </row>
    <row r="794" spans="1:11" x14ac:dyDescent="0.45">
      <c r="A794" s="111">
        <v>44294.609358449074</v>
      </c>
      <c r="B794" s="12">
        <v>360.61413995546684</v>
      </c>
      <c r="C794" s="12">
        <v>360.4</v>
      </c>
      <c r="D794" s="12">
        <v>-5.9382018545725099</v>
      </c>
      <c r="E794" s="12">
        <v>360.45</v>
      </c>
      <c r="F794" s="12">
        <v>-4.5516782976707759</v>
      </c>
      <c r="G794" s="12">
        <v>3.1994166849040004</v>
      </c>
      <c r="H794" s="12">
        <v>3.198</v>
      </c>
      <c r="I794" s="12">
        <v>-4.4279474776915313</v>
      </c>
      <c r="J794" s="12">
        <v>3.1989999999999998</v>
      </c>
      <c r="K794" s="12">
        <v>-1.3023777301864634</v>
      </c>
    </row>
    <row r="795" spans="1:11" x14ac:dyDescent="0.45">
      <c r="A795" s="111">
        <v>44294.60947314815</v>
      </c>
      <c r="B795" s="12">
        <v>360.58349375503144</v>
      </c>
      <c r="C795" s="12">
        <v>360.4</v>
      </c>
      <c r="D795" s="12">
        <v>-5.0888007412819372</v>
      </c>
      <c r="E795" s="12">
        <v>360.45</v>
      </c>
      <c r="F795" s="12">
        <v>-3.7021593429382929</v>
      </c>
      <c r="G795" s="12">
        <v>3.1999030649040003</v>
      </c>
      <c r="H795" s="12">
        <v>3.198</v>
      </c>
      <c r="I795" s="12">
        <v>-5.9472579806334789</v>
      </c>
      <c r="J795" s="12">
        <v>3.1989999999999998</v>
      </c>
      <c r="K795" s="12">
        <v>-2.8221633145864913</v>
      </c>
    </row>
    <row r="796" spans="1:11" x14ac:dyDescent="0.45">
      <c r="A796" s="111">
        <v>44294.609474074074</v>
      </c>
      <c r="B796" s="12">
        <v>360.58349375503144</v>
      </c>
      <c r="C796" s="12">
        <v>360.4</v>
      </c>
      <c r="D796" s="12">
        <v>-5.0888007412819372</v>
      </c>
      <c r="E796" s="12">
        <v>360.45</v>
      </c>
      <c r="F796" s="12">
        <v>-3.7021593429382929</v>
      </c>
      <c r="G796" s="12">
        <v>3.1999030649040003</v>
      </c>
      <c r="H796" s="12">
        <v>3.198</v>
      </c>
      <c r="I796" s="12">
        <v>-5.9472579806334789</v>
      </c>
      <c r="J796" s="12">
        <v>3.1989999999999998</v>
      </c>
      <c r="K796" s="12">
        <v>-2.8221633145864913</v>
      </c>
    </row>
    <row r="797" spans="1:11" x14ac:dyDescent="0.45">
      <c r="A797" s="111">
        <v>44294.609586226848</v>
      </c>
      <c r="B797" s="12">
        <v>360.55117982945308</v>
      </c>
      <c r="C797" s="12">
        <v>360.4</v>
      </c>
      <c r="D797" s="12">
        <v>-4.1930199625087816</v>
      </c>
      <c r="E797" s="12">
        <v>360.45</v>
      </c>
      <c r="F797" s="12">
        <v>-2.8062542882524326</v>
      </c>
      <c r="G797" s="12">
        <v>3.1995211513439998</v>
      </c>
      <c r="H797" s="12">
        <v>3.198</v>
      </c>
      <c r="I797" s="12">
        <v>-4.7543093858307621</v>
      </c>
      <c r="J797" s="12">
        <v>3.1989999999999998</v>
      </c>
      <c r="K797" s="12">
        <v>-1.6288416902044118</v>
      </c>
    </row>
    <row r="798" spans="1:11" x14ac:dyDescent="0.45">
      <c r="A798" s="111">
        <v>44294.60958715278</v>
      </c>
      <c r="B798" s="12">
        <v>360.55117982945308</v>
      </c>
      <c r="C798" s="12">
        <v>360.4</v>
      </c>
      <c r="D798" s="12">
        <v>-4.1930199625087816</v>
      </c>
      <c r="E798" s="12">
        <v>360.45</v>
      </c>
      <c r="F798" s="12">
        <v>-2.8062542882524326</v>
      </c>
      <c r="G798" s="12">
        <v>3.1995211513439998</v>
      </c>
      <c r="H798" s="12">
        <v>3.198</v>
      </c>
      <c r="I798" s="12">
        <v>-4.7543093858307621</v>
      </c>
      <c r="J798" s="12">
        <v>3.1989999999999998</v>
      </c>
      <c r="K798" s="12">
        <v>-1.6288416902044118</v>
      </c>
    </row>
    <row r="799" spans="1:11" x14ac:dyDescent="0.45">
      <c r="A799" s="111">
        <v>44294.609699305554</v>
      </c>
      <c r="B799" s="12">
        <v>360.54354358442919</v>
      </c>
      <c r="C799" s="12">
        <v>360.3</v>
      </c>
      <c r="D799" s="12">
        <v>-6.7549007259408853</v>
      </c>
      <c r="E799" s="12">
        <v>360.4</v>
      </c>
      <c r="F799" s="12">
        <v>-3.9813106345529725</v>
      </c>
      <c r="G799" s="12">
        <v>3.1994741513439999</v>
      </c>
      <c r="H799" s="12">
        <v>3.198</v>
      </c>
      <c r="I799" s="12">
        <v>-4.6074800866283887</v>
      </c>
      <c r="J799" s="12">
        <v>3.1989999999999998</v>
      </c>
      <c r="K799" s="12">
        <v>-1.4819664781505053</v>
      </c>
    </row>
    <row r="800" spans="1:11" x14ac:dyDescent="0.45">
      <c r="A800" s="111">
        <v>44294.609700347224</v>
      </c>
      <c r="B800" s="12">
        <v>360.54354358442919</v>
      </c>
      <c r="C800" s="12">
        <v>360.3</v>
      </c>
      <c r="D800" s="12">
        <v>-6.7549007259408853</v>
      </c>
      <c r="E800" s="12">
        <v>360.4</v>
      </c>
      <c r="F800" s="12">
        <v>-3.9813106345529725</v>
      </c>
      <c r="G800" s="12">
        <v>3.1994741513439999</v>
      </c>
      <c r="H800" s="12">
        <v>3.198</v>
      </c>
      <c r="I800" s="12">
        <v>-4.6074800866283887</v>
      </c>
      <c r="J800" s="12">
        <v>3.1989999999999998</v>
      </c>
      <c r="K800" s="12">
        <v>-1.4819664781505053</v>
      </c>
    </row>
    <row r="801" spans="1:11" x14ac:dyDescent="0.45">
      <c r="A801" s="111">
        <v>44294.609820833335</v>
      </c>
      <c r="B801" s="12">
        <v>360.48854245795991</v>
      </c>
      <c r="C801" s="12">
        <v>360.35</v>
      </c>
      <c r="D801" s="12">
        <v>-3.8431861666184015</v>
      </c>
      <c r="E801" s="12">
        <v>360.4</v>
      </c>
      <c r="F801" s="12">
        <v>-2.4561795322595432</v>
      </c>
      <c r="G801" s="12">
        <v>3.1989221313440002</v>
      </c>
      <c r="H801" s="12">
        <v>3.198</v>
      </c>
      <c r="I801" s="12">
        <v>-2.8826314181420361</v>
      </c>
      <c r="J801" s="12">
        <v>3.1989999999999998</v>
      </c>
      <c r="K801" s="12">
        <v>0.24342154263993948</v>
      </c>
    </row>
    <row r="802" spans="1:11" x14ac:dyDescent="0.45">
      <c r="A802" s="111">
        <v>44294.609821759259</v>
      </c>
      <c r="B802" s="12">
        <v>360.48854245795991</v>
      </c>
      <c r="C802" s="12">
        <v>360.35</v>
      </c>
      <c r="D802" s="12">
        <v>-3.8431861666184015</v>
      </c>
      <c r="E802" s="12">
        <v>360.4</v>
      </c>
      <c r="F802" s="12">
        <v>-2.4561795322595432</v>
      </c>
      <c r="G802" s="12">
        <v>3.1989221313440002</v>
      </c>
      <c r="H802" s="12">
        <v>3.198</v>
      </c>
      <c r="I802" s="12">
        <v>-2.8826314181420361</v>
      </c>
      <c r="J802" s="12">
        <v>3.1989999999999998</v>
      </c>
      <c r="K802" s="12">
        <v>0.24342154263993948</v>
      </c>
    </row>
    <row r="803" spans="1:11" x14ac:dyDescent="0.45">
      <c r="A803" s="111">
        <v>44294.609931018516</v>
      </c>
      <c r="B803" s="12">
        <v>360.42249816900045</v>
      </c>
      <c r="C803" s="12">
        <v>360.3</v>
      </c>
      <c r="D803" s="12">
        <v>-3.3987381371236749</v>
      </c>
      <c r="E803" s="12">
        <v>360.4</v>
      </c>
      <c r="F803" s="12">
        <v>-0.62421655459259906</v>
      </c>
      <c r="G803" s="12">
        <v>3.1984091449039993</v>
      </c>
      <c r="H803" s="12">
        <v>3.198</v>
      </c>
      <c r="I803" s="12">
        <v>-1.2792137761713043</v>
      </c>
      <c r="J803" s="12">
        <v>3.1989999999999998</v>
      </c>
      <c r="K803" s="12">
        <v>1.8473405659871471</v>
      </c>
    </row>
    <row r="804" spans="1:11" x14ac:dyDescent="0.45">
      <c r="A804" s="111">
        <v>44294.609932060186</v>
      </c>
      <c r="B804" s="12">
        <v>360.42249816900045</v>
      </c>
      <c r="C804" s="12">
        <v>360.3</v>
      </c>
      <c r="D804" s="12">
        <v>-3.3987381371236749</v>
      </c>
      <c r="E804" s="12">
        <v>360.4</v>
      </c>
      <c r="F804" s="12">
        <v>-0.62421655459259906</v>
      </c>
      <c r="G804" s="12">
        <v>3.1984091449039993</v>
      </c>
      <c r="H804" s="12">
        <v>3.198</v>
      </c>
      <c r="I804" s="12">
        <v>-1.2792137761713043</v>
      </c>
      <c r="J804" s="12">
        <v>3.1989999999999998</v>
      </c>
      <c r="K804" s="12">
        <v>1.8473405659871471</v>
      </c>
    </row>
    <row r="805" spans="1:11" x14ac:dyDescent="0.45">
      <c r="A805" s="111">
        <v>44294.61004699074</v>
      </c>
      <c r="B805" s="12">
        <v>360.39478672948815</v>
      </c>
      <c r="C805" s="12">
        <v>360.3</v>
      </c>
      <c r="D805" s="12">
        <v>-2.6300804833584239</v>
      </c>
      <c r="E805" s="12">
        <v>360.35</v>
      </c>
      <c r="F805" s="12">
        <v>-1.2427130229755603</v>
      </c>
      <c r="G805" s="12">
        <v>3.1978455849039995</v>
      </c>
      <c r="H805" s="12">
        <v>3.198</v>
      </c>
      <c r="I805" s="12">
        <v>0.48287227103582697</v>
      </c>
      <c r="J805" s="12">
        <v>3.1989999999999998</v>
      </c>
      <c r="K805" s="12">
        <v>3.6099776094566942</v>
      </c>
    </row>
    <row r="806" spans="1:11" x14ac:dyDescent="0.45">
      <c r="A806" s="111">
        <v>44294.610047916663</v>
      </c>
      <c r="B806" s="12">
        <v>360.39478672948815</v>
      </c>
      <c r="C806" s="12">
        <v>360.3</v>
      </c>
      <c r="D806" s="12">
        <v>-2.6300804833584239</v>
      </c>
      <c r="E806" s="12">
        <v>360.35</v>
      </c>
      <c r="F806" s="12">
        <v>-1.2427130229755603</v>
      </c>
      <c r="G806" s="12">
        <v>3.1978455849039995</v>
      </c>
      <c r="H806" s="12">
        <v>3.198</v>
      </c>
      <c r="I806" s="12">
        <v>0.48287227103582697</v>
      </c>
      <c r="J806" s="12">
        <v>3.1989999999999998</v>
      </c>
      <c r="K806" s="12">
        <v>3.6099776094566942</v>
      </c>
    </row>
    <row r="807" spans="1:11" x14ac:dyDescent="0.45">
      <c r="A807" s="111">
        <v>44294.610162384262</v>
      </c>
      <c r="B807" s="12">
        <v>360.39216614434525</v>
      </c>
      <c r="C807" s="12">
        <v>360.3</v>
      </c>
      <c r="D807" s="12">
        <v>-2.5573847881123903</v>
      </c>
      <c r="E807" s="12">
        <v>360.35</v>
      </c>
      <c r="F807" s="12">
        <v>-1.1700072395120349</v>
      </c>
      <c r="G807" s="12">
        <v>3.1979921249039998</v>
      </c>
      <c r="H807" s="12">
        <v>3.198</v>
      </c>
      <c r="I807" s="12">
        <v>2.4625126306196621E-2</v>
      </c>
      <c r="J807" s="12">
        <v>3.1989999999999998</v>
      </c>
      <c r="K807" s="12">
        <v>3.1515871729369671</v>
      </c>
    </row>
    <row r="808" spans="1:11" x14ac:dyDescent="0.45">
      <c r="A808" s="111">
        <v>44294.610163310186</v>
      </c>
      <c r="B808" s="12">
        <v>360.39216614434525</v>
      </c>
      <c r="C808" s="12">
        <v>360.3</v>
      </c>
      <c r="D808" s="12">
        <v>-2.5573847881123903</v>
      </c>
      <c r="E808" s="12">
        <v>360.35</v>
      </c>
      <c r="F808" s="12">
        <v>-1.1700072395120349</v>
      </c>
      <c r="G808" s="12">
        <v>3.1979921249039998</v>
      </c>
      <c r="H808" s="12">
        <v>3.198</v>
      </c>
      <c r="I808" s="12">
        <v>2.4625126306196621E-2</v>
      </c>
      <c r="J808" s="12">
        <v>3.1989999999999998</v>
      </c>
      <c r="K808" s="12">
        <v>3.1515871729369671</v>
      </c>
    </row>
    <row r="809" spans="1:11" x14ac:dyDescent="0.45">
      <c r="A809" s="111">
        <v>44294.610278587963</v>
      </c>
      <c r="B809" s="12">
        <v>360.48463761992303</v>
      </c>
      <c r="C809" s="12">
        <v>360.3</v>
      </c>
      <c r="D809" s="12">
        <v>-5.1219275568046871</v>
      </c>
      <c r="E809" s="12">
        <v>360.35</v>
      </c>
      <c r="F809" s="12">
        <v>-3.7349058981250489</v>
      </c>
      <c r="G809" s="12">
        <v>3.1988180713440002</v>
      </c>
      <c r="H809" s="12">
        <v>3.198</v>
      </c>
      <c r="I809" s="12">
        <v>-2.5574175390866523</v>
      </c>
      <c r="J809" s="12">
        <v>3.1989999999999998</v>
      </c>
      <c r="K809" s="12">
        <v>0.56873711459058718</v>
      </c>
    </row>
    <row r="810" spans="1:11" x14ac:dyDescent="0.45">
      <c r="A810" s="111">
        <v>44294.610279629633</v>
      </c>
      <c r="B810" s="12">
        <v>360.48463761992303</v>
      </c>
      <c r="C810" s="12">
        <v>360.3</v>
      </c>
      <c r="D810" s="12">
        <v>-5.1219275568046871</v>
      </c>
      <c r="E810" s="12">
        <v>360.35</v>
      </c>
      <c r="F810" s="12">
        <v>-3.7349058981250489</v>
      </c>
      <c r="G810" s="12">
        <v>3.1988180713440002</v>
      </c>
      <c r="H810" s="12">
        <v>3.198</v>
      </c>
      <c r="I810" s="12">
        <v>-2.5574175390866523</v>
      </c>
      <c r="J810" s="12">
        <v>3.1989999999999998</v>
      </c>
      <c r="K810" s="12">
        <v>0.56873711459058718</v>
      </c>
    </row>
    <row r="811" spans="1:11" x14ac:dyDescent="0.45">
      <c r="A811" s="111">
        <v>44294.610394560186</v>
      </c>
      <c r="B811" s="12">
        <v>360.36297314399752</v>
      </c>
      <c r="C811" s="12">
        <v>360.35</v>
      </c>
      <c r="D811" s="12">
        <v>-0.36000213574425682</v>
      </c>
      <c r="E811" s="12">
        <v>360.4</v>
      </c>
      <c r="F811" s="12">
        <v>1.0274878042939228</v>
      </c>
      <c r="G811" s="12">
        <v>3.1979344513440005</v>
      </c>
      <c r="H811" s="12">
        <v>3.198</v>
      </c>
      <c r="I811" s="12">
        <v>0.20497185604275001</v>
      </c>
      <c r="J811" s="12">
        <v>3.1989999999999998</v>
      </c>
      <c r="K811" s="12">
        <v>3.3319902962725627</v>
      </c>
    </row>
    <row r="812" spans="1:11" x14ac:dyDescent="0.45">
      <c r="A812" s="111">
        <v>44294.61039548611</v>
      </c>
      <c r="B812" s="12">
        <v>360.36297314399752</v>
      </c>
      <c r="C812" s="12">
        <v>360.35</v>
      </c>
      <c r="D812" s="12">
        <v>-0.36000213574425682</v>
      </c>
      <c r="E812" s="12">
        <v>360.4</v>
      </c>
      <c r="F812" s="12">
        <v>1.0274878042939228</v>
      </c>
      <c r="G812" s="12">
        <v>3.1979344513440005</v>
      </c>
      <c r="H812" s="12">
        <v>3.198</v>
      </c>
      <c r="I812" s="12">
        <v>0.20497185604275001</v>
      </c>
      <c r="J812" s="12">
        <v>3.1989999999999998</v>
      </c>
      <c r="K812" s="12">
        <v>3.3319902962725627</v>
      </c>
    </row>
    <row r="813" spans="1:11" x14ac:dyDescent="0.45">
      <c r="A813" s="111">
        <v>44294.610510416664</v>
      </c>
      <c r="B813" s="12">
        <v>360.42545353013958</v>
      </c>
      <c r="C813" s="12">
        <v>360.35</v>
      </c>
      <c r="D813" s="12">
        <v>-2.0934573127545586</v>
      </c>
      <c r="E813" s="12">
        <v>360.4</v>
      </c>
      <c r="F813" s="12">
        <v>-0.70620789653724902</v>
      </c>
      <c r="G813" s="12">
        <v>3.1985379313440001</v>
      </c>
      <c r="H813" s="12">
        <v>3.198</v>
      </c>
      <c r="I813" s="12">
        <v>-1.6818038602222196</v>
      </c>
      <c r="J813" s="12">
        <v>3.1989999999999998</v>
      </c>
      <c r="K813" s="12">
        <v>1.4446245938549152</v>
      </c>
    </row>
    <row r="814" spans="1:11" x14ac:dyDescent="0.45">
      <c r="A814" s="111">
        <v>44294.610511458333</v>
      </c>
      <c r="B814" s="12">
        <v>360.42545353013958</v>
      </c>
      <c r="C814" s="12">
        <v>360.35</v>
      </c>
      <c r="D814" s="12">
        <v>-2.0934573127545586</v>
      </c>
      <c r="E814" s="12">
        <v>360.4</v>
      </c>
      <c r="F814" s="12">
        <v>-0.70620789653724902</v>
      </c>
      <c r="G814" s="12">
        <v>3.1985379313440001</v>
      </c>
      <c r="H814" s="12">
        <v>3.198</v>
      </c>
      <c r="I814" s="12">
        <v>-1.6818038602222196</v>
      </c>
      <c r="J814" s="12">
        <v>3.1989999999999998</v>
      </c>
      <c r="K814" s="12">
        <v>1.4446245938549152</v>
      </c>
    </row>
    <row r="815" spans="1:11" x14ac:dyDescent="0.45">
      <c r="A815" s="111">
        <v>44294.610626388887</v>
      </c>
      <c r="B815" s="12">
        <v>360.46255728430896</v>
      </c>
      <c r="C815" s="12">
        <v>360.35</v>
      </c>
      <c r="D815" s="12">
        <v>-3.1225790871853767</v>
      </c>
      <c r="E815" s="12">
        <v>360.4</v>
      </c>
      <c r="F815" s="12">
        <v>-1.7354724657196186</v>
      </c>
      <c r="G815" s="12">
        <v>3.1988013113440004</v>
      </c>
      <c r="H815" s="12">
        <v>3.198</v>
      </c>
      <c r="I815" s="12">
        <v>-2.5050363120669523</v>
      </c>
      <c r="J815" s="12">
        <v>3.1989999999999998</v>
      </c>
      <c r="K815" s="12">
        <v>0.62113472098083777</v>
      </c>
    </row>
    <row r="816" spans="1:11" x14ac:dyDescent="0.45">
      <c r="A816" s="111">
        <v>44294.610627430557</v>
      </c>
      <c r="B816" s="12">
        <v>360.46255728430896</v>
      </c>
      <c r="C816" s="12">
        <v>360.35</v>
      </c>
      <c r="D816" s="12">
        <v>-3.1225790871853767</v>
      </c>
      <c r="E816" s="12">
        <v>360.4</v>
      </c>
      <c r="F816" s="12">
        <v>-1.7354724657196186</v>
      </c>
      <c r="G816" s="12">
        <v>3.1988013113440004</v>
      </c>
      <c r="H816" s="12">
        <v>3.198</v>
      </c>
      <c r="I816" s="12">
        <v>-2.5050363120669523</v>
      </c>
      <c r="J816" s="12">
        <v>3.1989999999999998</v>
      </c>
      <c r="K816" s="12">
        <v>0.62113472098083777</v>
      </c>
    </row>
    <row r="817" spans="1:11" x14ac:dyDescent="0.45">
      <c r="A817" s="111">
        <v>44294.610742245372</v>
      </c>
      <c r="B817" s="12">
        <v>360.44705201603506</v>
      </c>
      <c r="C817" s="12">
        <v>360.3</v>
      </c>
      <c r="D817" s="12">
        <v>-4.0797119913330748</v>
      </c>
      <c r="E817" s="12">
        <v>360.35</v>
      </c>
      <c r="F817" s="12">
        <v>-2.692545701017929</v>
      </c>
      <c r="G817" s="12">
        <v>3.1988835113440004</v>
      </c>
      <c r="H817" s="12">
        <v>3.198</v>
      </c>
      <c r="I817" s="12">
        <v>-2.761936597151168</v>
      </c>
      <c r="J817" s="12">
        <v>3.1989999999999998</v>
      </c>
      <c r="K817" s="12">
        <v>0.36415410435031692</v>
      </c>
    </row>
    <row r="818" spans="1:11" x14ac:dyDescent="0.45">
      <c r="A818" s="111">
        <v>44294.610743171295</v>
      </c>
      <c r="B818" s="12">
        <v>360.44705201603506</v>
      </c>
      <c r="C818" s="12">
        <v>360.3</v>
      </c>
      <c r="D818" s="12">
        <v>-4.0797119913330748</v>
      </c>
      <c r="E818" s="12">
        <v>360.35</v>
      </c>
      <c r="F818" s="12">
        <v>-2.692545701017929</v>
      </c>
      <c r="G818" s="12">
        <v>3.1988835113440004</v>
      </c>
      <c r="H818" s="12">
        <v>3.198</v>
      </c>
      <c r="I818" s="12">
        <v>-2.761936597151168</v>
      </c>
      <c r="J818" s="12">
        <v>3.1989999999999998</v>
      </c>
      <c r="K818" s="12">
        <v>0.36415410435031692</v>
      </c>
    </row>
    <row r="819" spans="1:11" x14ac:dyDescent="0.45">
      <c r="A819" s="111">
        <v>44294.610858101849</v>
      </c>
      <c r="B819" s="12">
        <v>360.51318430095972</v>
      </c>
      <c r="C819" s="12">
        <v>360.3</v>
      </c>
      <c r="D819" s="12">
        <v>-5.9133565773212418</v>
      </c>
      <c r="E819" s="12">
        <v>360.35</v>
      </c>
      <c r="F819" s="12">
        <v>-4.5264447478145877</v>
      </c>
      <c r="G819" s="12">
        <v>3.1989242713440005</v>
      </c>
      <c r="H819" s="12">
        <v>3.198</v>
      </c>
      <c r="I819" s="12">
        <v>-2.8893192385957991</v>
      </c>
      <c r="J819" s="12">
        <v>3.1989999999999998</v>
      </c>
      <c r="K819" s="12">
        <v>0.2367316309352529</v>
      </c>
    </row>
    <row r="820" spans="1:11" x14ac:dyDescent="0.45">
      <c r="A820" s="111">
        <v>44294.61085902778</v>
      </c>
      <c r="B820" s="12">
        <v>360.51318430095972</v>
      </c>
      <c r="C820" s="12">
        <v>360.3</v>
      </c>
      <c r="D820" s="12">
        <v>-5.9133565773212418</v>
      </c>
      <c r="E820" s="12">
        <v>360.35</v>
      </c>
      <c r="F820" s="12">
        <v>-4.5264447478145877</v>
      </c>
      <c r="G820" s="12">
        <v>3.1989242713440005</v>
      </c>
      <c r="H820" s="12">
        <v>3.198</v>
      </c>
      <c r="I820" s="12">
        <v>-2.8893192385957991</v>
      </c>
      <c r="J820" s="12">
        <v>3.1989999999999998</v>
      </c>
      <c r="K820" s="12">
        <v>0.2367316309352529</v>
      </c>
    </row>
    <row r="821" spans="1:11" x14ac:dyDescent="0.45">
      <c r="A821" s="111">
        <v>44294.610974189818</v>
      </c>
      <c r="B821" s="12">
        <v>360.51318430095972</v>
      </c>
      <c r="C821" s="12">
        <v>360.3</v>
      </c>
      <c r="D821" s="12">
        <v>-5.9133565773212418</v>
      </c>
      <c r="E821" s="12">
        <v>360.35</v>
      </c>
      <c r="F821" s="12">
        <v>-4.5264447478145877</v>
      </c>
      <c r="G821" s="12">
        <v>3.1990182513440004</v>
      </c>
      <c r="H821" s="12">
        <v>3.1970000000000001</v>
      </c>
      <c r="I821" s="12">
        <v>-6.3089710199447238</v>
      </c>
      <c r="J821" s="12">
        <v>3.1989999999999998</v>
      </c>
      <c r="K821" s="12">
        <v>-5.7052953645722444E-2</v>
      </c>
    </row>
    <row r="822" spans="1:11" x14ac:dyDescent="0.45">
      <c r="A822" s="111">
        <v>44294.610975231481</v>
      </c>
      <c r="B822" s="12">
        <v>360.51318430095972</v>
      </c>
      <c r="C822" s="12">
        <v>360.3</v>
      </c>
      <c r="D822" s="12">
        <v>-5.9133565773212418</v>
      </c>
      <c r="E822" s="12">
        <v>360.35</v>
      </c>
      <c r="F822" s="12">
        <v>-4.5264447478145877</v>
      </c>
      <c r="G822" s="12">
        <v>3.1990182513440004</v>
      </c>
      <c r="H822" s="12">
        <v>3.1970000000000001</v>
      </c>
      <c r="I822" s="12">
        <v>-6.3089710199447238</v>
      </c>
      <c r="J822" s="12">
        <v>3.1989999999999998</v>
      </c>
      <c r="K822" s="12">
        <v>-5.7052953645722444E-2</v>
      </c>
    </row>
    <row r="823" spans="1:11" x14ac:dyDescent="0.45">
      <c r="A823" s="111">
        <v>44294.611089930557</v>
      </c>
      <c r="B823" s="12">
        <v>360.49008412987041</v>
      </c>
      <c r="C823" s="12">
        <v>360.3</v>
      </c>
      <c r="D823" s="12">
        <v>-5.2729364339996554</v>
      </c>
      <c r="E823" s="12">
        <v>360.35</v>
      </c>
      <c r="F823" s="12">
        <v>-3.8859357313118577</v>
      </c>
      <c r="G823" s="12">
        <v>3.1988603913440006</v>
      </c>
      <c r="H823" s="12">
        <v>3.1970000000000001</v>
      </c>
      <c r="I823" s="12">
        <v>-5.8157941154126718</v>
      </c>
      <c r="J823" s="12">
        <v>3.1989999999999998</v>
      </c>
      <c r="K823" s="12">
        <v>0.43643247569366928</v>
      </c>
    </row>
    <row r="824" spans="1:11" x14ac:dyDescent="0.45">
      <c r="A824" s="111">
        <v>44294.611090972219</v>
      </c>
      <c r="B824" s="12">
        <v>360.49008412987041</v>
      </c>
      <c r="C824" s="12">
        <v>360.3</v>
      </c>
      <c r="D824" s="12">
        <v>-5.2729364339996554</v>
      </c>
      <c r="E824" s="12">
        <v>360.35</v>
      </c>
      <c r="F824" s="12">
        <v>-3.8859357313118577</v>
      </c>
      <c r="G824" s="12">
        <v>3.1988603913440006</v>
      </c>
      <c r="H824" s="12">
        <v>3.1970000000000001</v>
      </c>
      <c r="I824" s="12">
        <v>-5.8157941154126718</v>
      </c>
      <c r="J824" s="12">
        <v>3.1989999999999998</v>
      </c>
      <c r="K824" s="12">
        <v>0.43643247569366928</v>
      </c>
    </row>
    <row r="825" spans="1:11" x14ac:dyDescent="0.45">
      <c r="A825" s="111">
        <v>44294.611208796297</v>
      </c>
      <c r="B825" s="12">
        <v>360.41895390264347</v>
      </c>
      <c r="C825" s="12">
        <v>360.3</v>
      </c>
      <c r="D825" s="12">
        <v>-3.3004341573996796</v>
      </c>
      <c r="E825" s="12">
        <v>360.35</v>
      </c>
      <c r="F825" s="12">
        <v>-1.913159724171138</v>
      </c>
      <c r="G825" s="12">
        <v>3.1984629713439996</v>
      </c>
      <c r="H825" s="12">
        <v>3.198</v>
      </c>
      <c r="I825" s="12">
        <v>-1.4474807060376862</v>
      </c>
      <c r="J825" s="12">
        <v>3.1989999999999998</v>
      </c>
      <c r="K825" s="12">
        <v>1.6790210198199942</v>
      </c>
    </row>
    <row r="826" spans="1:11" x14ac:dyDescent="0.45">
      <c r="A826" s="111">
        <v>44294.611209722221</v>
      </c>
      <c r="B826" s="12">
        <v>360.41895390264347</v>
      </c>
      <c r="C826" s="12">
        <v>360.3</v>
      </c>
      <c r="D826" s="12">
        <v>-3.3004341573996796</v>
      </c>
      <c r="E826" s="12">
        <v>360.35</v>
      </c>
      <c r="F826" s="12">
        <v>-1.913159724171138</v>
      </c>
      <c r="G826" s="12">
        <v>3.1984629713439996</v>
      </c>
      <c r="H826" s="12">
        <v>3.198</v>
      </c>
      <c r="I826" s="12">
        <v>-1.4474807060376862</v>
      </c>
      <c r="J826" s="12">
        <v>3.1989999999999998</v>
      </c>
      <c r="K826" s="12">
        <v>1.6790210198199942</v>
      </c>
    </row>
    <row r="827" spans="1:11" x14ac:dyDescent="0.45">
      <c r="A827" s="111">
        <v>44294.611321759257</v>
      </c>
      <c r="B827" s="12">
        <v>360.43865409455185</v>
      </c>
      <c r="C827" s="12">
        <v>360.25</v>
      </c>
      <c r="D827" s="12">
        <v>-5.2340139551836717</v>
      </c>
      <c r="E827" s="12">
        <v>360.3</v>
      </c>
      <c r="F827" s="12">
        <v>-3.8468153450452824</v>
      </c>
      <c r="G827" s="12">
        <v>3.1981775649040003</v>
      </c>
      <c r="H827" s="12">
        <v>3.198</v>
      </c>
      <c r="I827" s="12">
        <v>-0.5552065212041094</v>
      </c>
      <c r="J827" s="12">
        <v>3.1989999999999998</v>
      </c>
      <c r="K827" s="12">
        <v>2.571574214717621</v>
      </c>
    </row>
    <row r="828" spans="1:11" x14ac:dyDescent="0.45">
      <c r="A828" s="111">
        <v>44294.611322800927</v>
      </c>
      <c r="B828" s="12">
        <v>360.43865409455185</v>
      </c>
      <c r="C828" s="12">
        <v>360.25</v>
      </c>
      <c r="D828" s="12">
        <v>-5.2340139551836717</v>
      </c>
      <c r="E828" s="12">
        <v>360.3</v>
      </c>
      <c r="F828" s="12">
        <v>-3.8468153450452824</v>
      </c>
      <c r="G828" s="12">
        <v>3.1981775649040003</v>
      </c>
      <c r="H828" s="12">
        <v>3.198</v>
      </c>
      <c r="I828" s="12">
        <v>-0.5552065212041094</v>
      </c>
      <c r="J828" s="12">
        <v>3.1989999999999998</v>
      </c>
      <c r="K828" s="12">
        <v>2.571574214717621</v>
      </c>
    </row>
    <row r="829" spans="1:11" x14ac:dyDescent="0.45">
      <c r="A829" s="111">
        <v>44294.611445486109</v>
      </c>
      <c r="B829" s="12">
        <v>360.3330641227468</v>
      </c>
      <c r="C829" s="12">
        <v>360.25</v>
      </c>
      <c r="D829" s="12">
        <v>-2.305204018649516</v>
      </c>
      <c r="E829" s="12">
        <v>360.3</v>
      </c>
      <c r="F829" s="12">
        <v>-0.91759891164276741</v>
      </c>
      <c r="G829" s="12">
        <v>3.1982908313439995</v>
      </c>
      <c r="H829" s="12">
        <v>3.198</v>
      </c>
      <c r="I829" s="12">
        <v>-0.9093336389215364</v>
      </c>
      <c r="J829" s="12">
        <v>3.1989999999999998</v>
      </c>
      <c r="K829" s="12">
        <v>2.2173363630671994</v>
      </c>
    </row>
    <row r="830" spans="1:11" x14ac:dyDescent="0.45">
      <c r="A830" s="111">
        <v>44294.61144641204</v>
      </c>
      <c r="B830" s="12">
        <v>360.3330641227468</v>
      </c>
      <c r="C830" s="12">
        <v>360.25</v>
      </c>
      <c r="D830" s="12">
        <v>-2.305204018649516</v>
      </c>
      <c r="E830" s="12">
        <v>360.3</v>
      </c>
      <c r="F830" s="12">
        <v>-0.91759891164276741</v>
      </c>
      <c r="G830" s="12">
        <v>3.1982908313439995</v>
      </c>
      <c r="H830" s="12">
        <v>3.198</v>
      </c>
      <c r="I830" s="12">
        <v>-0.9093336389215364</v>
      </c>
      <c r="J830" s="12">
        <v>3.1989999999999998</v>
      </c>
      <c r="K830" s="12">
        <v>2.2173363630671994</v>
      </c>
    </row>
    <row r="831" spans="1:11" x14ac:dyDescent="0.45">
      <c r="A831" s="111">
        <v>44294.611553819443</v>
      </c>
      <c r="B831" s="12">
        <v>360.30257691266127</v>
      </c>
      <c r="C831" s="12">
        <v>360.25</v>
      </c>
      <c r="D831" s="12">
        <v>-1.4592433146546908</v>
      </c>
      <c r="E831" s="12">
        <v>360.3</v>
      </c>
      <c r="F831" s="12">
        <v>-7.1520794642530014E-2</v>
      </c>
      <c r="G831" s="12">
        <v>3.1980263789199999</v>
      </c>
      <c r="H831" s="12">
        <v>3.198</v>
      </c>
      <c r="I831" s="12">
        <v>-8.2484998165685983E-2</v>
      </c>
      <c r="J831" s="12">
        <v>3.1989999999999998</v>
      </c>
      <c r="K831" s="12">
        <v>3.0444435556181579</v>
      </c>
    </row>
    <row r="832" spans="1:11" x14ac:dyDescent="0.45">
      <c r="A832" s="111">
        <v>44294.611568171298</v>
      </c>
      <c r="B832" s="12">
        <v>360.30257691266127</v>
      </c>
      <c r="C832" s="12">
        <v>360.25</v>
      </c>
      <c r="D832" s="12">
        <v>-1.4592433146546908</v>
      </c>
      <c r="E832" s="12">
        <v>360.3</v>
      </c>
      <c r="F832" s="12">
        <v>-7.1520794642530014E-2</v>
      </c>
      <c r="G832" s="12">
        <v>3.1980263789199999</v>
      </c>
      <c r="H832" s="12">
        <v>3.198</v>
      </c>
      <c r="I832" s="12">
        <v>-8.2484998165685983E-2</v>
      </c>
      <c r="J832" s="12">
        <v>3.1989999999999998</v>
      </c>
      <c r="K832" s="12">
        <v>3.0444435556181579</v>
      </c>
    </row>
    <row r="833" spans="1:11" x14ac:dyDescent="0.45">
      <c r="A833" s="111">
        <v>44294.611672569445</v>
      </c>
      <c r="B833" s="12">
        <v>360.37517924913703</v>
      </c>
      <c r="C833" s="12">
        <v>360.25</v>
      </c>
      <c r="D833" s="12">
        <v>-3.4735813214953426</v>
      </c>
      <c r="E833" s="12">
        <v>360.3</v>
      </c>
      <c r="F833" s="12">
        <v>-2.0861383765014798</v>
      </c>
      <c r="G833" s="12">
        <v>3.1984962415919997</v>
      </c>
      <c r="H833" s="12">
        <v>3.198</v>
      </c>
      <c r="I833" s="12">
        <v>-1.5514840553722042</v>
      </c>
      <c r="J833" s="12">
        <v>3.1989999999999998</v>
      </c>
      <c r="K833" s="12">
        <v>1.5749851491129512</v>
      </c>
    </row>
    <row r="834" spans="1:11" x14ac:dyDescent="0.45">
      <c r="A834" s="111">
        <v>44294.611684143521</v>
      </c>
      <c r="B834" s="12">
        <v>360.39672878218289</v>
      </c>
      <c r="C834" s="12">
        <v>360.25</v>
      </c>
      <c r="D834" s="12">
        <v>-4.0713128190342314</v>
      </c>
      <c r="E834" s="12">
        <v>360.3</v>
      </c>
      <c r="F834" s="12">
        <v>-2.6839528346923522</v>
      </c>
      <c r="G834" s="12">
        <v>3.1986446615919997</v>
      </c>
      <c r="H834" s="12">
        <v>3.198</v>
      </c>
      <c r="I834" s="12">
        <v>-2.0154210930040066</v>
      </c>
      <c r="J834" s="12">
        <v>3.1989999999999998</v>
      </c>
      <c r="K834" s="12">
        <v>1.110903040487518</v>
      </c>
    </row>
    <row r="835" spans="1:11" x14ac:dyDescent="0.45">
      <c r="A835" s="111">
        <v>44294.611782870372</v>
      </c>
      <c r="B835" s="12">
        <v>360.41901130696533</v>
      </c>
      <c r="C835" s="12">
        <v>360.25</v>
      </c>
      <c r="D835" s="12">
        <v>-4.6893005547197806</v>
      </c>
      <c r="E835" s="12">
        <v>360.3</v>
      </c>
      <c r="F835" s="12">
        <v>-3.3020263424439227</v>
      </c>
      <c r="G835" s="12">
        <v>3.1986452453200003</v>
      </c>
      <c r="H835" s="12">
        <v>3.198</v>
      </c>
      <c r="I835" s="12">
        <v>-2.0172456478079006</v>
      </c>
      <c r="J835" s="12">
        <v>3.1989999999999998</v>
      </c>
      <c r="K835" s="12">
        <v>1.1090779151536663</v>
      </c>
    </row>
    <row r="836" spans="1:11" x14ac:dyDescent="0.45">
      <c r="A836" s="111">
        <v>44294.611794328703</v>
      </c>
      <c r="B836" s="12">
        <v>360.46181166996303</v>
      </c>
      <c r="C836" s="12">
        <v>360.25</v>
      </c>
      <c r="D836" s="12">
        <v>-5.8761195529073147</v>
      </c>
      <c r="E836" s="12">
        <v>360.3</v>
      </c>
      <c r="F836" s="12">
        <v>-4.4890100622134401</v>
      </c>
      <c r="G836" s="12">
        <v>3.1989420853200001</v>
      </c>
      <c r="H836" s="12">
        <v>3.198</v>
      </c>
      <c r="I836" s="12">
        <v>-2.944990233875818</v>
      </c>
      <c r="J836" s="12">
        <v>3.1989999999999998</v>
      </c>
      <c r="K836" s="12">
        <v>0.18104322758916738</v>
      </c>
    </row>
    <row r="837" spans="1:11" x14ac:dyDescent="0.45">
      <c r="A837" s="111">
        <v>44294.611898842595</v>
      </c>
      <c r="B837" s="12">
        <v>360.46181166996303</v>
      </c>
      <c r="C837" s="12">
        <v>360.25</v>
      </c>
      <c r="D837" s="12">
        <v>-5.8761195529073147</v>
      </c>
      <c r="E837" s="12">
        <v>360.3</v>
      </c>
      <c r="F837" s="12">
        <v>-4.4890100622134401</v>
      </c>
      <c r="G837" s="12">
        <v>3.1990931215920004</v>
      </c>
      <c r="H837" s="12">
        <v>3.198</v>
      </c>
      <c r="I837" s="12">
        <v>-3.416973343547113</v>
      </c>
      <c r="J837" s="12">
        <v>3.1989999999999998</v>
      </c>
      <c r="K837" s="12">
        <v>-0.29108746904575217</v>
      </c>
    </row>
    <row r="838" spans="1:11" x14ac:dyDescent="0.45">
      <c r="A838" s="111">
        <v>44294.611918750001</v>
      </c>
      <c r="B838" s="12">
        <v>360.46181166996303</v>
      </c>
      <c r="C838" s="12">
        <v>360.25</v>
      </c>
      <c r="D838" s="12">
        <v>-5.8761195529073147</v>
      </c>
      <c r="E838" s="12">
        <v>360.3</v>
      </c>
      <c r="F838" s="12">
        <v>-4.4890100622134401</v>
      </c>
      <c r="G838" s="12">
        <v>3.1990931215920004</v>
      </c>
      <c r="H838" s="12">
        <v>3.198</v>
      </c>
      <c r="I838" s="12">
        <v>-3.416973343547113</v>
      </c>
      <c r="J838" s="12">
        <v>3.1989999999999998</v>
      </c>
      <c r="K838" s="12">
        <v>-0.29108746904575217</v>
      </c>
    </row>
    <row r="839" spans="1:11" x14ac:dyDescent="0.45">
      <c r="A839" s="111">
        <v>44294.61201759259</v>
      </c>
      <c r="B839" s="12">
        <v>360.41632699857576</v>
      </c>
      <c r="C839" s="12">
        <v>360.2</v>
      </c>
      <c r="D839" s="12">
        <v>-6.0021420332775719</v>
      </c>
      <c r="E839" s="12">
        <v>360.25</v>
      </c>
      <c r="F839" s="12">
        <v>-4.6148574888621079</v>
      </c>
      <c r="G839" s="12">
        <v>3.1989811215919999</v>
      </c>
      <c r="H839" s="12">
        <v>3.198</v>
      </c>
      <c r="I839" s="12">
        <v>-3.0669815003836578</v>
      </c>
      <c r="J839" s="12">
        <v>3.1989999999999998</v>
      </c>
      <c r="K839" s="12">
        <v>5.9013814969223997E-2</v>
      </c>
    </row>
    <row r="840" spans="1:11" x14ac:dyDescent="0.45">
      <c r="A840" s="111">
        <v>44294.612025925926</v>
      </c>
      <c r="B840" s="12">
        <v>360.41632699857576</v>
      </c>
      <c r="C840" s="12">
        <v>360.2</v>
      </c>
      <c r="D840" s="12">
        <v>-6.0021420332775719</v>
      </c>
      <c r="E840" s="12">
        <v>360.25</v>
      </c>
      <c r="F840" s="12">
        <v>-4.6148574888621079</v>
      </c>
      <c r="G840" s="12">
        <v>3.1989811215919999</v>
      </c>
      <c r="H840" s="12">
        <v>3.198</v>
      </c>
      <c r="I840" s="12">
        <v>-3.0669815003836578</v>
      </c>
      <c r="J840" s="12">
        <v>3.1989999999999998</v>
      </c>
      <c r="K840" s="12">
        <v>5.9013814969223997E-2</v>
      </c>
    </row>
    <row r="841" spans="1:11" x14ac:dyDescent="0.45">
      <c r="A841" s="111">
        <v>44294.612130439818</v>
      </c>
      <c r="B841" s="12">
        <v>360.26038856484973</v>
      </c>
      <c r="C841" s="12">
        <v>360.25</v>
      </c>
      <c r="D841" s="12">
        <v>-0.28836267265236443</v>
      </c>
      <c r="E841" s="12">
        <v>360.3</v>
      </c>
      <c r="F841" s="12">
        <v>1.0995223568173957</v>
      </c>
      <c r="G841" s="12">
        <v>3.1979778815920006</v>
      </c>
      <c r="H841" s="12">
        <v>3.198</v>
      </c>
      <c r="I841" s="12">
        <v>6.9163730389407999E-2</v>
      </c>
      <c r="J841" s="12">
        <v>3.1989999999999998</v>
      </c>
      <c r="K841" s="12">
        <v>3.196139704038341</v>
      </c>
    </row>
    <row r="842" spans="1:11" x14ac:dyDescent="0.45">
      <c r="A842" s="111">
        <v>44294.612141898149</v>
      </c>
      <c r="B842" s="12">
        <v>360.26038856484973</v>
      </c>
      <c r="C842" s="12">
        <v>360.25</v>
      </c>
      <c r="D842" s="12">
        <v>-0.28836267265236443</v>
      </c>
      <c r="E842" s="12">
        <v>360.3</v>
      </c>
      <c r="F842" s="12">
        <v>1.0995223568173957</v>
      </c>
      <c r="G842" s="12">
        <v>3.1979778815920006</v>
      </c>
      <c r="H842" s="12">
        <v>3.198</v>
      </c>
      <c r="I842" s="12">
        <v>6.9163730389407999E-2</v>
      </c>
      <c r="J842" s="12">
        <v>3.1989999999999998</v>
      </c>
      <c r="K842" s="12">
        <v>3.196139704038341</v>
      </c>
    </row>
    <row r="843" spans="1:11" x14ac:dyDescent="0.45">
      <c r="A843" s="111">
        <v>44294.612256828703</v>
      </c>
      <c r="B843" s="12">
        <v>360.3051242763828</v>
      </c>
      <c r="C843" s="12">
        <v>360.25</v>
      </c>
      <c r="D843" s="12">
        <v>-1.5299331779837213</v>
      </c>
      <c r="E843" s="12">
        <v>360.3</v>
      </c>
      <c r="F843" s="12">
        <v>-0.14222046919478448</v>
      </c>
      <c r="G843" s="12">
        <v>3.1982119615919995</v>
      </c>
      <c r="H843" s="12">
        <v>3.198</v>
      </c>
      <c r="I843" s="12">
        <v>-0.66275029468038571</v>
      </c>
      <c r="J843" s="12">
        <v>3.1989999999999998</v>
      </c>
      <c r="K843" s="12">
        <v>2.4639968127943543</v>
      </c>
    </row>
    <row r="844" spans="1:11" x14ac:dyDescent="0.45">
      <c r="A844" s="111">
        <v>44294.612257754627</v>
      </c>
      <c r="B844" s="12">
        <v>360.3051242763828</v>
      </c>
      <c r="C844" s="12">
        <v>360.25</v>
      </c>
      <c r="D844" s="12">
        <v>-1.5299331779837213</v>
      </c>
      <c r="E844" s="12">
        <v>360.3</v>
      </c>
      <c r="F844" s="12">
        <v>-0.14222046919478448</v>
      </c>
      <c r="G844" s="12">
        <v>3.1982119615919995</v>
      </c>
      <c r="H844" s="12">
        <v>3.198</v>
      </c>
      <c r="I844" s="12">
        <v>-0.66275029468038571</v>
      </c>
      <c r="J844" s="12">
        <v>3.1989999999999998</v>
      </c>
      <c r="K844" s="12">
        <v>2.4639968127943543</v>
      </c>
    </row>
    <row r="845" spans="1:11" x14ac:dyDescent="0.45">
      <c r="A845" s="111">
        <v>44294.612376620367</v>
      </c>
      <c r="B845" s="12">
        <v>360.26038856484973</v>
      </c>
      <c r="C845" s="12">
        <v>360.25</v>
      </c>
      <c r="D845" s="12">
        <v>-0.28836267265236443</v>
      </c>
      <c r="E845" s="12">
        <v>360.3</v>
      </c>
      <c r="F845" s="12">
        <v>1.0995223568173957</v>
      </c>
      <c r="G845" s="12">
        <v>3.1979778815920006</v>
      </c>
      <c r="H845" s="12">
        <v>3.198</v>
      </c>
      <c r="I845" s="12">
        <v>6.9163730389407999E-2</v>
      </c>
      <c r="J845" s="12">
        <v>3.1989999999999998</v>
      </c>
      <c r="K845" s="12">
        <v>3.196139704038341</v>
      </c>
    </row>
    <row r="846" spans="1:11" x14ac:dyDescent="0.45">
      <c r="A846" s="111">
        <v>44294.612377546298</v>
      </c>
      <c r="B846" s="12">
        <v>360.26038856484973</v>
      </c>
      <c r="C846" s="12">
        <v>360.25</v>
      </c>
      <c r="D846" s="12">
        <v>-0.28836267265236443</v>
      </c>
      <c r="E846" s="12">
        <v>360.3</v>
      </c>
      <c r="F846" s="12">
        <v>1.0995223568173957</v>
      </c>
      <c r="G846" s="12">
        <v>3.1979778815920006</v>
      </c>
      <c r="H846" s="12">
        <v>3.198</v>
      </c>
      <c r="I846" s="12">
        <v>6.9163730389407999E-2</v>
      </c>
      <c r="J846" s="12">
        <v>3.1989999999999998</v>
      </c>
      <c r="K846" s="12">
        <v>3.196139704038341</v>
      </c>
    </row>
    <row r="847" spans="1:11" x14ac:dyDescent="0.45">
      <c r="A847" s="111">
        <v>44294.612488888888</v>
      </c>
      <c r="B847" s="12">
        <v>360.28008875675806</v>
      </c>
      <c r="C847" s="12">
        <v>360.25</v>
      </c>
      <c r="D847" s="12">
        <v>-0.83514903257326523</v>
      </c>
      <c r="E847" s="12">
        <v>360.3</v>
      </c>
      <c r="F847" s="12">
        <v>0.55266010704778967</v>
      </c>
      <c r="G847" s="12">
        <v>3.1981680615920003</v>
      </c>
      <c r="H847" s="12">
        <v>3.198</v>
      </c>
      <c r="I847" s="12">
        <v>-0.52549330980647779</v>
      </c>
      <c r="J847" s="12">
        <v>3.1989999999999998</v>
      </c>
      <c r="K847" s="12">
        <v>2.6012967173008059</v>
      </c>
    </row>
    <row r="848" spans="1:11" x14ac:dyDescent="0.45">
      <c r="A848" s="111">
        <v>44294.612489930558</v>
      </c>
      <c r="B848" s="12">
        <v>360.28008875675806</v>
      </c>
      <c r="C848" s="12">
        <v>360.25</v>
      </c>
      <c r="D848" s="12">
        <v>-0.83514903257326523</v>
      </c>
      <c r="E848" s="12">
        <v>360.3</v>
      </c>
      <c r="F848" s="12">
        <v>0.55266010704778967</v>
      </c>
      <c r="G848" s="12">
        <v>3.1981680615920003</v>
      </c>
      <c r="H848" s="12">
        <v>3.198</v>
      </c>
      <c r="I848" s="12">
        <v>-0.52549330980647779</v>
      </c>
      <c r="J848" s="12">
        <v>3.1989999999999998</v>
      </c>
      <c r="K848" s="12">
        <v>2.6012967173008059</v>
      </c>
    </row>
    <row r="849" spans="1:11" x14ac:dyDescent="0.45">
      <c r="A849" s="111">
        <v>44294.612605439812</v>
      </c>
      <c r="B849" s="12">
        <v>360.32704579112141</v>
      </c>
      <c r="C849" s="12">
        <v>360.15</v>
      </c>
      <c r="D849" s="12">
        <v>-4.9134749442055856</v>
      </c>
      <c r="E849" s="12">
        <v>360.2</v>
      </c>
      <c r="F849" s="12">
        <v>-3.5258466608433658</v>
      </c>
      <c r="G849" s="12">
        <v>3.198046521592</v>
      </c>
      <c r="H849" s="12">
        <v>3.1970000000000001</v>
      </c>
      <c r="I849" s="12">
        <v>-3.2723776372050821</v>
      </c>
      <c r="J849" s="12">
        <v>3.1989999999999998</v>
      </c>
      <c r="K849" s="12">
        <v>2.9814400808816828</v>
      </c>
    </row>
    <row r="850" spans="1:11" x14ac:dyDescent="0.45">
      <c r="A850" s="111">
        <v>44294.612606249997</v>
      </c>
      <c r="B850" s="12">
        <v>360.32704579112141</v>
      </c>
      <c r="C850" s="12">
        <v>360.15</v>
      </c>
      <c r="D850" s="12">
        <v>-4.9134749442055856</v>
      </c>
      <c r="E850" s="12">
        <v>360.2</v>
      </c>
      <c r="F850" s="12">
        <v>-3.5258466608433658</v>
      </c>
      <c r="G850" s="12">
        <v>3.198046521592</v>
      </c>
      <c r="H850" s="12">
        <v>3.1970000000000001</v>
      </c>
      <c r="I850" s="12">
        <v>-3.2723776372050821</v>
      </c>
      <c r="J850" s="12">
        <v>3.1989999999999998</v>
      </c>
      <c r="K850" s="12">
        <v>2.9814400808816828</v>
      </c>
    </row>
    <row r="851" spans="1:11" x14ac:dyDescent="0.45">
      <c r="A851" s="111">
        <v>44294.61272060185</v>
      </c>
      <c r="B851" s="12">
        <v>360.27377196142578</v>
      </c>
      <c r="C851" s="12">
        <v>360.2</v>
      </c>
      <c r="D851" s="12">
        <v>-2.0476639480070156</v>
      </c>
      <c r="E851" s="12">
        <v>360.25</v>
      </c>
      <c r="F851" s="12">
        <v>-0.65983047548421347</v>
      </c>
      <c r="G851" s="12">
        <v>3.1976955215920011</v>
      </c>
      <c r="H851" s="12">
        <v>3.1970000000000001</v>
      </c>
      <c r="I851" s="12">
        <v>-2.1750713515549611</v>
      </c>
      <c r="J851" s="12">
        <v>3.1989999999999998</v>
      </c>
      <c r="K851" s="12">
        <v>4.0794328265165714</v>
      </c>
    </row>
    <row r="852" spans="1:11" x14ac:dyDescent="0.45">
      <c r="A852" s="111">
        <v>44294.612721527781</v>
      </c>
      <c r="B852" s="12">
        <v>360.27377196142578</v>
      </c>
      <c r="C852" s="12">
        <v>360.2</v>
      </c>
      <c r="D852" s="12">
        <v>-2.0476639480070156</v>
      </c>
      <c r="E852" s="12">
        <v>360.25</v>
      </c>
      <c r="F852" s="12">
        <v>-0.65983047548421347</v>
      </c>
      <c r="G852" s="12">
        <v>3.1976955215920011</v>
      </c>
      <c r="H852" s="12">
        <v>3.1970000000000001</v>
      </c>
      <c r="I852" s="12">
        <v>-2.1750713515549611</v>
      </c>
      <c r="J852" s="12">
        <v>3.1989999999999998</v>
      </c>
      <c r="K852" s="12">
        <v>4.0794328265165714</v>
      </c>
    </row>
    <row r="853" spans="1:11" x14ac:dyDescent="0.45">
      <c r="A853" s="111">
        <v>44294.612836458335</v>
      </c>
      <c r="B853" s="12">
        <v>360.38933304774218</v>
      </c>
      <c r="C853" s="12">
        <v>360.2</v>
      </c>
      <c r="D853" s="12">
        <v>-5.2535696920062227</v>
      </c>
      <c r="E853" s="12">
        <v>360.25</v>
      </c>
      <c r="F853" s="12">
        <v>-3.8661812369381683</v>
      </c>
      <c r="G853" s="12">
        <v>3.1986695415920003</v>
      </c>
      <c r="H853" s="12">
        <v>3.1970000000000001</v>
      </c>
      <c r="I853" s="12">
        <v>-5.2194875722277203</v>
      </c>
      <c r="J853" s="12">
        <v>3.1989999999999998</v>
      </c>
      <c r="K853" s="12">
        <v>1.0331120601943442</v>
      </c>
    </row>
    <row r="854" spans="1:11" x14ac:dyDescent="0.45">
      <c r="A854" s="111">
        <v>44294.612837731482</v>
      </c>
      <c r="B854" s="12">
        <v>360.38933304774218</v>
      </c>
      <c r="C854" s="12">
        <v>360.2</v>
      </c>
      <c r="D854" s="12">
        <v>-5.2535696920062227</v>
      </c>
      <c r="E854" s="12">
        <v>360.25</v>
      </c>
      <c r="F854" s="12">
        <v>-3.8661812369381683</v>
      </c>
      <c r="G854" s="12">
        <v>3.1986695415920003</v>
      </c>
      <c r="H854" s="12">
        <v>3.1970000000000001</v>
      </c>
      <c r="I854" s="12">
        <v>-5.2194875722277203</v>
      </c>
      <c r="J854" s="12">
        <v>3.1989999999999998</v>
      </c>
      <c r="K854" s="12">
        <v>1.0331120601943442</v>
      </c>
    </row>
    <row r="855" spans="1:11" x14ac:dyDescent="0.45">
      <c r="A855" s="111">
        <v>44294.61295185185</v>
      </c>
      <c r="B855" s="12">
        <v>360.45915582129737</v>
      </c>
      <c r="C855" s="12">
        <v>360.2</v>
      </c>
      <c r="D855" s="12">
        <v>-7.1896029581188881</v>
      </c>
      <c r="E855" s="12">
        <v>360.25</v>
      </c>
      <c r="F855" s="12">
        <v>-5.8024832472576788</v>
      </c>
      <c r="G855" s="12">
        <v>3.1990973015919995</v>
      </c>
      <c r="H855" s="12">
        <v>3.1970000000000001</v>
      </c>
      <c r="I855" s="12">
        <v>-6.5559168549068145</v>
      </c>
      <c r="J855" s="12">
        <v>3.1989999999999998</v>
      </c>
      <c r="K855" s="12">
        <v>-0.30415327458526786</v>
      </c>
    </row>
    <row r="856" spans="1:11" x14ac:dyDescent="0.45">
      <c r="A856" s="111">
        <v>44294.612952777781</v>
      </c>
      <c r="B856" s="12">
        <v>360.45915582129737</v>
      </c>
      <c r="C856" s="12">
        <v>360.2</v>
      </c>
      <c r="D856" s="12">
        <v>-7.1896029581188881</v>
      </c>
      <c r="E856" s="12">
        <v>360.25</v>
      </c>
      <c r="F856" s="12">
        <v>-5.8024832472576788</v>
      </c>
      <c r="G856" s="12">
        <v>3.1990973015919995</v>
      </c>
      <c r="H856" s="12">
        <v>3.1970000000000001</v>
      </c>
      <c r="I856" s="12">
        <v>-6.5559168549068145</v>
      </c>
      <c r="J856" s="12">
        <v>3.1989999999999998</v>
      </c>
      <c r="K856" s="12">
        <v>-0.30415327458526786</v>
      </c>
    </row>
    <row r="857" spans="1:11" x14ac:dyDescent="0.45">
      <c r="A857" s="111">
        <v>44294.61306747685</v>
      </c>
      <c r="B857" s="12">
        <v>360.46346374063666</v>
      </c>
      <c r="C857" s="12">
        <v>360.2</v>
      </c>
      <c r="D857" s="12">
        <v>-7.3090276030370678</v>
      </c>
      <c r="E857" s="12">
        <v>360.25</v>
      </c>
      <c r="F857" s="12">
        <v>-5.9219244697223488</v>
      </c>
      <c r="G857" s="12">
        <v>3.1991456015919999</v>
      </c>
      <c r="H857" s="12">
        <v>3.1970000000000001</v>
      </c>
      <c r="I857" s="12">
        <v>-6.7067956861110458</v>
      </c>
      <c r="J857" s="12">
        <v>3.1989999999999998</v>
      </c>
      <c r="K857" s="12">
        <v>-0.4551264935475246</v>
      </c>
    </row>
    <row r="858" spans="1:11" x14ac:dyDescent="0.45">
      <c r="A858" s="111">
        <v>44294.61306851852</v>
      </c>
      <c r="B858" s="12">
        <v>360.46346374063666</v>
      </c>
      <c r="C858" s="12">
        <v>360.2</v>
      </c>
      <c r="D858" s="12">
        <v>-7.3090276030370678</v>
      </c>
      <c r="E858" s="12">
        <v>360.25</v>
      </c>
      <c r="F858" s="12">
        <v>-5.9219244697223488</v>
      </c>
      <c r="G858" s="12">
        <v>3.1991456015919999</v>
      </c>
      <c r="H858" s="12">
        <v>3.1970000000000001</v>
      </c>
      <c r="I858" s="12">
        <v>-6.7067956861110458</v>
      </c>
      <c r="J858" s="12">
        <v>3.1989999999999998</v>
      </c>
      <c r="K858" s="12">
        <v>-0.4551264935475246</v>
      </c>
    </row>
    <row r="859" spans="1:11" x14ac:dyDescent="0.45">
      <c r="A859" s="111">
        <v>44294.613185069444</v>
      </c>
      <c r="B859" s="12">
        <v>360.45157174982893</v>
      </c>
      <c r="C859" s="12">
        <v>360.2</v>
      </c>
      <c r="D859" s="12">
        <v>-6.9793495033930277</v>
      </c>
      <c r="E859" s="12">
        <v>360.25</v>
      </c>
      <c r="F859" s="12">
        <v>-5.5922006068773591</v>
      </c>
      <c r="G859" s="12">
        <v>3.1990606215920003</v>
      </c>
      <c r="H859" s="12">
        <v>3.1970000000000001</v>
      </c>
      <c r="I859" s="12">
        <v>-6.4413333654640352</v>
      </c>
      <c r="J859" s="12">
        <v>3.1989999999999998</v>
      </c>
      <c r="K859" s="12">
        <v>-0.18949810325982194</v>
      </c>
    </row>
    <row r="860" spans="1:11" x14ac:dyDescent="0.45">
      <c r="A860" s="111">
        <v>44294.613185995368</v>
      </c>
      <c r="B860" s="12">
        <v>360.45157174982893</v>
      </c>
      <c r="C860" s="12">
        <v>360.2</v>
      </c>
      <c r="D860" s="12">
        <v>-6.9793495033930277</v>
      </c>
      <c r="E860" s="12">
        <v>360.25</v>
      </c>
      <c r="F860" s="12">
        <v>-5.5922006068773591</v>
      </c>
      <c r="G860" s="12">
        <v>3.1990606215920003</v>
      </c>
      <c r="H860" s="12">
        <v>3.1970000000000001</v>
      </c>
      <c r="I860" s="12">
        <v>-6.4413333654640352</v>
      </c>
      <c r="J860" s="12">
        <v>3.1989999999999998</v>
      </c>
      <c r="K860" s="12">
        <v>-0.18949810325982194</v>
      </c>
    </row>
    <row r="861" spans="1:11" x14ac:dyDescent="0.45">
      <c r="A861" s="111">
        <v>44294.613300810182</v>
      </c>
      <c r="B861" s="12">
        <v>360.31485096880789</v>
      </c>
      <c r="C861" s="12">
        <v>360.2</v>
      </c>
      <c r="D861" s="12">
        <v>-3.1875169313474339</v>
      </c>
      <c r="E861" s="12">
        <v>360.25</v>
      </c>
      <c r="F861" s="12">
        <v>-1.7998416838362004</v>
      </c>
      <c r="G861" s="12">
        <v>3.1982233415920005</v>
      </c>
      <c r="H861" s="12">
        <v>3.1970000000000001</v>
      </c>
      <c r="I861" s="12">
        <v>-3.8250661737447231</v>
      </c>
      <c r="J861" s="12">
        <v>3.1989999999999998</v>
      </c>
      <c r="K861" s="12">
        <v>2.4284057898618796</v>
      </c>
    </row>
    <row r="862" spans="1:11" x14ac:dyDescent="0.45">
      <c r="A862" s="111">
        <v>44294.613301736113</v>
      </c>
      <c r="B862" s="12">
        <v>360.31485096880789</v>
      </c>
      <c r="C862" s="12">
        <v>360.2</v>
      </c>
      <c r="D862" s="12">
        <v>-3.1875169313474339</v>
      </c>
      <c r="E862" s="12">
        <v>360.25</v>
      </c>
      <c r="F862" s="12">
        <v>-1.7998416838362004</v>
      </c>
      <c r="G862" s="12">
        <v>3.1982233415920005</v>
      </c>
      <c r="H862" s="12">
        <v>3.1970000000000001</v>
      </c>
      <c r="I862" s="12">
        <v>-3.8250661737447231</v>
      </c>
      <c r="J862" s="12">
        <v>3.1989999999999998</v>
      </c>
      <c r="K862" s="12">
        <v>2.4284057898618796</v>
      </c>
    </row>
    <row r="863" spans="1:11" x14ac:dyDescent="0.45">
      <c r="A863" s="111">
        <v>44294.613419675923</v>
      </c>
      <c r="B863" s="12">
        <v>360.23026677601541</v>
      </c>
      <c r="C863" s="12">
        <v>360.15</v>
      </c>
      <c r="D863" s="12">
        <v>-2.2282074389197115</v>
      </c>
      <c r="E863" s="12">
        <v>360.2</v>
      </c>
      <c r="F863" s="12">
        <v>-0.84020635707001634</v>
      </c>
      <c r="G863" s="12">
        <v>3.1970798215920002</v>
      </c>
      <c r="H863" s="12">
        <v>3.1970000000000001</v>
      </c>
      <c r="I863" s="12">
        <v>-0.24967031308090246</v>
      </c>
      <c r="J863" s="12">
        <v>3.1989999999999998</v>
      </c>
      <c r="K863" s="12">
        <v>6.0060383698629938</v>
      </c>
    </row>
    <row r="864" spans="1:11" x14ac:dyDescent="0.45">
      <c r="A864" s="111">
        <v>44294.613420833331</v>
      </c>
      <c r="B864" s="12">
        <v>360.23026677601541</v>
      </c>
      <c r="C864" s="12">
        <v>360.15</v>
      </c>
      <c r="D864" s="12">
        <v>-2.2282074389197115</v>
      </c>
      <c r="E864" s="12">
        <v>360.2</v>
      </c>
      <c r="F864" s="12">
        <v>-0.84020635707001634</v>
      </c>
      <c r="G864" s="12">
        <v>3.1970798215920002</v>
      </c>
      <c r="H864" s="12">
        <v>3.1970000000000001</v>
      </c>
      <c r="I864" s="12">
        <v>-0.24967031308090246</v>
      </c>
      <c r="J864" s="12">
        <v>3.1989999999999998</v>
      </c>
      <c r="K864" s="12">
        <v>6.0060383698629938</v>
      </c>
    </row>
    <row r="865" spans="1:11" x14ac:dyDescent="0.45">
      <c r="A865" s="111">
        <v>44294.613532870368</v>
      </c>
      <c r="B865" s="12">
        <v>360.35150114018523</v>
      </c>
      <c r="C865" s="12">
        <v>360.1</v>
      </c>
      <c r="D865" s="12">
        <v>-6.9793282222896087</v>
      </c>
      <c r="E865" s="12">
        <v>360.15</v>
      </c>
      <c r="F865" s="12">
        <v>-5.5917941106860791</v>
      </c>
      <c r="G865" s="12">
        <v>3.1979584615920005</v>
      </c>
      <c r="H865" s="12">
        <v>3.1970000000000001</v>
      </c>
      <c r="I865" s="12">
        <v>-2.9971045700302046</v>
      </c>
      <c r="J865" s="12">
        <v>3.1989999999999998</v>
      </c>
      <c r="K865" s="12">
        <v>3.2568853551677113</v>
      </c>
    </row>
    <row r="866" spans="1:11" x14ac:dyDescent="0.45">
      <c r="A866" s="111">
        <v>44294.613533796299</v>
      </c>
      <c r="B866" s="12">
        <v>360.35150114018523</v>
      </c>
      <c r="C866" s="12">
        <v>360.1</v>
      </c>
      <c r="D866" s="12">
        <v>-6.9793282222896087</v>
      </c>
      <c r="E866" s="12">
        <v>360.15</v>
      </c>
      <c r="F866" s="12">
        <v>-5.5917941106860791</v>
      </c>
      <c r="G866" s="12">
        <v>3.1979584615920005</v>
      </c>
      <c r="H866" s="12">
        <v>3.1970000000000001</v>
      </c>
      <c r="I866" s="12">
        <v>-2.9971045700302046</v>
      </c>
      <c r="J866" s="12">
        <v>3.1989999999999998</v>
      </c>
      <c r="K866" s="12">
        <v>3.2568853551677113</v>
      </c>
    </row>
    <row r="867" spans="1:11" x14ac:dyDescent="0.45">
      <c r="A867" s="111">
        <v>44294.614794560184</v>
      </c>
      <c r="B867" s="12">
        <v>360.19419833500712</v>
      </c>
      <c r="C867" s="12">
        <v>360.05</v>
      </c>
      <c r="D867" s="12">
        <v>-4.003349739492168</v>
      </c>
      <c r="E867" s="12">
        <v>360.1</v>
      </c>
      <c r="F867" s="12">
        <v>-2.6152096686321791</v>
      </c>
      <c r="G867" s="12">
        <v>3.1973324888799994</v>
      </c>
      <c r="H867" s="12">
        <v>3.1970000000000001</v>
      </c>
      <c r="I867" s="12">
        <v>-1.0398946032535987</v>
      </c>
      <c r="J867" s="12">
        <v>3.1989999999999998</v>
      </c>
      <c r="K867" s="12">
        <v>5.215319726052404</v>
      </c>
    </row>
    <row r="868" spans="1:11" x14ac:dyDescent="0.45">
      <c r="A868" s="111">
        <v>44294.614850231483</v>
      </c>
      <c r="B868" s="12">
        <v>360.20985158610767</v>
      </c>
      <c r="C868" s="12">
        <v>360.05</v>
      </c>
      <c r="D868" s="12">
        <v>-4.4377349870857481</v>
      </c>
      <c r="E868" s="12">
        <v>360.1</v>
      </c>
      <c r="F868" s="12">
        <v>-3.0496552391319662</v>
      </c>
      <c r="G868" s="12">
        <v>3.1975674888799999</v>
      </c>
      <c r="H868" s="12">
        <v>3.1970000000000001</v>
      </c>
      <c r="I868" s="12">
        <v>-1.7747518448737178</v>
      </c>
      <c r="J868" s="12">
        <v>3.1989999999999998</v>
      </c>
      <c r="K868" s="12">
        <v>4.4800027676718086</v>
      </c>
    </row>
    <row r="869" spans="1:11" x14ac:dyDescent="0.45">
      <c r="A869" s="111">
        <v>44294.614908912037</v>
      </c>
      <c r="B869" s="12">
        <v>360.16705122310998</v>
      </c>
      <c r="C869" s="12">
        <v>360.05</v>
      </c>
      <c r="D869" s="12">
        <v>-3.2499148023803826</v>
      </c>
      <c r="E869" s="12">
        <v>360.1</v>
      </c>
      <c r="F869" s="12">
        <v>-1.8616701023109623</v>
      </c>
      <c r="G869" s="12">
        <v>3.1972501688799997</v>
      </c>
      <c r="H869" s="12">
        <v>3.1970000000000001</v>
      </c>
      <c r="I869" s="12">
        <v>-0.78245012678272285</v>
      </c>
      <c r="J869" s="12">
        <v>3.1989999999999998</v>
      </c>
      <c r="K869" s="12">
        <v>5.4729252563089981</v>
      </c>
    </row>
    <row r="870" spans="1:11" x14ac:dyDescent="0.45">
      <c r="A870" s="111">
        <v>44294.614977314814</v>
      </c>
      <c r="B870" s="12">
        <v>360.22915923315401</v>
      </c>
      <c r="C870" s="12">
        <v>360.05</v>
      </c>
      <c r="D870" s="12">
        <v>-4.9734794799894937</v>
      </c>
      <c r="E870" s="12">
        <v>360.1</v>
      </c>
      <c r="F870" s="12">
        <v>-3.5854741306599176</v>
      </c>
      <c r="G870" s="12">
        <v>3.19749204888</v>
      </c>
      <c r="H870" s="12">
        <v>3.1970000000000001</v>
      </c>
      <c r="I870" s="12">
        <v>-1.5388588070839351</v>
      </c>
      <c r="J870" s="12">
        <v>3.1989999999999998</v>
      </c>
      <c r="K870" s="12">
        <v>4.7160433769584884</v>
      </c>
    </row>
    <row r="871" spans="1:11" x14ac:dyDescent="0.45">
      <c r="A871" s="111">
        <v>44294.615023379629</v>
      </c>
      <c r="B871" s="12">
        <v>360.16480933711051</v>
      </c>
      <c r="C871" s="12">
        <v>360.05</v>
      </c>
      <c r="D871" s="12">
        <v>-3.1876889172434453</v>
      </c>
      <c r="E871" s="12">
        <v>360.1</v>
      </c>
      <c r="F871" s="12">
        <v>-1.7994355758901568</v>
      </c>
      <c r="G871" s="12">
        <v>3.19653942888</v>
      </c>
      <c r="H871" s="12">
        <v>3.1970000000000001</v>
      </c>
      <c r="I871" s="12">
        <v>1.4408429185604026</v>
      </c>
      <c r="J871" s="12">
        <v>3.1989999999999998</v>
      </c>
      <c r="K871" s="12">
        <v>7.6976091637386688</v>
      </c>
    </row>
    <row r="872" spans="1:11" x14ac:dyDescent="0.45">
      <c r="A872" s="111">
        <v>44294.615095949077</v>
      </c>
      <c r="B872" s="12">
        <v>360.31766959819356</v>
      </c>
      <c r="C872" s="12">
        <v>360.05</v>
      </c>
      <c r="D872" s="12">
        <v>-7.428711406022356</v>
      </c>
      <c r="E872" s="12">
        <v>360.1</v>
      </c>
      <c r="F872" s="12">
        <v>-6.0410470137718004</v>
      </c>
      <c r="G872" s="12">
        <v>3.1980171288800001</v>
      </c>
      <c r="H872" s="12">
        <v>3.1970000000000001</v>
      </c>
      <c r="I872" s="12">
        <v>-3.1804985370927854</v>
      </c>
      <c r="J872" s="12">
        <v>3.1989999999999998</v>
      </c>
      <c r="K872" s="12">
        <v>3.0733766593174776</v>
      </c>
    </row>
    <row r="873" spans="1:11" x14ac:dyDescent="0.45">
      <c r="A873" s="111">
        <v>44294.615142129631</v>
      </c>
      <c r="B873" s="12">
        <v>360.3217594599717</v>
      </c>
      <c r="C873" s="12">
        <v>360.05</v>
      </c>
      <c r="D873" s="12">
        <v>-7.5421329086255264</v>
      </c>
      <c r="E873" s="12">
        <v>360.1</v>
      </c>
      <c r="F873" s="12">
        <v>-6.1544842671738333</v>
      </c>
      <c r="G873" s="12">
        <v>3.1980440288800001</v>
      </c>
      <c r="H873" s="12">
        <v>3.1970000000000001</v>
      </c>
      <c r="I873" s="12">
        <v>-3.2645856985453245</v>
      </c>
      <c r="J873" s="12">
        <v>3.1989999999999998</v>
      </c>
      <c r="K873" s="12">
        <v>2.9892368940729761</v>
      </c>
    </row>
    <row r="874" spans="1:11" x14ac:dyDescent="0.45">
      <c r="A874" s="111">
        <v>44294.615211574077</v>
      </c>
      <c r="B874" s="12">
        <v>360.32363294973004</v>
      </c>
      <c r="C874" s="12">
        <v>360.05</v>
      </c>
      <c r="D874" s="12">
        <v>-7.5940883335899425</v>
      </c>
      <c r="E874" s="12">
        <v>360.1</v>
      </c>
      <c r="F874" s="12">
        <v>-6.2064469071674058</v>
      </c>
      <c r="G874" s="12">
        <v>3.1978337488800008</v>
      </c>
      <c r="H874" s="12">
        <v>3.1970000000000001</v>
      </c>
      <c r="I874" s="12">
        <v>-2.6072302235623463</v>
      </c>
      <c r="J874" s="12">
        <v>3.1989999999999998</v>
      </c>
      <c r="K874" s="12">
        <v>3.647003601758477</v>
      </c>
    </row>
    <row r="875" spans="1:11" x14ac:dyDescent="0.45">
      <c r="A875" s="111">
        <v>44294.615254745368</v>
      </c>
      <c r="B875" s="12">
        <v>360.32363294973004</v>
      </c>
      <c r="C875" s="12">
        <v>360.05</v>
      </c>
      <c r="D875" s="12">
        <v>-7.5940883335899425</v>
      </c>
      <c r="E875" s="12">
        <v>360.1</v>
      </c>
      <c r="F875" s="12">
        <v>-6.2064469071674058</v>
      </c>
      <c r="G875" s="12">
        <v>3.1978337488800008</v>
      </c>
      <c r="H875" s="12">
        <v>3.1970000000000001</v>
      </c>
      <c r="I875" s="12">
        <v>-2.6072302235623463</v>
      </c>
      <c r="J875" s="12">
        <v>3.1989999999999998</v>
      </c>
      <c r="K875" s="12">
        <v>3.647003601758477</v>
      </c>
    </row>
    <row r="876" spans="1:11" x14ac:dyDescent="0.45">
      <c r="A876" s="111">
        <v>44294.615326504631</v>
      </c>
      <c r="B876" s="12">
        <v>360.36836866126316</v>
      </c>
      <c r="C876" s="12">
        <v>360.05</v>
      </c>
      <c r="D876" s="12">
        <v>-8.8345340198936455</v>
      </c>
      <c r="E876" s="12">
        <v>360.1</v>
      </c>
      <c r="F876" s="12">
        <v>-7.447064853669179</v>
      </c>
      <c r="G876" s="12">
        <v>3.19841252888</v>
      </c>
      <c r="H876" s="12">
        <v>3.1970000000000001</v>
      </c>
      <c r="I876" s="12">
        <v>-4.4163436306154553</v>
      </c>
      <c r="J876" s="12">
        <v>3.1989999999999998</v>
      </c>
      <c r="K876" s="12">
        <v>1.8367584378038655</v>
      </c>
    </row>
    <row r="877" spans="1:11" x14ac:dyDescent="0.45">
      <c r="A877" s="111">
        <v>44294.615372106484</v>
      </c>
      <c r="B877" s="12">
        <v>360.39146883235253</v>
      </c>
      <c r="C877" s="12">
        <v>360.05</v>
      </c>
      <c r="D877" s="12">
        <v>-9.4749421638325</v>
      </c>
      <c r="E877" s="12">
        <v>360.1</v>
      </c>
      <c r="F877" s="12">
        <v>-8.087561930831745</v>
      </c>
      <c r="G877" s="12">
        <v>3.1985703888800003</v>
      </c>
      <c r="H877" s="12">
        <v>3.1970000000000001</v>
      </c>
      <c r="I877" s="12">
        <v>-4.9096586570669611</v>
      </c>
      <c r="J877" s="12">
        <v>3.1989999999999998</v>
      </c>
      <c r="K877" s="12">
        <v>1.3431348001378136</v>
      </c>
    </row>
    <row r="878" spans="1:11" x14ac:dyDescent="0.45">
      <c r="A878" s="111">
        <v>44294.615442708331</v>
      </c>
      <c r="B878" s="12">
        <v>360.43050793505739</v>
      </c>
      <c r="C878" s="12">
        <v>360.05</v>
      </c>
      <c r="D878" s="12">
        <v>-10.557040169472579</v>
      </c>
      <c r="E878" s="12">
        <v>360.1</v>
      </c>
      <c r="F878" s="12">
        <v>-9.16981020699059</v>
      </c>
      <c r="G878" s="12">
        <v>3.1988366488800004</v>
      </c>
      <c r="H878" s="12">
        <v>3.1970000000000001</v>
      </c>
      <c r="I878" s="12">
        <v>-5.7416150982370651</v>
      </c>
      <c r="J878" s="12">
        <v>3.1989999999999998</v>
      </c>
      <c r="K878" s="12">
        <v>0.51065789826006514</v>
      </c>
    </row>
    <row r="879" spans="1:11" x14ac:dyDescent="0.45">
      <c r="A879" s="111">
        <v>44294.615489004631</v>
      </c>
      <c r="B879" s="12">
        <v>360.31079890015087</v>
      </c>
      <c r="C879" s="12">
        <v>360.05</v>
      </c>
      <c r="D879" s="12">
        <v>-7.2381649661056198</v>
      </c>
      <c r="E879" s="12">
        <v>360.1</v>
      </c>
      <c r="F879" s="12">
        <v>-5.8504741127468964</v>
      </c>
      <c r="G879" s="12">
        <v>3.1980247688800003</v>
      </c>
      <c r="H879" s="12">
        <v>3.1970000000000001</v>
      </c>
      <c r="I879" s="12">
        <v>-3.2043806851412824</v>
      </c>
      <c r="J879" s="12">
        <v>3.1989999999999998</v>
      </c>
      <c r="K879" s="12">
        <v>3.0494795709198739</v>
      </c>
    </row>
    <row r="880" spans="1:11" x14ac:dyDescent="0.45">
      <c r="A880" s="111">
        <v>44294.615555787037</v>
      </c>
      <c r="B880" s="12">
        <v>360.30393275782171</v>
      </c>
      <c r="C880" s="12">
        <v>360.05</v>
      </c>
      <c r="D880" s="12">
        <v>-7.0477376108015486</v>
      </c>
      <c r="E880" s="12">
        <v>360.1</v>
      </c>
      <c r="F880" s="12">
        <v>-5.6600203128718904</v>
      </c>
      <c r="G880" s="12">
        <v>3.1980024062080004</v>
      </c>
      <c r="H880" s="12">
        <v>3.1970000000000001</v>
      </c>
      <c r="I880" s="12">
        <v>-3.1344760906196072</v>
      </c>
      <c r="J880" s="12">
        <v>3.1989999999999998</v>
      </c>
      <c r="K880" s="12">
        <v>3.1194278968112843</v>
      </c>
    </row>
    <row r="881" spans="1:11" x14ac:dyDescent="0.45">
      <c r="A881" s="111">
        <v>44294.615602083337</v>
      </c>
      <c r="B881" s="12">
        <v>360.31079890015087</v>
      </c>
      <c r="C881" s="12">
        <v>360.05</v>
      </c>
      <c r="D881" s="12">
        <v>-7.2381649661056198</v>
      </c>
      <c r="E881" s="12">
        <v>360.1</v>
      </c>
      <c r="F881" s="12">
        <v>-5.8504741127468964</v>
      </c>
      <c r="G881" s="12">
        <v>3.1980533462080003</v>
      </c>
      <c r="H881" s="12">
        <v>3.1970000000000001</v>
      </c>
      <c r="I881" s="12">
        <v>-3.29371056067346</v>
      </c>
      <c r="J881" s="12">
        <v>3.198</v>
      </c>
      <c r="K881" s="12">
        <v>-0.16680837442440591</v>
      </c>
    </row>
    <row r="882" spans="1:11" x14ac:dyDescent="0.45">
      <c r="A882" s="111">
        <v>44294.615671527776</v>
      </c>
      <c r="B882" s="12">
        <v>360.29890690934315</v>
      </c>
      <c r="C882" s="12">
        <v>360.05</v>
      </c>
      <c r="D882" s="12">
        <v>-6.9083448372981842</v>
      </c>
      <c r="E882" s="12">
        <v>360.1</v>
      </c>
      <c r="F882" s="12">
        <v>-5.5206081819496244</v>
      </c>
      <c r="G882" s="12">
        <v>3.1979683662080003</v>
      </c>
      <c r="H882" s="12">
        <v>3.1970000000000001</v>
      </c>
      <c r="I882" s="12">
        <v>-3.0280668759349529</v>
      </c>
      <c r="J882" s="12">
        <v>3.198</v>
      </c>
      <c r="K882" s="12">
        <v>9.8918401863909877E-2</v>
      </c>
    </row>
    <row r="883" spans="1:11" x14ac:dyDescent="0.45">
      <c r="A883" s="111">
        <v>44294.615717939814</v>
      </c>
      <c r="B883" s="12">
        <v>360.29890690934315</v>
      </c>
      <c r="C883" s="12">
        <v>360.05</v>
      </c>
      <c r="D883" s="12">
        <v>-6.9083448372981842</v>
      </c>
      <c r="E883" s="12">
        <v>360.1</v>
      </c>
      <c r="F883" s="12">
        <v>-5.5206081819496244</v>
      </c>
      <c r="G883" s="12">
        <v>3.1979786062080002</v>
      </c>
      <c r="H883" s="12">
        <v>3.1970000000000001</v>
      </c>
      <c r="I883" s="12">
        <v>-3.060077406710819</v>
      </c>
      <c r="J883" s="12">
        <v>3.198</v>
      </c>
      <c r="K883" s="12">
        <v>6.6897858410290958E-2</v>
      </c>
    </row>
    <row r="884" spans="1:11" x14ac:dyDescent="0.45">
      <c r="A884" s="111">
        <v>44294.615790393516</v>
      </c>
      <c r="B884" s="12">
        <v>360.3376174105627</v>
      </c>
      <c r="C884" s="12">
        <v>360</v>
      </c>
      <c r="D884" s="12">
        <v>-9.3694744664425205</v>
      </c>
      <c r="E884" s="12">
        <v>360.05</v>
      </c>
      <c r="F884" s="12">
        <v>-7.981886893451434</v>
      </c>
      <c r="G884" s="12">
        <v>3.1980351262080005</v>
      </c>
      <c r="H884" s="12">
        <v>3.1970000000000001</v>
      </c>
      <c r="I884" s="12">
        <v>-3.2367568433426497</v>
      </c>
      <c r="J884" s="12">
        <v>3.198</v>
      </c>
      <c r="K884" s="12">
        <v>-0.10983684235561311</v>
      </c>
    </row>
    <row r="885" spans="1:11" x14ac:dyDescent="0.45">
      <c r="A885" s="111">
        <v>44294.61583599537</v>
      </c>
      <c r="B885" s="12">
        <v>360.3376174105627</v>
      </c>
      <c r="C885" s="12">
        <v>360</v>
      </c>
      <c r="D885" s="12">
        <v>-9.3694744664425205</v>
      </c>
      <c r="E885" s="12">
        <v>360.05</v>
      </c>
      <c r="F885" s="12">
        <v>-7.981886893451434</v>
      </c>
      <c r="G885" s="12">
        <v>3.1980658462080003</v>
      </c>
      <c r="H885" s="12">
        <v>3.1970000000000001</v>
      </c>
      <c r="I885" s="12">
        <v>-3.3327838113902533</v>
      </c>
      <c r="J885" s="12">
        <v>3.198</v>
      </c>
      <c r="K885" s="12">
        <v>-0.20589384699003196</v>
      </c>
    </row>
    <row r="886" spans="1:11" x14ac:dyDescent="0.45">
      <c r="A886" s="111">
        <v>44294.615906481478</v>
      </c>
      <c r="B886" s="12">
        <v>360.27059917424702</v>
      </c>
      <c r="C886" s="12">
        <v>360</v>
      </c>
      <c r="D886" s="12">
        <v>-7.5109979794978416</v>
      </c>
      <c r="E886" s="12">
        <v>360.05</v>
      </c>
      <c r="F886" s="12">
        <v>-6.1231522847724573</v>
      </c>
      <c r="G886" s="12">
        <v>3.1976145062080001</v>
      </c>
      <c r="H886" s="12">
        <v>3.1960000000000002</v>
      </c>
      <c r="I886" s="12">
        <v>-5.0490958333641762</v>
      </c>
      <c r="J886" s="12">
        <v>3.1989999999999998</v>
      </c>
      <c r="K886" s="12">
        <v>4.3328981317474016</v>
      </c>
    </row>
    <row r="887" spans="1:11" x14ac:dyDescent="0.45">
      <c r="A887" s="111">
        <v>44294.615955671296</v>
      </c>
      <c r="B887" s="12">
        <v>360.27468903602517</v>
      </c>
      <c r="C887" s="12">
        <v>360</v>
      </c>
      <c r="D887" s="12">
        <v>-7.6244333666664641</v>
      </c>
      <c r="E887" s="12">
        <v>360.05</v>
      </c>
      <c r="F887" s="12">
        <v>-6.2366034268559636</v>
      </c>
      <c r="G887" s="12">
        <v>3.1976414062080005</v>
      </c>
      <c r="H887" s="12">
        <v>3.1960000000000002</v>
      </c>
      <c r="I887" s="12">
        <v>-5.1331778629513423</v>
      </c>
      <c r="J887" s="12">
        <v>3.1989999999999998</v>
      </c>
      <c r="K887" s="12">
        <v>4.2487371766005477</v>
      </c>
    </row>
    <row r="888" spans="1:11" x14ac:dyDescent="0.45">
      <c r="A888" s="111">
        <v>44294.616018749999</v>
      </c>
      <c r="B888" s="12">
        <v>360.23188867302747</v>
      </c>
      <c r="C888" s="12">
        <v>360.05</v>
      </c>
      <c r="D888" s="12">
        <v>-5.0492107652510967</v>
      </c>
      <c r="E888" s="12">
        <v>360.1</v>
      </c>
      <c r="F888" s="12">
        <v>-3.6612159326949207</v>
      </c>
      <c r="G888" s="12">
        <v>3.1973445662080002</v>
      </c>
      <c r="H888" s="12">
        <v>3.1960000000000002</v>
      </c>
      <c r="I888" s="12">
        <v>-4.2052590209089891</v>
      </c>
      <c r="J888" s="12">
        <v>3.1989999999999998</v>
      </c>
      <c r="K888" s="12">
        <v>5.1775270313231658</v>
      </c>
    </row>
    <row r="889" spans="1:11" x14ac:dyDescent="0.45">
      <c r="A889" s="111">
        <v>44294.61606990741</v>
      </c>
      <c r="B889" s="12">
        <v>360.20262659547166</v>
      </c>
      <c r="C889" s="12">
        <v>360.05</v>
      </c>
      <c r="D889" s="12">
        <v>-4.2372427129204002</v>
      </c>
      <c r="E889" s="12">
        <v>360.1</v>
      </c>
      <c r="F889" s="12">
        <v>-2.8491351226844124</v>
      </c>
      <c r="G889" s="12">
        <v>3.1973028797679999</v>
      </c>
      <c r="H889" s="12">
        <v>3.1960000000000002</v>
      </c>
      <c r="I889" s="12">
        <v>-4.0749338332758667</v>
      </c>
      <c r="J889" s="12">
        <v>3.1989999999999998</v>
      </c>
      <c r="K889" s="12">
        <v>5.3079745517356685</v>
      </c>
    </row>
    <row r="890" spans="1:11" x14ac:dyDescent="0.45">
      <c r="A890" s="111">
        <v>44294.616137037039</v>
      </c>
      <c r="B890" s="12">
        <v>360.20643680861417</v>
      </c>
      <c r="C890" s="12">
        <v>360.05</v>
      </c>
      <c r="D890" s="12">
        <v>-4.3429764887093976</v>
      </c>
      <c r="E890" s="12">
        <v>360.1</v>
      </c>
      <c r="F890" s="12">
        <v>-2.9548835816807126</v>
      </c>
      <c r="G890" s="12">
        <v>3.1973183397680005</v>
      </c>
      <c r="H890" s="12">
        <v>3.1960000000000002</v>
      </c>
      <c r="I890" s="12">
        <v>-4.1232671504833363</v>
      </c>
      <c r="J890" s="12">
        <v>3.1989999999999998</v>
      </c>
      <c r="K890" s="12">
        <v>5.2595958653318213</v>
      </c>
    </row>
    <row r="891" spans="1:11" x14ac:dyDescent="0.45">
      <c r="A891" s="111">
        <v>44294.616181712961</v>
      </c>
      <c r="B891" s="12">
        <v>360.23569888616998</v>
      </c>
      <c r="C891" s="12">
        <v>360.05</v>
      </c>
      <c r="D891" s="12">
        <v>-5.1549273640603799</v>
      </c>
      <c r="E891" s="12">
        <v>360.1</v>
      </c>
      <c r="F891" s="12">
        <v>-3.7669472123261478</v>
      </c>
      <c r="G891" s="12">
        <v>3.1975317597680002</v>
      </c>
      <c r="H891" s="12">
        <v>3.1960000000000002</v>
      </c>
      <c r="I891" s="12">
        <v>-4.7904442647698877</v>
      </c>
      <c r="J891" s="12">
        <v>3.1989999999999998</v>
      </c>
      <c r="K891" s="12">
        <v>4.591792489673912</v>
      </c>
    </row>
    <row r="892" spans="1:11" x14ac:dyDescent="0.45">
      <c r="A892" s="111">
        <v>44294.616359953703</v>
      </c>
      <c r="B892" s="12">
        <v>360.12678801686855</v>
      </c>
      <c r="C892" s="12">
        <v>360.05</v>
      </c>
      <c r="D892" s="12">
        <v>-2.1322495138833428</v>
      </c>
      <c r="E892" s="12">
        <v>360.1</v>
      </c>
      <c r="F892" s="12">
        <v>-0.74384960408076128</v>
      </c>
      <c r="G892" s="12">
        <v>3.1968178597680006</v>
      </c>
      <c r="H892" s="12">
        <v>3.1960000000000002</v>
      </c>
      <c r="I892" s="12">
        <v>-2.5583558522154002</v>
      </c>
      <c r="J892" s="12">
        <v>3.1989999999999998</v>
      </c>
      <c r="K892" s="12">
        <v>6.8259761041175313</v>
      </c>
    </row>
    <row r="893" spans="1:11" x14ac:dyDescent="0.45">
      <c r="A893" s="111">
        <v>44294.616361921297</v>
      </c>
      <c r="B893" s="12">
        <v>360.12678801686855</v>
      </c>
      <c r="C893" s="12">
        <v>360.05</v>
      </c>
      <c r="D893" s="12">
        <v>-2.1322495138833428</v>
      </c>
      <c r="E893" s="12">
        <v>360.1</v>
      </c>
      <c r="F893" s="12">
        <v>-0.74384960408076128</v>
      </c>
      <c r="G893" s="12">
        <v>3.1968178597680006</v>
      </c>
      <c r="H893" s="12">
        <v>3.1960000000000002</v>
      </c>
      <c r="I893" s="12">
        <v>-2.5583558522154002</v>
      </c>
      <c r="J893" s="12">
        <v>3.1989999999999998</v>
      </c>
      <c r="K893" s="12">
        <v>6.8259761041175313</v>
      </c>
    </row>
    <row r="894" spans="1:11" x14ac:dyDescent="0.45">
      <c r="A894" s="111">
        <v>44294.617176041669</v>
      </c>
      <c r="B894" s="12">
        <v>360.37299420582826</v>
      </c>
      <c r="C894" s="12">
        <v>360.05</v>
      </c>
      <c r="D894" s="12">
        <v>-8.9627749865122404</v>
      </c>
      <c r="E894" s="12">
        <v>360.1</v>
      </c>
      <c r="F894" s="12">
        <v>-7.5753236290596968</v>
      </c>
      <c r="G894" s="12">
        <v>3.1979133435360003</v>
      </c>
      <c r="H894" s="12">
        <v>3.1960000000000002</v>
      </c>
      <c r="I894" s="12">
        <v>-5.9831000107229935</v>
      </c>
      <c r="J894" s="12">
        <v>3.1989999999999998</v>
      </c>
      <c r="K894" s="12">
        <v>3.3980172295662823</v>
      </c>
    </row>
    <row r="895" spans="1:11" x14ac:dyDescent="0.45">
      <c r="A895" s="111">
        <v>44294.617177546294</v>
      </c>
      <c r="B895" s="12">
        <v>360.37299420582826</v>
      </c>
      <c r="C895" s="12">
        <v>360.05</v>
      </c>
      <c r="D895" s="12">
        <v>-8.9627749865122404</v>
      </c>
      <c r="E895" s="12">
        <v>360.1</v>
      </c>
      <c r="F895" s="12">
        <v>-7.5753236290596968</v>
      </c>
      <c r="G895" s="12">
        <v>3.1979133435360003</v>
      </c>
      <c r="H895" s="12">
        <v>3.1960000000000002</v>
      </c>
      <c r="I895" s="12">
        <v>-5.9831000107229935</v>
      </c>
      <c r="J895" s="12">
        <v>3.1989999999999998</v>
      </c>
      <c r="K895" s="12">
        <v>3.3980172295662823</v>
      </c>
    </row>
    <row r="896" spans="1:11" x14ac:dyDescent="0.45">
      <c r="A896" s="111">
        <v>44294.61729224537</v>
      </c>
      <c r="B896" s="12">
        <v>360.27374087876501</v>
      </c>
      <c r="C896" s="12">
        <v>360.05</v>
      </c>
      <c r="D896" s="12">
        <v>-6.2103021502277711</v>
      </c>
      <c r="E896" s="12">
        <v>360.1</v>
      </c>
      <c r="F896" s="12">
        <v>-4.8224685579694677</v>
      </c>
      <c r="G896" s="12">
        <v>3.1982204114720001</v>
      </c>
      <c r="H896" s="12">
        <v>3.1960000000000002</v>
      </c>
      <c r="I896" s="12">
        <v>-6.9426468045645402</v>
      </c>
      <c r="J896" s="12">
        <v>3.1989999999999998</v>
      </c>
      <c r="K896" s="12">
        <v>2.4375697347292662</v>
      </c>
    </row>
    <row r="897" spans="1:11" x14ac:dyDescent="0.45">
      <c r="A897" s="111">
        <v>44294.617294328702</v>
      </c>
      <c r="B897" s="12">
        <v>360.27374087876501</v>
      </c>
      <c r="C897" s="12">
        <v>360.05</v>
      </c>
      <c r="D897" s="12">
        <v>-6.2103021502277711</v>
      </c>
      <c r="E897" s="12">
        <v>360.1</v>
      </c>
      <c r="F897" s="12">
        <v>-4.8224685579694677</v>
      </c>
      <c r="G897" s="12">
        <v>3.1982204114720001</v>
      </c>
      <c r="H897" s="12">
        <v>3.1960000000000002</v>
      </c>
      <c r="I897" s="12">
        <v>-6.9426468045645402</v>
      </c>
      <c r="J897" s="12">
        <v>3.1989999999999998</v>
      </c>
      <c r="K897" s="12">
        <v>2.4375697347292662</v>
      </c>
    </row>
    <row r="898" spans="1:11" x14ac:dyDescent="0.45">
      <c r="A898" s="111">
        <v>44294.61741111111</v>
      </c>
      <c r="B898" s="12">
        <v>360.2507655544066</v>
      </c>
      <c r="C898" s="12">
        <v>360</v>
      </c>
      <c r="D898" s="12">
        <v>-6.9608611107511065</v>
      </c>
      <c r="E898" s="12">
        <v>360.1</v>
      </c>
      <c r="F898" s="12">
        <v>-4.1850169055034616</v>
      </c>
      <c r="G898" s="12">
        <v>3.1978738914719997</v>
      </c>
      <c r="H898" s="12">
        <v>3.1960000000000002</v>
      </c>
      <c r="I898" s="12">
        <v>-5.8598041561201271</v>
      </c>
      <c r="J898" s="12">
        <v>3.1989999999999998</v>
      </c>
      <c r="K898" s="12">
        <v>3.5214288187010037</v>
      </c>
    </row>
    <row r="899" spans="1:11" x14ac:dyDescent="0.45">
      <c r="A899" s="111">
        <v>44294.617413425927</v>
      </c>
      <c r="B899" s="12">
        <v>360.2507655544066</v>
      </c>
      <c r="C899" s="12">
        <v>360</v>
      </c>
      <c r="D899" s="12">
        <v>-6.9608611107511065</v>
      </c>
      <c r="E899" s="12">
        <v>360.1</v>
      </c>
      <c r="F899" s="12">
        <v>-4.1850169055034616</v>
      </c>
      <c r="G899" s="12">
        <v>3.1978738914719997</v>
      </c>
      <c r="H899" s="12">
        <v>3.1960000000000002</v>
      </c>
      <c r="I899" s="12">
        <v>-5.8598041561201271</v>
      </c>
      <c r="J899" s="12">
        <v>3.1989999999999998</v>
      </c>
      <c r="K899" s="12">
        <v>3.5214288187010037</v>
      </c>
    </row>
    <row r="900" spans="1:11" x14ac:dyDescent="0.45">
      <c r="A900" s="111">
        <v>44294.617524074078</v>
      </c>
      <c r="B900" s="12">
        <v>360.35280567412559</v>
      </c>
      <c r="C900" s="12">
        <v>360.05</v>
      </c>
      <c r="D900" s="12">
        <v>-8.4030336203185545</v>
      </c>
      <c r="E900" s="12">
        <v>360.1</v>
      </c>
      <c r="F900" s="12">
        <v>-7.0155045318055755</v>
      </c>
      <c r="G900" s="12">
        <v>3.1982888314719999</v>
      </c>
      <c r="H900" s="12">
        <v>3.1960000000000002</v>
      </c>
      <c r="I900" s="12">
        <v>-7.1564251779797452</v>
      </c>
      <c r="J900" s="12">
        <v>3.1989999999999998</v>
      </c>
      <c r="K900" s="12">
        <v>2.2235906932539087</v>
      </c>
    </row>
    <row r="901" spans="1:11" x14ac:dyDescent="0.45">
      <c r="A901" s="111">
        <v>44294.617525925925</v>
      </c>
      <c r="B901" s="12">
        <v>360.35280567412559</v>
      </c>
      <c r="C901" s="12">
        <v>360.05</v>
      </c>
      <c r="D901" s="12">
        <v>-8.4030336203185545</v>
      </c>
      <c r="E901" s="12">
        <v>360.1</v>
      </c>
      <c r="F901" s="12">
        <v>-7.0155045318055755</v>
      </c>
      <c r="G901" s="12">
        <v>3.1982888314719999</v>
      </c>
      <c r="H901" s="12">
        <v>3.1960000000000002</v>
      </c>
      <c r="I901" s="12">
        <v>-7.1564251779797452</v>
      </c>
      <c r="J901" s="12">
        <v>3.1989999999999998</v>
      </c>
      <c r="K901" s="12">
        <v>2.2235906932539087</v>
      </c>
    </row>
    <row r="902" spans="1:11" x14ac:dyDescent="0.45">
      <c r="A902" s="111">
        <v>44294.617639004631</v>
      </c>
      <c r="B902" s="12">
        <v>360.35280567412559</v>
      </c>
      <c r="C902" s="12">
        <v>360.05</v>
      </c>
      <c r="D902" s="12">
        <v>-8.4030336203185545</v>
      </c>
      <c r="E902" s="12">
        <v>360.15</v>
      </c>
      <c r="F902" s="12">
        <v>-5.6279754432941758</v>
      </c>
      <c r="G902" s="12">
        <v>3.198714531472</v>
      </c>
      <c r="H902" s="12">
        <v>3.1960000000000002</v>
      </c>
      <c r="I902" s="12">
        <v>-8.4863198803510045</v>
      </c>
      <c r="J902" s="12">
        <v>3.1989999999999998</v>
      </c>
      <c r="K902" s="12">
        <v>0.89244765417829641</v>
      </c>
    </row>
    <row r="903" spans="1:11" x14ac:dyDescent="0.45">
      <c r="A903" s="111">
        <v>44294.617640972225</v>
      </c>
      <c r="B903" s="12">
        <v>360.35280567412559</v>
      </c>
      <c r="C903" s="12">
        <v>360.05</v>
      </c>
      <c r="D903" s="12">
        <v>-8.4030336203185545</v>
      </c>
      <c r="E903" s="12">
        <v>360.15</v>
      </c>
      <c r="F903" s="12">
        <v>-5.6279754432941758</v>
      </c>
      <c r="G903" s="12">
        <v>3.198714531472</v>
      </c>
      <c r="H903" s="12">
        <v>3.1960000000000002</v>
      </c>
      <c r="I903" s="12">
        <v>-8.4863198803510045</v>
      </c>
      <c r="J903" s="12">
        <v>3.1989999999999998</v>
      </c>
      <c r="K903" s="12">
        <v>0.89244765417829641</v>
      </c>
    </row>
    <row r="904" spans="1:11" x14ac:dyDescent="0.45">
      <c r="A904" s="111">
        <v>44294.617983912038</v>
      </c>
      <c r="B904" s="12">
        <v>360.16082670861482</v>
      </c>
      <c r="C904" s="12">
        <v>360.1</v>
      </c>
      <c r="D904" s="12">
        <v>-1.6888763048072664</v>
      </c>
      <c r="E904" s="12">
        <v>360.15</v>
      </c>
      <c r="F904" s="12">
        <v>-0.30060761226545851</v>
      </c>
      <c r="G904" s="12">
        <v>3.1973007488</v>
      </c>
      <c r="H904" s="12">
        <v>3.1960000000000002</v>
      </c>
      <c r="I904" s="12">
        <v>-4.0682716522305729</v>
      </c>
      <c r="J904" s="12">
        <v>3.1989999999999998</v>
      </c>
      <c r="K904" s="12">
        <v>5.314642986392708</v>
      </c>
    </row>
    <row r="905" spans="1:11" x14ac:dyDescent="0.45">
      <c r="A905" s="111">
        <v>44294.617985763885</v>
      </c>
      <c r="B905" s="12">
        <v>360.16082670861482</v>
      </c>
      <c r="C905" s="12">
        <v>360.1</v>
      </c>
      <c r="D905" s="12">
        <v>-1.6888763048072664</v>
      </c>
      <c r="E905" s="12">
        <v>360.15</v>
      </c>
      <c r="F905" s="12">
        <v>-0.30060761226545851</v>
      </c>
      <c r="G905" s="12">
        <v>3.1973007488</v>
      </c>
      <c r="H905" s="12">
        <v>3.1960000000000002</v>
      </c>
      <c r="I905" s="12">
        <v>-4.0682716522305729</v>
      </c>
      <c r="J905" s="12">
        <v>3.1989999999999998</v>
      </c>
      <c r="K905" s="12">
        <v>5.314642986392708</v>
      </c>
    </row>
    <row r="906" spans="1:11" x14ac:dyDescent="0.45">
      <c r="A906" s="111">
        <v>44294.618092129633</v>
      </c>
      <c r="B906" s="12">
        <v>360.09639080517337</v>
      </c>
      <c r="C906" s="12">
        <v>360.1</v>
      </c>
      <c r="D906" s="12">
        <v>0.10022857542619452</v>
      </c>
      <c r="E906" s="12">
        <v>360.15</v>
      </c>
      <c r="F906" s="12">
        <v>1.4887456857519832</v>
      </c>
      <c r="G906" s="12">
        <v>3.1968415688</v>
      </c>
      <c r="H906" s="12">
        <v>3.1960000000000002</v>
      </c>
      <c r="I906" s="12">
        <v>-2.63250080395995</v>
      </c>
      <c r="J906" s="12">
        <v>3.1989999999999998</v>
      </c>
      <c r="K906" s="12">
        <v>6.751761554483358</v>
      </c>
    </row>
    <row r="907" spans="1:11" x14ac:dyDescent="0.45">
      <c r="A907" s="111">
        <v>44294.618103703702</v>
      </c>
      <c r="B907" s="12">
        <v>360.09639080517337</v>
      </c>
      <c r="C907" s="12">
        <v>360.1</v>
      </c>
      <c r="D907" s="12">
        <v>0.10022857542619452</v>
      </c>
      <c r="E907" s="12">
        <v>360.15</v>
      </c>
      <c r="F907" s="12">
        <v>1.4887456857519832</v>
      </c>
      <c r="G907" s="12">
        <v>3.1968415688</v>
      </c>
      <c r="H907" s="12">
        <v>3.1960000000000002</v>
      </c>
      <c r="I907" s="12">
        <v>-2.63250080395995</v>
      </c>
      <c r="J907" s="12">
        <v>3.1989999999999998</v>
      </c>
      <c r="K907" s="12">
        <v>6.751761554483358</v>
      </c>
    </row>
    <row r="908" spans="1:11" x14ac:dyDescent="0.45">
      <c r="A908" s="111">
        <v>44294.618208449072</v>
      </c>
      <c r="B908" s="12">
        <v>360.21032752295326</v>
      </c>
      <c r="C908" s="12">
        <v>360.1</v>
      </c>
      <c r="D908" s="12">
        <v>-3.0628639581748573</v>
      </c>
      <c r="E908" s="12">
        <v>360.15</v>
      </c>
      <c r="F908" s="12">
        <v>-1.6747860442575104</v>
      </c>
      <c r="G908" s="12">
        <v>3.1970340736480001</v>
      </c>
      <c r="H908" s="12">
        <v>3.1960000000000002</v>
      </c>
      <c r="I908" s="12">
        <v>-3.2344780323844429</v>
      </c>
      <c r="J908" s="12">
        <v>3.1989999999999998</v>
      </c>
      <c r="K908" s="12">
        <v>6.1492192660822473</v>
      </c>
    </row>
    <row r="909" spans="1:11" x14ac:dyDescent="0.45">
      <c r="A909" s="111">
        <v>44294.618220023149</v>
      </c>
      <c r="B909" s="12">
        <v>360.21032752295326</v>
      </c>
      <c r="C909" s="12">
        <v>360.1</v>
      </c>
      <c r="D909" s="12">
        <v>-3.0628639581748573</v>
      </c>
      <c r="E909" s="12">
        <v>360.15</v>
      </c>
      <c r="F909" s="12">
        <v>-1.6747860442575104</v>
      </c>
      <c r="G909" s="12">
        <v>3.1970340736480001</v>
      </c>
      <c r="H909" s="12">
        <v>3.1960000000000002</v>
      </c>
      <c r="I909" s="12">
        <v>-3.2344780323844429</v>
      </c>
      <c r="J909" s="12">
        <v>3.1989999999999998</v>
      </c>
      <c r="K909" s="12">
        <v>6.1492192660822473</v>
      </c>
    </row>
    <row r="910" spans="1:11" x14ac:dyDescent="0.45">
      <c r="A910" s="111">
        <v>44294.618324421295</v>
      </c>
      <c r="B910" s="12">
        <v>360.0895246628441</v>
      </c>
      <c r="C910" s="12">
        <v>360.15</v>
      </c>
      <c r="D910" s="12">
        <v>1.6794528308620571</v>
      </c>
      <c r="E910" s="12">
        <v>360.2</v>
      </c>
      <c r="F910" s="12">
        <v>3.0679964172612153</v>
      </c>
      <c r="G910" s="12">
        <v>3.196681373648</v>
      </c>
      <c r="H910" s="12">
        <v>3.1960000000000002</v>
      </c>
      <c r="I910" s="12">
        <v>-2.1315031695581008</v>
      </c>
      <c r="J910" s="12">
        <v>3.198</v>
      </c>
      <c r="K910" s="12">
        <v>4.1249852514865424</v>
      </c>
    </row>
    <row r="911" spans="1:11" x14ac:dyDescent="0.45">
      <c r="A911" s="111">
        <v>44294.618336111111</v>
      </c>
      <c r="B911" s="12">
        <v>360.0895246628441</v>
      </c>
      <c r="C911" s="12">
        <v>360.15</v>
      </c>
      <c r="D911" s="12">
        <v>1.6794528308620571</v>
      </c>
      <c r="E911" s="12">
        <v>360.2</v>
      </c>
      <c r="F911" s="12">
        <v>3.0679964172612153</v>
      </c>
      <c r="G911" s="12">
        <v>3.1968421412240002</v>
      </c>
      <c r="H911" s="12">
        <v>3.1960000000000002</v>
      </c>
      <c r="I911" s="12">
        <v>-2.6342909245985537</v>
      </c>
      <c r="J911" s="12">
        <v>3.198</v>
      </c>
      <c r="K911" s="12">
        <v>3.6218828608046381</v>
      </c>
    </row>
    <row r="912" spans="1:11" x14ac:dyDescent="0.45">
      <c r="A912" s="111">
        <v>44294.61844027778</v>
      </c>
      <c r="B912" s="12">
        <v>360.17706073737497</v>
      </c>
      <c r="C912" s="12">
        <v>360.15</v>
      </c>
      <c r="D912" s="12">
        <v>-0.7513176247147747</v>
      </c>
      <c r="E912" s="12">
        <v>360.2</v>
      </c>
      <c r="F912" s="12">
        <v>0.63688849528766311</v>
      </c>
      <c r="G912" s="12">
        <v>3.1968522336480003</v>
      </c>
      <c r="H912" s="12">
        <v>3.1960000000000002</v>
      </c>
      <c r="I912" s="12">
        <v>-2.6658524877380101</v>
      </c>
      <c r="J912" s="12">
        <v>3.198</v>
      </c>
      <c r="K912" s="12">
        <v>3.5903015469998873</v>
      </c>
    </row>
    <row r="913" spans="1:11" x14ac:dyDescent="0.45">
      <c r="A913" s="111">
        <v>44294.618452083334</v>
      </c>
      <c r="B913" s="12">
        <v>360.17706073737497</v>
      </c>
      <c r="C913" s="12">
        <v>360.15</v>
      </c>
      <c r="D913" s="12">
        <v>-0.7513176247147747</v>
      </c>
      <c r="E913" s="12">
        <v>360.2</v>
      </c>
      <c r="F913" s="12">
        <v>0.63688849528766311</v>
      </c>
      <c r="G913" s="12">
        <v>3.1968522336480003</v>
      </c>
      <c r="H913" s="12">
        <v>3.1960000000000002</v>
      </c>
      <c r="I913" s="12">
        <v>-2.6658524877380101</v>
      </c>
      <c r="J913" s="12">
        <v>3.198</v>
      </c>
      <c r="K913" s="12">
        <v>3.5903015469998873</v>
      </c>
    </row>
    <row r="914" spans="1:11" x14ac:dyDescent="0.45">
      <c r="A914" s="111">
        <v>44294.61856354167</v>
      </c>
      <c r="B914" s="12">
        <v>360.15396056628566</v>
      </c>
      <c r="C914" s="12">
        <v>360.15</v>
      </c>
      <c r="D914" s="12">
        <v>-0.10996870003753224</v>
      </c>
      <c r="E914" s="12">
        <v>360.2</v>
      </c>
      <c r="F914" s="12">
        <v>1.2783264591048025</v>
      </c>
      <c r="G914" s="12">
        <v>3.1966526872080001</v>
      </c>
      <c r="H914" s="12">
        <v>3.1960000000000002</v>
      </c>
      <c r="I914" s="12">
        <v>-2.0417833023017637</v>
      </c>
      <c r="J914" s="12">
        <v>3.198</v>
      </c>
      <c r="K914" s="12">
        <v>4.2147612638412877</v>
      </c>
    </row>
    <row r="915" spans="1:11" x14ac:dyDescent="0.45">
      <c r="A915" s="111">
        <v>44294.61856574074</v>
      </c>
      <c r="B915" s="12">
        <v>360.15396056628566</v>
      </c>
      <c r="C915" s="12">
        <v>360.15</v>
      </c>
      <c r="D915" s="12">
        <v>-0.10996870003753224</v>
      </c>
      <c r="E915" s="12">
        <v>360.2</v>
      </c>
      <c r="F915" s="12">
        <v>1.2783264591048025</v>
      </c>
      <c r="G915" s="12">
        <v>3.1966526872080001</v>
      </c>
      <c r="H915" s="12">
        <v>3.1960000000000002</v>
      </c>
      <c r="I915" s="12">
        <v>-2.0417833023017637</v>
      </c>
      <c r="J915" s="12">
        <v>3.198</v>
      </c>
      <c r="K915" s="12">
        <v>4.2147612638412877</v>
      </c>
    </row>
    <row r="916" spans="1:11" x14ac:dyDescent="0.45">
      <c r="A916" s="111">
        <v>44294.61868078704</v>
      </c>
      <c r="B916" s="12">
        <v>360.10021692335516</v>
      </c>
      <c r="C916" s="12">
        <v>360.2</v>
      </c>
      <c r="D916" s="12">
        <v>2.7709807424543742</v>
      </c>
      <c r="E916" s="12">
        <v>360.25</v>
      </c>
      <c r="F916" s="12">
        <v>4.1594830995816272</v>
      </c>
      <c r="G916" s="12">
        <v>3.1963918672080007</v>
      </c>
      <c r="H916" s="12">
        <v>3.1960000000000002</v>
      </c>
      <c r="I916" s="12">
        <v>-1.2259673540680149</v>
      </c>
      <c r="J916" s="12">
        <v>3.198</v>
      </c>
      <c r="K916" s="12">
        <v>5.0310877351965857</v>
      </c>
    </row>
    <row r="917" spans="1:11" x14ac:dyDescent="0.45">
      <c r="A917" s="111">
        <v>44294.618682291664</v>
      </c>
      <c r="B917" s="12">
        <v>360.10021692335516</v>
      </c>
      <c r="C917" s="12">
        <v>360.2</v>
      </c>
      <c r="D917" s="12">
        <v>2.7709807424543742</v>
      </c>
      <c r="E917" s="12">
        <v>360.25</v>
      </c>
      <c r="F917" s="12">
        <v>4.1594830995816272</v>
      </c>
      <c r="G917" s="12">
        <v>3.1963918672080007</v>
      </c>
      <c r="H917" s="12">
        <v>3.1960000000000002</v>
      </c>
      <c r="I917" s="12">
        <v>-1.2259673540680149</v>
      </c>
      <c r="J917" s="12">
        <v>3.198</v>
      </c>
      <c r="K917" s="12">
        <v>5.0310877351965857</v>
      </c>
    </row>
    <row r="918" spans="1:11" x14ac:dyDescent="0.45">
      <c r="A918" s="111">
        <v>44294.618796759256</v>
      </c>
      <c r="B918" s="12">
        <v>360.15108315897868</v>
      </c>
      <c r="C918" s="12">
        <v>360.2</v>
      </c>
      <c r="D918" s="12">
        <v>1.3582311232343756</v>
      </c>
      <c r="E918" s="12">
        <v>360.25</v>
      </c>
      <c r="F918" s="12">
        <v>2.7465373740846686</v>
      </c>
      <c r="G918" s="12">
        <v>3.1963323965999999</v>
      </c>
      <c r="H918" s="12">
        <v>3.1960000000000002</v>
      </c>
      <c r="I918" s="12">
        <v>-1.0399312673278467</v>
      </c>
      <c r="J918" s="12">
        <v>3.198</v>
      </c>
      <c r="K918" s="12">
        <v>5.2172402400135613</v>
      </c>
    </row>
    <row r="919" spans="1:11" x14ac:dyDescent="0.45">
      <c r="A919" s="111">
        <v>44294.618798495372</v>
      </c>
      <c r="B919" s="12">
        <v>360.15108315897868</v>
      </c>
      <c r="C919" s="12">
        <v>360.2</v>
      </c>
      <c r="D919" s="12">
        <v>1.3582311232343756</v>
      </c>
      <c r="E919" s="12">
        <v>360.25</v>
      </c>
      <c r="F919" s="12">
        <v>2.7465373740846686</v>
      </c>
      <c r="G919" s="12">
        <v>3.1963323965999999</v>
      </c>
      <c r="H919" s="12">
        <v>3.1960000000000002</v>
      </c>
      <c r="I919" s="12">
        <v>-1.0399312673278467</v>
      </c>
      <c r="J919" s="12">
        <v>3.198</v>
      </c>
      <c r="K919" s="12">
        <v>5.2172402400135613</v>
      </c>
    </row>
    <row r="920" spans="1:11" x14ac:dyDescent="0.45">
      <c r="A920" s="111">
        <v>44294.618912615741</v>
      </c>
      <c r="B920" s="12">
        <v>360.23483121776803</v>
      </c>
      <c r="C920" s="12">
        <v>360.2</v>
      </c>
      <c r="D920" s="12">
        <v>-0.96690310735077245</v>
      </c>
      <c r="E920" s="12">
        <v>360.25</v>
      </c>
      <c r="F920" s="12">
        <v>0.42108038749860605</v>
      </c>
      <c r="G920" s="12">
        <v>3.1970457165999995</v>
      </c>
      <c r="H920" s="12">
        <v>3.1960000000000002</v>
      </c>
      <c r="I920" s="12">
        <v>-3.2708840995598996</v>
      </c>
      <c r="J920" s="12">
        <v>3.198</v>
      </c>
      <c r="K920" s="12">
        <v>2.9848913171480715</v>
      </c>
    </row>
    <row r="921" spans="1:11" x14ac:dyDescent="0.45">
      <c r="A921" s="111">
        <v>44294.618914699073</v>
      </c>
      <c r="B921" s="12">
        <v>360.23483121776803</v>
      </c>
      <c r="C921" s="12">
        <v>360.2</v>
      </c>
      <c r="D921" s="12">
        <v>-0.96690310735077245</v>
      </c>
      <c r="E921" s="12">
        <v>360.25</v>
      </c>
      <c r="F921" s="12">
        <v>0.42108038749860605</v>
      </c>
      <c r="G921" s="12">
        <v>3.1970457165999995</v>
      </c>
      <c r="H921" s="12">
        <v>3.1960000000000002</v>
      </c>
      <c r="I921" s="12">
        <v>-3.2708840995598996</v>
      </c>
      <c r="J921" s="12">
        <v>3.198</v>
      </c>
      <c r="K921" s="12">
        <v>2.9848913171480715</v>
      </c>
    </row>
    <row r="922" spans="1:11" x14ac:dyDescent="0.45">
      <c r="A922" s="111">
        <v>44294.619028587964</v>
      </c>
      <c r="B922" s="12">
        <v>360.28728912300386</v>
      </c>
      <c r="C922" s="12">
        <v>360.2</v>
      </c>
      <c r="D922" s="12">
        <v>-2.4227644338035317</v>
      </c>
      <c r="E922" s="12">
        <v>360.25</v>
      </c>
      <c r="F922" s="12">
        <v>-1.0349830296435552</v>
      </c>
      <c r="G922" s="12">
        <v>3.1975667641759999</v>
      </c>
      <c r="H922" s="12">
        <v>3.1960000000000002</v>
      </c>
      <c r="I922" s="12">
        <v>-4.8998638388196945</v>
      </c>
      <c r="J922" s="12">
        <v>3.198</v>
      </c>
      <c r="K922" s="12">
        <v>1.3548921913180263</v>
      </c>
    </row>
    <row r="923" spans="1:11" x14ac:dyDescent="0.45">
      <c r="A923" s="111">
        <v>44294.619030555557</v>
      </c>
      <c r="B923" s="12">
        <v>360.28728912300386</v>
      </c>
      <c r="C923" s="12">
        <v>360.2</v>
      </c>
      <c r="D923" s="12">
        <v>-2.4227644338035317</v>
      </c>
      <c r="E923" s="12">
        <v>360.25</v>
      </c>
      <c r="F923" s="12">
        <v>-1.0349830296435552</v>
      </c>
      <c r="G923" s="12">
        <v>3.1975667641759999</v>
      </c>
      <c r="H923" s="12">
        <v>3.1960000000000002</v>
      </c>
      <c r="I923" s="12">
        <v>-4.8998638388196945</v>
      </c>
      <c r="J923" s="12">
        <v>3.198</v>
      </c>
      <c r="K923" s="12">
        <v>1.3548921913180263</v>
      </c>
    </row>
    <row r="924" spans="1:11" x14ac:dyDescent="0.45">
      <c r="A924" s="111">
        <v>44294.619144328703</v>
      </c>
      <c r="B924" s="12">
        <v>360.20547641274993</v>
      </c>
      <c r="C924" s="12">
        <v>360.2</v>
      </c>
      <c r="D924" s="12">
        <v>-0.15203579924662797</v>
      </c>
      <c r="E924" s="12">
        <v>360.25</v>
      </c>
      <c r="F924" s="12">
        <v>1.2360608087771128</v>
      </c>
      <c r="G924" s="12">
        <v>3.1968163506160003</v>
      </c>
      <c r="H924" s="12">
        <v>3.1960000000000002</v>
      </c>
      <c r="I924" s="12">
        <v>-2.5536362632869323</v>
      </c>
      <c r="J924" s="12">
        <v>3.198</v>
      </c>
      <c r="K924" s="12">
        <v>3.7025879943698965</v>
      </c>
    </row>
    <row r="925" spans="1:11" x14ac:dyDescent="0.45">
      <c r="A925" s="111">
        <v>44294.619146064812</v>
      </c>
      <c r="B925" s="12">
        <v>360.20547641274993</v>
      </c>
      <c r="C925" s="12">
        <v>360.2</v>
      </c>
      <c r="D925" s="12">
        <v>-0.15203579924662797</v>
      </c>
      <c r="E925" s="12">
        <v>360.25</v>
      </c>
      <c r="F925" s="12">
        <v>1.2360608087771128</v>
      </c>
      <c r="G925" s="12">
        <v>3.1968163506160003</v>
      </c>
      <c r="H925" s="12">
        <v>3.1960000000000002</v>
      </c>
      <c r="I925" s="12">
        <v>-2.5536362632869323</v>
      </c>
      <c r="J925" s="12">
        <v>3.198</v>
      </c>
      <c r="K925" s="12">
        <v>3.7025879943698965</v>
      </c>
    </row>
    <row r="926" spans="1:11" x14ac:dyDescent="0.45">
      <c r="A926" s="111">
        <v>44294.619260416664</v>
      </c>
      <c r="B926" s="12">
        <v>360.20465876644312</v>
      </c>
      <c r="C926" s="12">
        <v>360.25</v>
      </c>
      <c r="D926" s="12">
        <v>1.2587631074000651</v>
      </c>
      <c r="E926" s="12">
        <v>360.3</v>
      </c>
      <c r="F926" s="12">
        <v>2.6468628663327052</v>
      </c>
      <c r="G926" s="12">
        <v>3.1965978306160006</v>
      </c>
      <c r="H926" s="12">
        <v>3.1960000000000002</v>
      </c>
      <c r="I926" s="12">
        <v>-1.8702090399816678</v>
      </c>
      <c r="J926" s="12">
        <v>3.198</v>
      </c>
      <c r="K926" s="12">
        <v>4.3864428942854889</v>
      </c>
    </row>
    <row r="927" spans="1:11" x14ac:dyDescent="0.45">
      <c r="A927" s="111">
        <v>44294.619262499997</v>
      </c>
      <c r="B927" s="12">
        <v>360.20465876644312</v>
      </c>
      <c r="C927" s="12">
        <v>360.25</v>
      </c>
      <c r="D927" s="12">
        <v>1.2587631074000651</v>
      </c>
      <c r="E927" s="12">
        <v>360.3</v>
      </c>
      <c r="F927" s="12">
        <v>2.6468628663327052</v>
      </c>
      <c r="G927" s="12">
        <v>3.1965978306160006</v>
      </c>
      <c r="H927" s="12">
        <v>3.1960000000000002</v>
      </c>
      <c r="I927" s="12">
        <v>-1.8702090399816678</v>
      </c>
      <c r="J927" s="12">
        <v>3.198</v>
      </c>
      <c r="K927" s="12">
        <v>4.3864428942854889</v>
      </c>
    </row>
    <row r="928" spans="1:11" x14ac:dyDescent="0.45">
      <c r="A928" s="111">
        <v>44294.619376273149</v>
      </c>
      <c r="B928" s="12">
        <v>360.33810469326113</v>
      </c>
      <c r="C928" s="12">
        <v>360.25</v>
      </c>
      <c r="D928" s="12">
        <v>-2.445056243389224</v>
      </c>
      <c r="E928" s="12">
        <v>360.3</v>
      </c>
      <c r="F928" s="12">
        <v>-1.0574705468231054</v>
      </c>
      <c r="G928" s="12">
        <v>3.1974062706160002</v>
      </c>
      <c r="H928" s="12">
        <v>3.1960000000000002</v>
      </c>
      <c r="I928" s="12">
        <v>-4.398160561964322</v>
      </c>
      <c r="J928" s="12">
        <v>3.1989999999999998</v>
      </c>
      <c r="K928" s="12">
        <v>4.9844444187336769</v>
      </c>
    </row>
    <row r="929" spans="1:11" x14ac:dyDescent="0.45">
      <c r="A929" s="111">
        <v>44294.61937847222</v>
      </c>
      <c r="B929" s="12">
        <v>360.33810469326113</v>
      </c>
      <c r="C929" s="12">
        <v>360.25</v>
      </c>
      <c r="D929" s="12">
        <v>-2.445056243389224</v>
      </c>
      <c r="E929" s="12">
        <v>360.3</v>
      </c>
      <c r="F929" s="12">
        <v>-1.0574705468231054</v>
      </c>
      <c r="G929" s="12">
        <v>3.1974062706160002</v>
      </c>
      <c r="H929" s="12">
        <v>3.1960000000000002</v>
      </c>
      <c r="I929" s="12">
        <v>-4.398160561964322</v>
      </c>
      <c r="J929" s="12">
        <v>3.1989999999999998</v>
      </c>
      <c r="K929" s="12">
        <v>4.9844444187336769</v>
      </c>
    </row>
    <row r="930" spans="1:11" x14ac:dyDescent="0.45">
      <c r="A930" s="111">
        <v>44294.61949247685</v>
      </c>
      <c r="B930" s="12">
        <v>360.33810469326113</v>
      </c>
      <c r="C930" s="12">
        <v>360.15</v>
      </c>
      <c r="D930" s="12">
        <v>-5.2202276365214608</v>
      </c>
      <c r="E930" s="12">
        <v>360.2</v>
      </c>
      <c r="F930" s="12">
        <v>-3.8326419399553422</v>
      </c>
      <c r="G930" s="12">
        <v>3.1974062706160002</v>
      </c>
      <c r="H930" s="12">
        <v>3.1960000000000002</v>
      </c>
      <c r="I930" s="12">
        <v>-4.398160561964322</v>
      </c>
      <c r="J930" s="12">
        <v>3.1989999999999998</v>
      </c>
      <c r="K930" s="12">
        <v>4.9844444187336769</v>
      </c>
    </row>
    <row r="931" spans="1:11" x14ac:dyDescent="0.45">
      <c r="A931" s="111">
        <v>44294.619494212966</v>
      </c>
      <c r="B931" s="12">
        <v>360.33810469326113</v>
      </c>
      <c r="C931" s="12">
        <v>360.15</v>
      </c>
      <c r="D931" s="12">
        <v>-5.2202276365214608</v>
      </c>
      <c r="E931" s="12">
        <v>360.2</v>
      </c>
      <c r="F931" s="12">
        <v>-3.8326419399553422</v>
      </c>
      <c r="G931" s="12">
        <v>3.1974062706160002</v>
      </c>
      <c r="H931" s="12">
        <v>3.1960000000000002</v>
      </c>
      <c r="I931" s="12">
        <v>-4.398160561964322</v>
      </c>
      <c r="J931" s="12">
        <v>3.1989999999999998</v>
      </c>
      <c r="K931" s="12">
        <v>4.9844444187336769</v>
      </c>
    </row>
    <row r="932" spans="1:11" x14ac:dyDescent="0.45">
      <c r="A932" s="111">
        <v>44294.619608564812</v>
      </c>
      <c r="B932" s="12">
        <v>360.33810469326113</v>
      </c>
      <c r="C932" s="12">
        <v>360.15</v>
      </c>
      <c r="D932" s="12">
        <v>-5.2202276365214608</v>
      </c>
      <c r="E932" s="12">
        <v>360.2</v>
      </c>
      <c r="F932" s="12">
        <v>-3.8326419399553422</v>
      </c>
      <c r="G932" s="12">
        <v>3.1974062706160002</v>
      </c>
      <c r="H932" s="12">
        <v>3.1960000000000002</v>
      </c>
      <c r="I932" s="12">
        <v>-4.398160561964322</v>
      </c>
      <c r="J932" s="12">
        <v>3.1989999999999998</v>
      </c>
      <c r="K932" s="12">
        <v>4.9844444187336769</v>
      </c>
    </row>
    <row r="933" spans="1:11" x14ac:dyDescent="0.45">
      <c r="A933" s="111">
        <v>44294.619610300928</v>
      </c>
      <c r="B933" s="12">
        <v>360.33810469326113</v>
      </c>
      <c r="C933" s="12">
        <v>360.15</v>
      </c>
      <c r="D933" s="12">
        <v>-5.2202276365214608</v>
      </c>
      <c r="E933" s="12">
        <v>360.2</v>
      </c>
      <c r="F933" s="12">
        <v>-3.8326419399553422</v>
      </c>
      <c r="G933" s="12">
        <v>3.1974062706160002</v>
      </c>
      <c r="H933" s="12">
        <v>3.1960000000000002</v>
      </c>
      <c r="I933" s="12">
        <v>-4.398160561964322</v>
      </c>
      <c r="J933" s="12">
        <v>3.1989999999999998</v>
      </c>
      <c r="K933" s="12">
        <v>4.9844444187336769</v>
      </c>
    </row>
    <row r="934" spans="1:11" x14ac:dyDescent="0.45">
      <c r="A934" s="111">
        <v>44294.619724421296</v>
      </c>
      <c r="B934" s="12">
        <v>360.34210940128361</v>
      </c>
      <c r="C934" s="12">
        <v>360.15</v>
      </c>
      <c r="D934" s="12">
        <v>-5.3313058971327187</v>
      </c>
      <c r="E934" s="12">
        <v>360.2</v>
      </c>
      <c r="F934" s="12">
        <v>-3.9437356216773325</v>
      </c>
      <c r="G934" s="12">
        <v>3.197685204176</v>
      </c>
      <c r="H934" s="12">
        <v>3.1960000000000002</v>
      </c>
      <c r="I934" s="12">
        <v>-5.270075283830435</v>
      </c>
      <c r="J934" s="12">
        <v>3.1989999999999998</v>
      </c>
      <c r="K934" s="12">
        <v>4.111711253761932</v>
      </c>
    </row>
    <row r="935" spans="1:11" x14ac:dyDescent="0.45">
      <c r="A935" s="111">
        <v>44294.61972638889</v>
      </c>
      <c r="B935" s="12">
        <v>360.34210940128361</v>
      </c>
      <c r="C935" s="12">
        <v>360.15</v>
      </c>
      <c r="D935" s="12">
        <v>-5.3313058971327187</v>
      </c>
      <c r="E935" s="12">
        <v>360.2</v>
      </c>
      <c r="F935" s="12">
        <v>-3.9437356216773325</v>
      </c>
      <c r="G935" s="12">
        <v>3.197685204176</v>
      </c>
      <c r="H935" s="12">
        <v>3.1960000000000002</v>
      </c>
      <c r="I935" s="12">
        <v>-5.270075283830435</v>
      </c>
      <c r="J935" s="12">
        <v>3.1989999999999998</v>
      </c>
      <c r="K935" s="12">
        <v>4.111711253761932</v>
      </c>
    </row>
    <row r="936" spans="1:11" x14ac:dyDescent="0.45">
      <c r="A936" s="111">
        <v>44294.619843518522</v>
      </c>
      <c r="B936" s="12">
        <v>360.2369708744381</v>
      </c>
      <c r="C936" s="12">
        <v>360.15</v>
      </c>
      <c r="D936" s="12">
        <v>-2.4142684252260382</v>
      </c>
      <c r="E936" s="12">
        <v>360.2</v>
      </c>
      <c r="F936" s="12">
        <v>-1.0262931744170634</v>
      </c>
      <c r="G936" s="12">
        <v>3.1968884041760002</v>
      </c>
      <c r="H936" s="12">
        <v>3.1960000000000002</v>
      </c>
      <c r="I936" s="12">
        <v>-2.7789652427013269</v>
      </c>
      <c r="J936" s="12">
        <v>3.1989999999999998</v>
      </c>
      <c r="K936" s="12">
        <v>6.6051596334778315</v>
      </c>
    </row>
    <row r="937" spans="1:11" x14ac:dyDescent="0.45">
      <c r="A937" s="111">
        <v>44294.619845486108</v>
      </c>
      <c r="B937" s="12">
        <v>360.2369708744381</v>
      </c>
      <c r="C937" s="12">
        <v>360.15</v>
      </c>
      <c r="D937" s="12">
        <v>-2.4142684252260382</v>
      </c>
      <c r="E937" s="12">
        <v>360.2</v>
      </c>
      <c r="F937" s="12">
        <v>-1.0262931744170634</v>
      </c>
      <c r="G937" s="12">
        <v>3.1968884041760002</v>
      </c>
      <c r="H937" s="12">
        <v>3.1960000000000002</v>
      </c>
      <c r="I937" s="12">
        <v>-2.7789652427013269</v>
      </c>
      <c r="J937" s="12">
        <v>3.1989999999999998</v>
      </c>
      <c r="K937" s="12">
        <v>6.6051596334778315</v>
      </c>
    </row>
    <row r="938" spans="1:11" x14ac:dyDescent="0.45">
      <c r="A938" s="111">
        <v>44294.619956481481</v>
      </c>
      <c r="B938" s="12">
        <v>360.20770879688229</v>
      </c>
      <c r="C938" s="12">
        <v>360.15</v>
      </c>
      <c r="D938" s="12">
        <v>-1.6020977750604108</v>
      </c>
      <c r="E938" s="12">
        <v>360.2</v>
      </c>
      <c r="F938" s="12">
        <v>-0.21400976975328675</v>
      </c>
      <c r="G938" s="12">
        <v>3.197088364176</v>
      </c>
      <c r="H938" s="12">
        <v>3.1960000000000002</v>
      </c>
      <c r="I938" s="12">
        <v>-3.4042355169006648</v>
      </c>
      <c r="J938" s="12">
        <v>3.1989999999999998</v>
      </c>
      <c r="K938" s="12">
        <v>5.9793024347407595</v>
      </c>
    </row>
    <row r="939" spans="1:11" x14ac:dyDescent="0.45">
      <c r="A939" s="111">
        <v>44294.619958912037</v>
      </c>
      <c r="B939" s="12">
        <v>360.20770879688229</v>
      </c>
      <c r="C939" s="12">
        <v>360.15</v>
      </c>
      <c r="D939" s="12">
        <v>-1.6020977750604108</v>
      </c>
      <c r="E939" s="12">
        <v>360.2</v>
      </c>
      <c r="F939" s="12">
        <v>-0.21400976975328675</v>
      </c>
      <c r="G939" s="12">
        <v>3.197088364176</v>
      </c>
      <c r="H939" s="12">
        <v>3.1960000000000002</v>
      </c>
      <c r="I939" s="12">
        <v>-3.4042355169006648</v>
      </c>
      <c r="J939" s="12">
        <v>3.1989999999999998</v>
      </c>
      <c r="K939" s="12">
        <v>5.9793024347407595</v>
      </c>
    </row>
    <row r="940" spans="1:11" x14ac:dyDescent="0.45">
      <c r="A940" s="111">
        <v>44294.620069560187</v>
      </c>
      <c r="B940" s="12">
        <v>360.27554467950483</v>
      </c>
      <c r="C940" s="12">
        <v>360.15</v>
      </c>
      <c r="D940" s="12">
        <v>-3.4846850239734719</v>
      </c>
      <c r="E940" s="12">
        <v>360.2</v>
      </c>
      <c r="F940" s="12">
        <v>-2.0968583802169398</v>
      </c>
      <c r="G940" s="12">
        <v>3.1979716441760004</v>
      </c>
      <c r="H940" s="12">
        <v>3.1960000000000002</v>
      </c>
      <c r="I940" s="12">
        <v>-6.1652959918857713</v>
      </c>
      <c r="J940" s="12">
        <v>3.1989999999999998</v>
      </c>
      <c r="K940" s="12">
        <v>3.2156502258930271</v>
      </c>
    </row>
    <row r="941" spans="1:11" x14ac:dyDescent="0.45">
      <c r="A941" s="111">
        <v>44294.620071180558</v>
      </c>
      <c r="B941" s="12">
        <v>360.27554467950483</v>
      </c>
      <c r="C941" s="12">
        <v>360.15</v>
      </c>
      <c r="D941" s="12">
        <v>-3.4846850239734719</v>
      </c>
      <c r="E941" s="12">
        <v>360.2</v>
      </c>
      <c r="F941" s="12">
        <v>-2.0968583802169398</v>
      </c>
      <c r="G941" s="12">
        <v>3.1979716441760004</v>
      </c>
      <c r="H941" s="12">
        <v>3.1960000000000002</v>
      </c>
      <c r="I941" s="12">
        <v>-6.1652959918857713</v>
      </c>
      <c r="J941" s="12">
        <v>3.1989999999999998</v>
      </c>
      <c r="K941" s="12">
        <v>3.2156502258930271</v>
      </c>
    </row>
    <row r="942" spans="1:11" x14ac:dyDescent="0.45">
      <c r="A942" s="111">
        <v>44294.620185648149</v>
      </c>
      <c r="B942" s="12">
        <v>360.30480675706059</v>
      </c>
      <c r="C942" s="12">
        <v>360.15</v>
      </c>
      <c r="D942" s="12">
        <v>-4.2965498699270013</v>
      </c>
      <c r="E942" s="12">
        <v>360.2</v>
      </c>
      <c r="F942" s="12">
        <v>-2.9088359382135005</v>
      </c>
      <c r="G942" s="12">
        <v>3.1978848841760006</v>
      </c>
      <c r="H942" s="12">
        <v>3.1960000000000002</v>
      </c>
      <c r="I942" s="12">
        <v>-5.8941589340108163</v>
      </c>
      <c r="J942" s="12">
        <v>3.1989999999999998</v>
      </c>
      <c r="K942" s="12">
        <v>3.4870417928961492</v>
      </c>
    </row>
    <row r="943" spans="1:11" x14ac:dyDescent="0.45">
      <c r="A943" s="111">
        <v>44294.620187962966</v>
      </c>
      <c r="B943" s="12">
        <v>360.30480675706059</v>
      </c>
      <c r="C943" s="12">
        <v>360.15</v>
      </c>
      <c r="D943" s="12">
        <v>-4.2965498699270013</v>
      </c>
      <c r="E943" s="12">
        <v>360.2</v>
      </c>
      <c r="F943" s="12">
        <v>-2.9088359382135005</v>
      </c>
      <c r="G943" s="12">
        <v>3.1978848841760006</v>
      </c>
      <c r="H943" s="12">
        <v>3.1960000000000002</v>
      </c>
      <c r="I943" s="12">
        <v>-5.8941589340108163</v>
      </c>
      <c r="J943" s="12">
        <v>3.1989999999999998</v>
      </c>
      <c r="K943" s="12">
        <v>3.4870417928961492</v>
      </c>
    </row>
    <row r="944" spans="1:11" x14ac:dyDescent="0.45">
      <c r="A944" s="111">
        <v>44294.620311921295</v>
      </c>
      <c r="B944" s="12">
        <v>360.21727068252977</v>
      </c>
      <c r="C944" s="12">
        <v>360.15</v>
      </c>
      <c r="D944" s="12">
        <v>-1.867502976809869</v>
      </c>
      <c r="E944" s="12">
        <v>360.2</v>
      </c>
      <c r="F944" s="12">
        <v>-0.47945181798362091</v>
      </c>
      <c r="G944" s="12">
        <v>3.1972883241760002</v>
      </c>
      <c r="H944" s="12">
        <v>3.1960000000000002</v>
      </c>
      <c r="I944" s="12">
        <v>-4.029427581674307</v>
      </c>
      <c r="J944" s="12">
        <v>3.1989999999999998</v>
      </c>
      <c r="K944" s="12">
        <v>5.3535235188424872</v>
      </c>
    </row>
    <row r="945" spans="1:11" x14ac:dyDescent="0.45">
      <c r="A945" s="111">
        <v>44294.620313888889</v>
      </c>
      <c r="B945" s="12">
        <v>360.21727068252977</v>
      </c>
      <c r="C945" s="12">
        <v>360.15</v>
      </c>
      <c r="D945" s="12">
        <v>-1.867502976809869</v>
      </c>
      <c r="E945" s="12">
        <v>360.2</v>
      </c>
      <c r="F945" s="12">
        <v>-0.47945181798362091</v>
      </c>
      <c r="G945" s="12">
        <v>3.1972883241760002</v>
      </c>
      <c r="H945" s="12">
        <v>3.1960000000000002</v>
      </c>
      <c r="I945" s="12">
        <v>-4.029427581674307</v>
      </c>
      <c r="J945" s="12">
        <v>3.1989999999999998</v>
      </c>
      <c r="K945" s="12">
        <v>5.3535235188424872</v>
      </c>
    </row>
    <row r="946" spans="1:11" x14ac:dyDescent="0.45">
      <c r="A946" s="111">
        <v>44294.620432060183</v>
      </c>
      <c r="B946" s="12">
        <v>360.21643196227706</v>
      </c>
      <c r="C946" s="12">
        <v>360.15</v>
      </c>
      <c r="D946" s="12">
        <v>-1.8442235384763344</v>
      </c>
      <c r="E946" s="12">
        <v>360.2</v>
      </c>
      <c r="F946" s="12">
        <v>-0.456169147741391</v>
      </c>
      <c r="G946" s="12">
        <v>3.1974238906160002</v>
      </c>
      <c r="H946" s="12">
        <v>3.1960000000000002</v>
      </c>
      <c r="I946" s="12">
        <v>-4.4532431879893535</v>
      </c>
      <c r="J946" s="12">
        <v>3.1989999999999998</v>
      </c>
      <c r="K946" s="12">
        <v>4.9293100881160052</v>
      </c>
    </row>
    <row r="947" spans="1:11" x14ac:dyDescent="0.45">
      <c r="A947" s="111">
        <v>44294.620434143515</v>
      </c>
      <c r="B947" s="12">
        <v>360.21643196227706</v>
      </c>
      <c r="C947" s="12">
        <v>360.15</v>
      </c>
      <c r="D947" s="12">
        <v>-1.8442235384763344</v>
      </c>
      <c r="E947" s="12">
        <v>360.2</v>
      </c>
      <c r="F947" s="12">
        <v>-0.456169147741391</v>
      </c>
      <c r="G947" s="12">
        <v>3.1974238906160002</v>
      </c>
      <c r="H947" s="12">
        <v>3.1960000000000002</v>
      </c>
      <c r="I947" s="12">
        <v>-4.4532431879893535</v>
      </c>
      <c r="J947" s="12">
        <v>3.1989999999999998</v>
      </c>
      <c r="K947" s="12">
        <v>4.9293100881160052</v>
      </c>
    </row>
    <row r="948" spans="1:11" x14ac:dyDescent="0.45">
      <c r="A948" s="111">
        <v>44294.620550810185</v>
      </c>
      <c r="B948" s="12">
        <v>360.29042975136599</v>
      </c>
      <c r="C948" s="12">
        <v>360.15</v>
      </c>
      <c r="D948" s="12">
        <v>-3.8976819745926532</v>
      </c>
      <c r="E948" s="12">
        <v>360.2</v>
      </c>
      <c r="F948" s="12">
        <v>-2.5099126676333756</v>
      </c>
      <c r="G948" s="12">
        <v>3.1977236106159999</v>
      </c>
      <c r="H948" s="12">
        <v>3.1960000000000002</v>
      </c>
      <c r="I948" s="12">
        <v>-5.3901175519908398</v>
      </c>
      <c r="J948" s="12">
        <v>3.1989999999999998</v>
      </c>
      <c r="K948" s="12">
        <v>3.9915563051245306</v>
      </c>
    </row>
    <row r="949" spans="1:11" x14ac:dyDescent="0.45">
      <c r="A949" s="111">
        <v>44294.62055266204</v>
      </c>
      <c r="B949" s="12">
        <v>360.29042975136599</v>
      </c>
      <c r="C949" s="12">
        <v>360.15</v>
      </c>
      <c r="D949" s="12">
        <v>-3.8976819745926532</v>
      </c>
      <c r="E949" s="12">
        <v>360.2</v>
      </c>
      <c r="F949" s="12">
        <v>-2.5099126676333756</v>
      </c>
      <c r="G949" s="12">
        <v>3.1977236106159999</v>
      </c>
      <c r="H949" s="12">
        <v>3.1960000000000002</v>
      </c>
      <c r="I949" s="12">
        <v>-5.3901175519908398</v>
      </c>
      <c r="J949" s="12">
        <v>3.1989999999999998</v>
      </c>
      <c r="K949" s="12">
        <v>3.9915563051245306</v>
      </c>
    </row>
    <row r="950" spans="1:11" x14ac:dyDescent="0.45">
      <c r="A950" s="111">
        <v>44294.620660995373</v>
      </c>
      <c r="B950" s="12">
        <v>360.20276883010428</v>
      </c>
      <c r="C950" s="12">
        <v>360.15</v>
      </c>
      <c r="D950" s="12">
        <v>-1.4649756934319367</v>
      </c>
      <c r="E950" s="12">
        <v>360.2</v>
      </c>
      <c r="F950" s="12">
        <v>-7.6868651323253864E-2</v>
      </c>
      <c r="G950" s="12">
        <v>3.1970147106160005</v>
      </c>
      <c r="H950" s="12">
        <v>3.1960000000000002</v>
      </c>
      <c r="I950" s="12">
        <v>-3.1739316451403554</v>
      </c>
      <c r="J950" s="12">
        <v>3.1989999999999998</v>
      </c>
      <c r="K950" s="12">
        <v>6.209822486605975</v>
      </c>
    </row>
    <row r="951" spans="1:11" x14ac:dyDescent="0.45">
      <c r="A951" s="111">
        <v>44294.620662731482</v>
      </c>
      <c r="B951" s="12">
        <v>360.20276883010428</v>
      </c>
      <c r="C951" s="12">
        <v>360.15</v>
      </c>
      <c r="D951" s="12">
        <v>-1.4649756934319367</v>
      </c>
      <c r="E951" s="12">
        <v>360.2</v>
      </c>
      <c r="F951" s="12">
        <v>-7.6868651323253864E-2</v>
      </c>
      <c r="G951" s="12">
        <v>3.1970147106160005</v>
      </c>
      <c r="H951" s="12">
        <v>3.1960000000000002</v>
      </c>
      <c r="I951" s="12">
        <v>-3.1739316451403554</v>
      </c>
      <c r="J951" s="12">
        <v>3.1989999999999998</v>
      </c>
      <c r="K951" s="12">
        <v>6.209822486605975</v>
      </c>
    </row>
    <row r="952" spans="1:11" x14ac:dyDescent="0.45">
      <c r="A952" s="111">
        <v>44294.620776851851</v>
      </c>
      <c r="B952" s="12">
        <v>360.24556919310197</v>
      </c>
      <c r="C952" s="12">
        <v>360.1</v>
      </c>
      <c r="D952" s="12">
        <v>-4.0408322974798185</v>
      </c>
      <c r="E952" s="12">
        <v>360.15</v>
      </c>
      <c r="F952" s="12">
        <v>-2.6528901747787037</v>
      </c>
      <c r="G952" s="12">
        <v>3.1972175706160009</v>
      </c>
      <c r="H952" s="12">
        <v>3.1960000000000002</v>
      </c>
      <c r="I952" s="12">
        <v>-3.8082194567888275</v>
      </c>
      <c r="J952" s="12">
        <v>3.1989999999999998</v>
      </c>
      <c r="K952" s="12">
        <v>5.5749392858977584</v>
      </c>
    </row>
    <row r="953" spans="1:11" x14ac:dyDescent="0.45">
      <c r="A953" s="111">
        <v>44294.620779050929</v>
      </c>
      <c r="B953" s="12">
        <v>360.24556919310197</v>
      </c>
      <c r="C953" s="12">
        <v>360.1</v>
      </c>
      <c r="D953" s="12">
        <v>-4.0408322974798185</v>
      </c>
      <c r="E953" s="12">
        <v>360.15</v>
      </c>
      <c r="F953" s="12">
        <v>-2.6528901747787037</v>
      </c>
      <c r="G953" s="12">
        <v>3.1972175706160009</v>
      </c>
      <c r="H953" s="12">
        <v>3.1960000000000002</v>
      </c>
      <c r="I953" s="12">
        <v>-3.8082194567888275</v>
      </c>
      <c r="J953" s="12">
        <v>3.1989999999999998</v>
      </c>
      <c r="K953" s="12">
        <v>5.5749392858977584</v>
      </c>
    </row>
    <row r="954" spans="1:11" x14ac:dyDescent="0.45">
      <c r="A954" s="111">
        <v>44294.62089849537</v>
      </c>
      <c r="B954" s="12">
        <v>360.25852808941198</v>
      </c>
      <c r="C954" s="12">
        <v>360.1</v>
      </c>
      <c r="D954" s="12">
        <v>-4.4003979656690966</v>
      </c>
      <c r="E954" s="12">
        <v>360.15</v>
      </c>
      <c r="F954" s="12">
        <v>-3.0125057687758399</v>
      </c>
      <c r="G954" s="12">
        <v>3.197298510616001</v>
      </c>
      <c r="H954" s="12">
        <v>3.1960000000000002</v>
      </c>
      <c r="I954" s="12">
        <v>-4.0612742654130898</v>
      </c>
      <c r="J954" s="12">
        <v>3.1989999999999998</v>
      </c>
      <c r="K954" s="12">
        <v>5.3216469414706582</v>
      </c>
    </row>
    <row r="955" spans="1:11" x14ac:dyDescent="0.45">
      <c r="A955" s="111">
        <v>44294.620900462964</v>
      </c>
      <c r="B955" s="12">
        <v>360.25852808941198</v>
      </c>
      <c r="C955" s="12">
        <v>360.1</v>
      </c>
      <c r="D955" s="12">
        <v>-4.4003979656690966</v>
      </c>
      <c r="E955" s="12">
        <v>360.15</v>
      </c>
      <c r="F955" s="12">
        <v>-3.0125057687758399</v>
      </c>
      <c r="G955" s="12">
        <v>3.197298510616001</v>
      </c>
      <c r="H955" s="12">
        <v>3.1960000000000002</v>
      </c>
      <c r="I955" s="12">
        <v>-4.0612742654130898</v>
      </c>
      <c r="J955" s="12">
        <v>3.1989999999999998</v>
      </c>
      <c r="K955" s="12">
        <v>5.3216469414706582</v>
      </c>
    </row>
    <row r="956" spans="1:11" x14ac:dyDescent="0.45">
      <c r="A956" s="111">
        <v>44294.621008564813</v>
      </c>
      <c r="B956" s="12">
        <v>360.37933094952115</v>
      </c>
      <c r="C956" s="12">
        <v>360.1</v>
      </c>
      <c r="D956" s="12">
        <v>-7.7510258089760145</v>
      </c>
      <c r="E956" s="12">
        <v>360.15</v>
      </c>
      <c r="F956" s="12">
        <v>-6.3635988478288423</v>
      </c>
      <c r="G956" s="12">
        <v>3.1980769106160007</v>
      </c>
      <c r="H956" s="12">
        <v>3.1960000000000002</v>
      </c>
      <c r="I956" s="12">
        <v>-6.4942484938566567</v>
      </c>
      <c r="J956" s="12">
        <v>3.1989999999999998</v>
      </c>
      <c r="K956" s="12">
        <v>2.8863889449778637</v>
      </c>
    </row>
    <row r="957" spans="1:11" x14ac:dyDescent="0.45">
      <c r="A957" s="111">
        <v>44294.621010416668</v>
      </c>
      <c r="B957" s="12">
        <v>360.37933094952115</v>
      </c>
      <c r="C957" s="12">
        <v>360.1</v>
      </c>
      <c r="D957" s="12">
        <v>-7.7510258089760145</v>
      </c>
      <c r="E957" s="12">
        <v>360.15</v>
      </c>
      <c r="F957" s="12">
        <v>-6.3635988478288423</v>
      </c>
      <c r="G957" s="12">
        <v>3.1980769106160007</v>
      </c>
      <c r="H957" s="12">
        <v>3.1960000000000002</v>
      </c>
      <c r="I957" s="12">
        <v>-6.4942484938566567</v>
      </c>
      <c r="J957" s="12">
        <v>3.1989999999999998</v>
      </c>
      <c r="K957" s="12">
        <v>2.8863889449778637</v>
      </c>
    </row>
    <row r="958" spans="1:11" x14ac:dyDescent="0.45">
      <c r="A958" s="111">
        <v>44294.621124537036</v>
      </c>
      <c r="B958" s="12">
        <v>360.37933094952115</v>
      </c>
      <c r="C958" s="12">
        <v>360.1</v>
      </c>
      <c r="D958" s="12">
        <v>-7.7510258089760145</v>
      </c>
      <c r="E958" s="12">
        <v>360.15</v>
      </c>
      <c r="F958" s="12">
        <v>-6.3635988478288423</v>
      </c>
      <c r="G958" s="12">
        <v>3.1975695506160013</v>
      </c>
      <c r="H958" s="12">
        <v>3.1960000000000002</v>
      </c>
      <c r="I958" s="12">
        <v>-4.9085738125658622</v>
      </c>
      <c r="J958" s="12">
        <v>3.1989999999999998</v>
      </c>
      <c r="K958" s="12">
        <v>4.4735520568205578</v>
      </c>
    </row>
    <row r="959" spans="1:11" x14ac:dyDescent="0.45">
      <c r="A959" s="111">
        <v>44294.621126388891</v>
      </c>
      <c r="B959" s="12">
        <v>360.37933094952115</v>
      </c>
      <c r="C959" s="12">
        <v>360.1</v>
      </c>
      <c r="D959" s="12">
        <v>-7.7510258089760145</v>
      </c>
      <c r="E959" s="12">
        <v>360.15</v>
      </c>
      <c r="F959" s="12">
        <v>-6.3635988478288423</v>
      </c>
      <c r="G959" s="12">
        <v>3.1975695506160013</v>
      </c>
      <c r="H959" s="12">
        <v>3.1960000000000002</v>
      </c>
      <c r="I959" s="12">
        <v>-4.9085738125658622</v>
      </c>
      <c r="J959" s="12">
        <v>3.1989999999999998</v>
      </c>
      <c r="K959" s="12">
        <v>4.4735520568205578</v>
      </c>
    </row>
    <row r="960" spans="1:11" x14ac:dyDescent="0.45">
      <c r="A960" s="111">
        <v>44294.621243287038</v>
      </c>
      <c r="B960" s="12">
        <v>360.26046343794746</v>
      </c>
      <c r="C960" s="12">
        <v>360.15</v>
      </c>
      <c r="D960" s="12">
        <v>-3.0662103993688441</v>
      </c>
      <c r="E960" s="12">
        <v>360.2</v>
      </c>
      <c r="F960" s="12">
        <v>-1.6783256583438675</v>
      </c>
      <c r="G960" s="12">
        <v>3.1970074506160007</v>
      </c>
      <c r="H960" s="12">
        <v>3.1960000000000002</v>
      </c>
      <c r="I960" s="12">
        <v>-3.1512301161712268</v>
      </c>
      <c r="J960" s="12">
        <v>3.1989999999999998</v>
      </c>
      <c r="K960" s="12">
        <v>6.2325453248951632</v>
      </c>
    </row>
    <row r="961" spans="1:11" x14ac:dyDescent="0.45">
      <c r="A961" s="111">
        <v>44294.62124537037</v>
      </c>
      <c r="B961" s="12">
        <v>360.26046343794746</v>
      </c>
      <c r="C961" s="12">
        <v>360.15</v>
      </c>
      <c r="D961" s="12">
        <v>-3.0662103993688441</v>
      </c>
      <c r="E961" s="12">
        <v>360.2</v>
      </c>
      <c r="F961" s="12">
        <v>-1.6783256583438675</v>
      </c>
      <c r="G961" s="12">
        <v>3.1970074506160007</v>
      </c>
      <c r="H961" s="12">
        <v>3.1960000000000002</v>
      </c>
      <c r="I961" s="12">
        <v>-3.1512301161712268</v>
      </c>
      <c r="J961" s="12">
        <v>3.1989999999999998</v>
      </c>
      <c r="K961" s="12">
        <v>6.2325453248951632</v>
      </c>
    </row>
    <row r="962" spans="1:11" x14ac:dyDescent="0.45">
      <c r="A962" s="111">
        <v>44294.621356249998</v>
      </c>
      <c r="B962" s="12">
        <v>360.21572772641434</v>
      </c>
      <c r="C962" s="12">
        <v>360.15</v>
      </c>
      <c r="D962" s="12">
        <v>-1.8246767521568741</v>
      </c>
      <c r="E962" s="12">
        <v>360.2</v>
      </c>
      <c r="F962" s="12">
        <v>-0.43661964772120615</v>
      </c>
      <c r="G962" s="12">
        <v>3.196707730616001</v>
      </c>
      <c r="H962" s="12">
        <v>3.1960000000000002</v>
      </c>
      <c r="I962" s="12">
        <v>-2.2139359479837237</v>
      </c>
      <c r="J962" s="12">
        <v>3.1989999999999998</v>
      </c>
      <c r="K962" s="12">
        <v>7.1707193061316534</v>
      </c>
    </row>
    <row r="963" spans="1:11" x14ac:dyDescent="0.45">
      <c r="A963" s="111">
        <v>44294.621358101853</v>
      </c>
      <c r="B963" s="12">
        <v>360.21572772641434</v>
      </c>
      <c r="C963" s="12">
        <v>360.15</v>
      </c>
      <c r="D963" s="12">
        <v>-1.8246767521568741</v>
      </c>
      <c r="E963" s="12">
        <v>360.2</v>
      </c>
      <c r="F963" s="12">
        <v>-0.43661964772120615</v>
      </c>
      <c r="G963" s="12">
        <v>3.196707730616001</v>
      </c>
      <c r="H963" s="12">
        <v>3.1960000000000002</v>
      </c>
      <c r="I963" s="12">
        <v>-2.2139359479837237</v>
      </c>
      <c r="J963" s="12">
        <v>3.1989999999999998</v>
      </c>
      <c r="K963" s="12">
        <v>7.1707193061316534</v>
      </c>
    </row>
    <row r="964" spans="1:11" x14ac:dyDescent="0.45">
      <c r="A964" s="111">
        <v>44294.621472222221</v>
      </c>
      <c r="B964" s="12">
        <v>360.14870949009861</v>
      </c>
      <c r="C964" s="12">
        <v>360.15</v>
      </c>
      <c r="D964" s="12">
        <v>3.5832695421665978E-2</v>
      </c>
      <c r="E964" s="12">
        <v>360.2</v>
      </c>
      <c r="F964" s="12">
        <v>1.4241480963237478</v>
      </c>
      <c r="G964" s="12">
        <v>3.196256390616</v>
      </c>
      <c r="H964" s="12">
        <v>3.1960000000000002</v>
      </c>
      <c r="I964" s="12">
        <v>-0.80215910323260686</v>
      </c>
      <c r="J964" s="12">
        <v>3.1989999999999998</v>
      </c>
      <c r="K964" s="12">
        <v>8.5838213481713339</v>
      </c>
    </row>
    <row r="965" spans="1:11" x14ac:dyDescent="0.45">
      <c r="A965" s="111">
        <v>44294.62147395833</v>
      </c>
      <c r="B965" s="12">
        <v>360.14870949009861</v>
      </c>
      <c r="C965" s="12">
        <v>360.15</v>
      </c>
      <c r="D965" s="12">
        <v>3.5832695421665978E-2</v>
      </c>
      <c r="E965" s="12">
        <v>360.2</v>
      </c>
      <c r="F965" s="12">
        <v>1.4241480963237478</v>
      </c>
      <c r="G965" s="12">
        <v>3.196256390616</v>
      </c>
      <c r="H965" s="12">
        <v>3.1960000000000002</v>
      </c>
      <c r="I965" s="12">
        <v>-0.80215910323260686</v>
      </c>
      <c r="J965" s="12">
        <v>3.1989999999999998</v>
      </c>
      <c r="K965" s="12">
        <v>8.5838213481713339</v>
      </c>
    </row>
    <row r="966" spans="1:11" x14ac:dyDescent="0.45">
      <c r="A966" s="111">
        <v>44294.621590509261</v>
      </c>
      <c r="B966" s="12">
        <v>360.14870949009861</v>
      </c>
      <c r="C966" s="12">
        <v>360.15</v>
      </c>
      <c r="D966" s="12">
        <v>3.5832695421665978E-2</v>
      </c>
      <c r="E966" s="12">
        <v>360.2</v>
      </c>
      <c r="F966" s="12">
        <v>1.4241480963237478</v>
      </c>
      <c r="G966" s="12">
        <v>3.196256390616</v>
      </c>
      <c r="H966" s="12">
        <v>3.1960000000000002</v>
      </c>
      <c r="I966" s="12">
        <v>-0.80215910323260686</v>
      </c>
      <c r="J966" s="12">
        <v>3.1989999999999998</v>
      </c>
      <c r="K966" s="12">
        <v>8.5838213481713339</v>
      </c>
    </row>
    <row r="967" spans="1:11" x14ac:dyDescent="0.45">
      <c r="A967" s="111">
        <v>44294.621592361109</v>
      </c>
      <c r="B967" s="12">
        <v>360.14870949009861</v>
      </c>
      <c r="C967" s="12">
        <v>360.15</v>
      </c>
      <c r="D967" s="12">
        <v>3.5832695421665978E-2</v>
      </c>
      <c r="E967" s="12">
        <v>360.2</v>
      </c>
      <c r="F967" s="12">
        <v>1.4241480963237478</v>
      </c>
      <c r="G967" s="12">
        <v>3.196256390616</v>
      </c>
      <c r="H967" s="12">
        <v>3.1960000000000002</v>
      </c>
      <c r="I967" s="12">
        <v>-0.80215910323260686</v>
      </c>
      <c r="J967" s="12">
        <v>3.1989999999999998</v>
      </c>
      <c r="K967" s="12">
        <v>8.5838213481713339</v>
      </c>
    </row>
    <row r="968" spans="1:11" x14ac:dyDescent="0.45">
      <c r="A968" s="111">
        <v>44294.621703240744</v>
      </c>
      <c r="B968" s="12">
        <v>360.13285656588118</v>
      </c>
      <c r="C968" s="12">
        <v>360.2</v>
      </c>
      <c r="D968" s="12">
        <v>1.8644073400873296</v>
      </c>
      <c r="E968" s="12">
        <v>360.25</v>
      </c>
      <c r="F968" s="12">
        <v>3.2527838541548424</v>
      </c>
      <c r="G968" s="12">
        <v>3.1961414306160001</v>
      </c>
      <c r="H968" s="12">
        <v>3.1960000000000002</v>
      </c>
      <c r="I968" s="12">
        <v>-0.44250424791952153</v>
      </c>
      <c r="J968" s="12">
        <v>3.1989999999999998</v>
      </c>
      <c r="K968" s="12">
        <v>8.9438138019093074</v>
      </c>
    </row>
    <row r="969" spans="1:11" x14ac:dyDescent="0.45">
      <c r="A969" s="111">
        <v>44294.621701388889</v>
      </c>
      <c r="B969" s="12">
        <v>360.13285656588118</v>
      </c>
      <c r="C969" s="12">
        <v>360.2</v>
      </c>
      <c r="D969" s="12">
        <v>1.8644073400873296</v>
      </c>
      <c r="E969" s="12">
        <v>360.25</v>
      </c>
      <c r="F969" s="12">
        <v>3.2527838541548424</v>
      </c>
      <c r="G969" s="12">
        <v>3.1961414306160001</v>
      </c>
      <c r="H969" s="12">
        <v>3.1960000000000002</v>
      </c>
      <c r="I969" s="12">
        <v>-0.44250424791952153</v>
      </c>
      <c r="J969" s="12">
        <v>3.1989999999999998</v>
      </c>
      <c r="K969" s="12">
        <v>8.9438138019093074</v>
      </c>
    </row>
    <row r="970" spans="1:11" x14ac:dyDescent="0.45">
      <c r="A970" s="111">
        <v>44294.621817245374</v>
      </c>
      <c r="B970" s="12">
        <v>360.19148309764773</v>
      </c>
      <c r="C970" s="12">
        <v>360.2</v>
      </c>
      <c r="D970" s="12">
        <v>0.23645485115333506</v>
      </c>
      <c r="E970" s="12">
        <v>360.25</v>
      </c>
      <c r="F970" s="12">
        <v>1.6246053862523671</v>
      </c>
      <c r="G970" s="12">
        <v>3.1969066106160002</v>
      </c>
      <c r="H970" s="12">
        <v>3.1960000000000002</v>
      </c>
      <c r="I970" s="12">
        <v>-2.8358995942811327</v>
      </c>
      <c r="J970" s="12">
        <v>3.1989999999999998</v>
      </c>
      <c r="K970" s="12">
        <v>6.5481718391399726</v>
      </c>
    </row>
    <row r="971" spans="1:11" x14ac:dyDescent="0.45">
      <c r="A971" s="111">
        <v>44294.621819097221</v>
      </c>
      <c r="B971" s="12">
        <v>360.19148309764773</v>
      </c>
      <c r="C971" s="12">
        <v>360.2</v>
      </c>
      <c r="D971" s="12">
        <v>0.23645485115333506</v>
      </c>
      <c r="E971" s="12">
        <v>360.25</v>
      </c>
      <c r="F971" s="12">
        <v>1.6246053862523671</v>
      </c>
      <c r="G971" s="12">
        <v>3.1969066106160002</v>
      </c>
      <c r="H971" s="12">
        <v>3.1960000000000002</v>
      </c>
      <c r="I971" s="12">
        <v>-2.8358995942811327</v>
      </c>
      <c r="J971" s="12">
        <v>3.1989999999999998</v>
      </c>
      <c r="K971" s="12">
        <v>6.5481718391399726</v>
      </c>
    </row>
    <row r="972" spans="1:11" x14ac:dyDescent="0.45">
      <c r="A972" s="111">
        <v>44294.62193587963</v>
      </c>
      <c r="B972" s="12">
        <v>360.08159793783761</v>
      </c>
      <c r="C972" s="12">
        <v>360.2</v>
      </c>
      <c r="D972" s="12">
        <v>3.2882008644833531</v>
      </c>
      <c r="E972" s="12">
        <v>360.25</v>
      </c>
      <c r="F972" s="12">
        <v>4.676775017851865</v>
      </c>
      <c r="G972" s="12">
        <v>3.1965059506160007</v>
      </c>
      <c r="H972" s="12">
        <v>3.1960000000000002</v>
      </c>
      <c r="I972" s="12">
        <v>-1.5828239453239843</v>
      </c>
      <c r="J972" s="12">
        <v>3.1989999999999998</v>
      </c>
      <c r="K972" s="12">
        <v>7.8024237168039017</v>
      </c>
    </row>
    <row r="973" spans="1:11" x14ac:dyDescent="0.45">
      <c r="A973" s="111">
        <v>44294.621937847223</v>
      </c>
      <c r="B973" s="12">
        <v>360.08159793783761</v>
      </c>
      <c r="C973" s="12">
        <v>360.2</v>
      </c>
      <c r="D973" s="12">
        <v>3.2882008644833531</v>
      </c>
      <c r="E973" s="12">
        <v>360.25</v>
      </c>
      <c r="F973" s="12">
        <v>4.676775017851865</v>
      </c>
      <c r="G973" s="12">
        <v>3.1965059506160007</v>
      </c>
      <c r="H973" s="12">
        <v>3.1960000000000002</v>
      </c>
      <c r="I973" s="12">
        <v>-1.5828239453239843</v>
      </c>
      <c r="J973" s="12">
        <v>3.1989999999999998</v>
      </c>
      <c r="K973" s="12">
        <v>7.8024237168039017</v>
      </c>
    </row>
    <row r="974" spans="1:11" x14ac:dyDescent="0.45">
      <c r="A974" s="111">
        <v>44294.622048958336</v>
      </c>
      <c r="B974" s="12">
        <v>360.03470771306178</v>
      </c>
      <c r="C974" s="12">
        <v>360.2</v>
      </c>
      <c r="D974" s="12">
        <v>4.5910097942541856</v>
      </c>
      <c r="E974" s="12">
        <v>360.25</v>
      </c>
      <c r="F974" s="12">
        <v>5.9797647928378241</v>
      </c>
      <c r="G974" s="12">
        <v>3.1958432706160003</v>
      </c>
      <c r="H974" s="12">
        <v>3.1960000000000002</v>
      </c>
      <c r="I974" s="12">
        <v>0.49041636503563546</v>
      </c>
      <c r="J974" s="12">
        <v>3.1989999999999998</v>
      </c>
      <c r="K974" s="12">
        <v>9.8776101225737456</v>
      </c>
    </row>
    <row r="975" spans="1:11" x14ac:dyDescent="0.45">
      <c r="A975" s="111">
        <v>44294.622050925929</v>
      </c>
      <c r="B975" s="12">
        <v>360.03470771306178</v>
      </c>
      <c r="C975" s="12">
        <v>360.2</v>
      </c>
      <c r="D975" s="12">
        <v>4.5910097942541856</v>
      </c>
      <c r="E975" s="12">
        <v>360.25</v>
      </c>
      <c r="F975" s="12">
        <v>5.9797647928378241</v>
      </c>
      <c r="G975" s="12">
        <v>3.1958432706160003</v>
      </c>
      <c r="H975" s="12">
        <v>3.1960000000000002</v>
      </c>
      <c r="I975" s="12">
        <v>0.49041636503563546</v>
      </c>
      <c r="J975" s="12">
        <v>3.1989999999999998</v>
      </c>
      <c r="K975" s="12">
        <v>9.8776101225737456</v>
      </c>
    </row>
    <row r="976" spans="1:11" x14ac:dyDescent="0.45">
      <c r="A976" s="111">
        <v>44294.62216770833</v>
      </c>
      <c r="B976" s="12">
        <v>360.07627475162388</v>
      </c>
      <c r="C976" s="12">
        <v>360.2</v>
      </c>
      <c r="D976" s="12">
        <v>3.4360844368723855</v>
      </c>
      <c r="E976" s="12">
        <v>360.25</v>
      </c>
      <c r="F976" s="12">
        <v>4.8246791182215176</v>
      </c>
      <c r="G976" s="12">
        <v>3.1962249106160003</v>
      </c>
      <c r="H976" s="12">
        <v>3.1960000000000002</v>
      </c>
      <c r="I976" s="12">
        <v>-0.70367581221565523</v>
      </c>
      <c r="J976" s="12">
        <v>3.1989999999999998</v>
      </c>
      <c r="K976" s="12">
        <v>8.6823970828281638</v>
      </c>
    </row>
    <row r="977" spans="1:11" x14ac:dyDescent="0.45">
      <c r="A977" s="111">
        <v>44294.622169560185</v>
      </c>
      <c r="B977" s="12">
        <v>360.07627475162388</v>
      </c>
      <c r="C977" s="12">
        <v>360.2</v>
      </c>
      <c r="D977" s="12">
        <v>3.4360844368723855</v>
      </c>
      <c r="E977" s="12">
        <v>360.25</v>
      </c>
      <c r="F977" s="12">
        <v>4.8246791182215176</v>
      </c>
      <c r="G977" s="12">
        <v>3.1962249106160003</v>
      </c>
      <c r="H977" s="12">
        <v>3.1960000000000002</v>
      </c>
      <c r="I977" s="12">
        <v>-0.70367581221565523</v>
      </c>
      <c r="J977" s="12">
        <v>3.1989999999999998</v>
      </c>
      <c r="K977" s="12">
        <v>8.6823970828281638</v>
      </c>
    </row>
    <row r="978" spans="1:11" x14ac:dyDescent="0.45">
      <c r="A978" s="111">
        <v>44294.622280671298</v>
      </c>
      <c r="B978" s="12">
        <v>360.10815741432259</v>
      </c>
      <c r="C978" s="12">
        <v>360.2</v>
      </c>
      <c r="D978" s="12">
        <v>2.5504166952743694</v>
      </c>
      <c r="E978" s="12">
        <v>360.25</v>
      </c>
      <c r="F978" s="12">
        <v>3.9388884355155613</v>
      </c>
      <c r="G978" s="12">
        <v>3.1957306306160005</v>
      </c>
      <c r="H978" s="12">
        <v>3.1960000000000002</v>
      </c>
      <c r="I978" s="12">
        <v>0.84290390879334454</v>
      </c>
      <c r="J978" s="12">
        <v>3.1989999999999998</v>
      </c>
      <c r="K978" s="12">
        <v>10.230428536992054</v>
      </c>
    </row>
    <row r="979" spans="1:11" x14ac:dyDescent="0.45">
      <c r="A979" s="111">
        <v>44294.62228275463</v>
      </c>
      <c r="B979" s="12">
        <v>360.10815741432259</v>
      </c>
      <c r="C979" s="12">
        <v>360.2</v>
      </c>
      <c r="D979" s="12">
        <v>2.5504166952743694</v>
      </c>
      <c r="E979" s="12">
        <v>360.25</v>
      </c>
      <c r="F979" s="12">
        <v>3.9388884355155613</v>
      </c>
      <c r="G979" s="12">
        <v>3.1957306306160005</v>
      </c>
      <c r="H979" s="12">
        <v>3.1960000000000002</v>
      </c>
      <c r="I979" s="12">
        <v>0.84290390879334454</v>
      </c>
      <c r="J979" s="12">
        <v>3.1989999999999998</v>
      </c>
      <c r="K979" s="12">
        <v>10.230428536992054</v>
      </c>
    </row>
    <row r="980" spans="1:11" x14ac:dyDescent="0.45">
      <c r="A980" s="111">
        <v>44294.62239675926</v>
      </c>
      <c r="B980" s="12">
        <v>360.23089562296713</v>
      </c>
      <c r="C980" s="12">
        <v>360.15</v>
      </c>
      <c r="D980" s="12">
        <v>-2.2456603237001862</v>
      </c>
      <c r="E980" s="12">
        <v>360.25</v>
      </c>
      <c r="F980" s="12">
        <v>0.53033699399482259</v>
      </c>
      <c r="G980" s="12">
        <v>3.1973266706159995</v>
      </c>
      <c r="H980" s="12">
        <v>3.1960000000000002</v>
      </c>
      <c r="I980" s="12">
        <v>-4.1493120743390897</v>
      </c>
      <c r="J980" s="12">
        <v>3.1989999999999998</v>
      </c>
      <c r="K980" s="12">
        <v>5.2335264938003592</v>
      </c>
    </row>
    <row r="981" spans="1:11" x14ac:dyDescent="0.45">
      <c r="A981" s="111">
        <v>44294.622398726853</v>
      </c>
      <c r="B981" s="12">
        <v>360.23089562296713</v>
      </c>
      <c r="C981" s="12">
        <v>360.15</v>
      </c>
      <c r="D981" s="12">
        <v>-2.2456603237001862</v>
      </c>
      <c r="E981" s="12">
        <v>360.25</v>
      </c>
      <c r="F981" s="12">
        <v>0.53033699399482259</v>
      </c>
      <c r="G981" s="12">
        <v>3.1973266706159995</v>
      </c>
      <c r="H981" s="12">
        <v>3.1960000000000002</v>
      </c>
      <c r="I981" s="12">
        <v>-4.1493120743390897</v>
      </c>
      <c r="J981" s="12">
        <v>3.1989999999999998</v>
      </c>
      <c r="K981" s="12">
        <v>5.2335264938003592</v>
      </c>
    </row>
    <row r="982" spans="1:11" x14ac:dyDescent="0.45">
      <c r="A982" s="111">
        <v>44294.622512731483</v>
      </c>
      <c r="B982" s="12">
        <v>360.31537353055046</v>
      </c>
      <c r="C982" s="12">
        <v>360.2</v>
      </c>
      <c r="D982" s="12">
        <v>-3.2020152073996573</v>
      </c>
      <c r="E982" s="12">
        <v>360.25</v>
      </c>
      <c r="F982" s="12">
        <v>-1.8143419724198027</v>
      </c>
      <c r="G982" s="12">
        <v>3.1975921306159996</v>
      </c>
      <c r="H982" s="12">
        <v>3.1960000000000002</v>
      </c>
      <c r="I982" s="12">
        <v>-4.9791547857377036</v>
      </c>
      <c r="J982" s="12">
        <v>3.1989999999999998</v>
      </c>
      <c r="K982" s="12">
        <v>4.4029048311707699</v>
      </c>
    </row>
    <row r="983" spans="1:11" x14ac:dyDescent="0.45">
      <c r="A983" s="111">
        <v>44294.622514467592</v>
      </c>
      <c r="B983" s="12">
        <v>360.31537353055046</v>
      </c>
      <c r="C983" s="12">
        <v>360.2</v>
      </c>
      <c r="D983" s="12">
        <v>-3.2020152073996573</v>
      </c>
      <c r="E983" s="12">
        <v>360.25</v>
      </c>
      <c r="F983" s="12">
        <v>-1.8143419724198027</v>
      </c>
      <c r="G983" s="12">
        <v>3.1975921306159996</v>
      </c>
      <c r="H983" s="12">
        <v>3.1960000000000002</v>
      </c>
      <c r="I983" s="12">
        <v>-4.9791547857377036</v>
      </c>
      <c r="J983" s="12">
        <v>3.1989999999999998</v>
      </c>
      <c r="K983" s="12">
        <v>4.4029048311707699</v>
      </c>
    </row>
    <row r="984" spans="1:11" x14ac:dyDescent="0.45">
      <c r="A984" s="111">
        <v>44294.622627546298</v>
      </c>
      <c r="B984" s="12">
        <v>360.21050960205685</v>
      </c>
      <c r="C984" s="12">
        <v>360.2</v>
      </c>
      <c r="D984" s="12">
        <v>-0.29176278250368631</v>
      </c>
      <c r="E984" s="12">
        <v>360.25</v>
      </c>
      <c r="F984" s="12">
        <v>1.0963144297700187</v>
      </c>
      <c r="G984" s="12">
        <v>3.1969221306160005</v>
      </c>
      <c r="H984" s="12">
        <v>3.1960000000000002</v>
      </c>
      <c r="I984" s="12">
        <v>-2.8844325207966395</v>
      </c>
      <c r="J984" s="12">
        <v>3.1989999999999998</v>
      </c>
      <c r="K984" s="12">
        <v>6.499593356060152</v>
      </c>
    </row>
    <row r="985" spans="1:11" x14ac:dyDescent="0.45">
      <c r="A985" s="111">
        <v>44294.622629861115</v>
      </c>
      <c r="B985" s="12">
        <v>360.21050960205685</v>
      </c>
      <c r="C985" s="12">
        <v>360.2</v>
      </c>
      <c r="D985" s="12">
        <v>-0.29176278250368631</v>
      </c>
      <c r="E985" s="12">
        <v>360.25</v>
      </c>
      <c r="F985" s="12">
        <v>1.0963144297700187</v>
      </c>
      <c r="G985" s="12">
        <v>3.1969221306160005</v>
      </c>
      <c r="H985" s="12">
        <v>3.1960000000000002</v>
      </c>
      <c r="I985" s="12">
        <v>-2.8844325207966395</v>
      </c>
      <c r="J985" s="12">
        <v>3.1989999999999998</v>
      </c>
      <c r="K985" s="12">
        <v>6.499593356060152</v>
      </c>
    </row>
    <row r="986" spans="1:11" x14ac:dyDescent="0.45">
      <c r="A986" s="111">
        <v>44294.622744907407</v>
      </c>
      <c r="B986" s="12">
        <v>360.35441263325527</v>
      </c>
      <c r="C986" s="12">
        <v>360.15</v>
      </c>
      <c r="D986" s="12">
        <v>-5.6725441978512796</v>
      </c>
      <c r="E986" s="12">
        <v>360.2</v>
      </c>
      <c r="F986" s="12">
        <v>-4.2850212968649659</v>
      </c>
      <c r="G986" s="12">
        <v>3.1979524641759998</v>
      </c>
      <c r="H986" s="12">
        <v>3.1960000000000002</v>
      </c>
      <c r="I986" s="12">
        <v>-6.1053570929256216</v>
      </c>
      <c r="J986" s="12">
        <v>3.1989999999999998</v>
      </c>
      <c r="K986" s="12">
        <v>3.2756453878997602</v>
      </c>
    </row>
    <row r="987" spans="1:11" x14ac:dyDescent="0.45">
      <c r="A987" s="111">
        <v>44294.622746527777</v>
      </c>
      <c r="B987" s="12">
        <v>360.35441263325527</v>
      </c>
      <c r="C987" s="12">
        <v>360.15</v>
      </c>
      <c r="D987" s="12">
        <v>-5.6725441978512796</v>
      </c>
      <c r="E987" s="12">
        <v>360.2</v>
      </c>
      <c r="F987" s="12">
        <v>-4.2850212968649659</v>
      </c>
      <c r="G987" s="12">
        <v>3.1979524641759998</v>
      </c>
      <c r="H987" s="12">
        <v>3.1960000000000002</v>
      </c>
      <c r="I987" s="12">
        <v>-6.1053570929256216</v>
      </c>
      <c r="J987" s="12">
        <v>3.1989999999999998</v>
      </c>
      <c r="K987" s="12">
        <v>3.2756453878997602</v>
      </c>
    </row>
    <row r="988" spans="1:11" x14ac:dyDescent="0.45">
      <c r="A988" s="111">
        <v>44294.62286087963</v>
      </c>
      <c r="B988" s="12">
        <v>360.34496642135446</v>
      </c>
      <c r="C988" s="12">
        <v>360.15</v>
      </c>
      <c r="D988" s="12">
        <v>-5.4105493214106231</v>
      </c>
      <c r="E988" s="12">
        <v>360.2</v>
      </c>
      <c r="F988" s="12">
        <v>-4.02299004740245</v>
      </c>
      <c r="G988" s="12">
        <v>3.1980170641760002</v>
      </c>
      <c r="H988" s="12">
        <v>3.1960000000000002</v>
      </c>
      <c r="I988" s="12">
        <v>-6.3072339375391078</v>
      </c>
      <c r="J988" s="12">
        <v>3.1989999999999998</v>
      </c>
      <c r="K988" s="12">
        <v>3.0735790468739332</v>
      </c>
    </row>
    <row r="989" spans="1:11" x14ac:dyDescent="0.45">
      <c r="A989" s="111">
        <v>44294.622862615739</v>
      </c>
      <c r="B989" s="12">
        <v>360.34496642135446</v>
      </c>
      <c r="C989" s="12">
        <v>360.15</v>
      </c>
      <c r="D989" s="12">
        <v>-5.4105493214106231</v>
      </c>
      <c r="E989" s="12">
        <v>360.2</v>
      </c>
      <c r="F989" s="12">
        <v>-4.02299004740245</v>
      </c>
      <c r="G989" s="12">
        <v>3.1980170641760002</v>
      </c>
      <c r="H989" s="12">
        <v>3.1960000000000002</v>
      </c>
      <c r="I989" s="12">
        <v>-6.3072339375391078</v>
      </c>
      <c r="J989" s="12">
        <v>3.1989999999999998</v>
      </c>
      <c r="K989" s="12">
        <v>3.0735790468739332</v>
      </c>
    </row>
    <row r="990" spans="1:11" x14ac:dyDescent="0.45">
      <c r="A990" s="111">
        <v>44294.622976851853</v>
      </c>
      <c r="B990" s="12">
        <v>360.22416356124529</v>
      </c>
      <c r="C990" s="12">
        <v>360.2</v>
      </c>
      <c r="D990" s="12">
        <v>-0.6707923479207164</v>
      </c>
      <c r="E990" s="12">
        <v>360.25</v>
      </c>
      <c r="F990" s="12">
        <v>0.71723225058766127</v>
      </c>
      <c r="G990" s="12">
        <v>3.1969535241760001</v>
      </c>
      <c r="H990" s="12">
        <v>3.1960000000000002</v>
      </c>
      <c r="I990" s="12">
        <v>-2.9826025583080273</v>
      </c>
      <c r="J990" s="12">
        <v>3.1989999999999998</v>
      </c>
      <c r="K990" s="12">
        <v>6.401331168951601</v>
      </c>
    </row>
    <row r="991" spans="1:11" x14ac:dyDescent="0.45">
      <c r="A991" s="111">
        <v>44294.622978819447</v>
      </c>
      <c r="B991" s="12">
        <v>360.22416356124529</v>
      </c>
      <c r="C991" s="12">
        <v>360.2</v>
      </c>
      <c r="D991" s="12">
        <v>-0.6707923479207164</v>
      </c>
      <c r="E991" s="12">
        <v>360.25</v>
      </c>
      <c r="F991" s="12">
        <v>0.71723225058766127</v>
      </c>
      <c r="G991" s="12">
        <v>3.1969535241760001</v>
      </c>
      <c r="H991" s="12">
        <v>3.1960000000000002</v>
      </c>
      <c r="I991" s="12">
        <v>-2.9826025583080273</v>
      </c>
      <c r="J991" s="12">
        <v>3.1989999999999998</v>
      </c>
      <c r="K991" s="12">
        <v>6.401331168951601</v>
      </c>
    </row>
    <row r="992" spans="1:11" x14ac:dyDescent="0.45">
      <c r="A992" s="111">
        <v>44294.623090624998</v>
      </c>
      <c r="B992" s="12">
        <v>360.19097375008892</v>
      </c>
      <c r="C992" s="12">
        <v>360.2</v>
      </c>
      <c r="D992" s="12">
        <v>0.25059622724850039</v>
      </c>
      <c r="E992" s="12">
        <v>360.25</v>
      </c>
      <c r="F992" s="12">
        <v>1.6387487253369961</v>
      </c>
      <c r="G992" s="12">
        <v>3.1967349506159999</v>
      </c>
      <c r="H992" s="12">
        <v>3.1960000000000002</v>
      </c>
      <c r="I992" s="12">
        <v>-2.2990664767439828</v>
      </c>
      <c r="J992" s="12">
        <v>3.1989999999999998</v>
      </c>
      <c r="K992" s="12">
        <v>7.0855088676134832</v>
      </c>
    </row>
    <row r="993" spans="1:11" x14ac:dyDescent="0.45">
      <c r="A993" s="111">
        <v>44294.623092592592</v>
      </c>
      <c r="B993" s="12">
        <v>360.19097375008892</v>
      </c>
      <c r="C993" s="12">
        <v>360.2</v>
      </c>
      <c r="D993" s="12">
        <v>0.25059622724850039</v>
      </c>
      <c r="E993" s="12">
        <v>360.25</v>
      </c>
      <c r="F993" s="12">
        <v>1.6387487253369961</v>
      </c>
      <c r="G993" s="12">
        <v>3.1967349506159999</v>
      </c>
      <c r="H993" s="12">
        <v>3.1960000000000002</v>
      </c>
      <c r="I993" s="12">
        <v>-2.2990664767439828</v>
      </c>
      <c r="J993" s="12">
        <v>3.1989999999999998</v>
      </c>
      <c r="K993" s="12">
        <v>7.0855088676134832</v>
      </c>
    </row>
    <row r="994" spans="1:11" x14ac:dyDescent="0.45">
      <c r="A994" s="111">
        <v>44294.623210879632</v>
      </c>
      <c r="B994" s="12">
        <v>360.23854056693989</v>
      </c>
      <c r="C994" s="12">
        <v>360.2</v>
      </c>
      <c r="D994" s="12">
        <v>-1.0698623994880123</v>
      </c>
      <c r="E994" s="12">
        <v>360.25</v>
      </c>
      <c r="F994" s="12">
        <v>0.31810680339965919</v>
      </c>
      <c r="G994" s="12">
        <v>3.1970726506160001</v>
      </c>
      <c r="H994" s="12">
        <v>3.1960000000000002</v>
      </c>
      <c r="I994" s="12">
        <v>-3.3551024115553072</v>
      </c>
      <c r="J994" s="12">
        <v>3.1989999999999998</v>
      </c>
      <c r="K994" s="12">
        <v>6.0284816600222983</v>
      </c>
    </row>
    <row r="995" spans="1:11" x14ac:dyDescent="0.45">
      <c r="A995" s="111">
        <v>44294.623212847226</v>
      </c>
      <c r="B995" s="12">
        <v>360.23854056693989</v>
      </c>
      <c r="C995" s="12">
        <v>360.2</v>
      </c>
      <c r="D995" s="12">
        <v>-1.0698623994880123</v>
      </c>
      <c r="E995" s="12">
        <v>360.25</v>
      </c>
      <c r="F995" s="12">
        <v>0.31810680339965919</v>
      </c>
      <c r="G995" s="12">
        <v>3.1970726506160001</v>
      </c>
      <c r="H995" s="12">
        <v>3.1960000000000002</v>
      </c>
      <c r="I995" s="12">
        <v>-3.3551024115553072</v>
      </c>
      <c r="J995" s="12">
        <v>3.1989999999999998</v>
      </c>
      <c r="K995" s="12">
        <v>6.0284816600222983</v>
      </c>
    </row>
    <row r="996" spans="1:11" x14ac:dyDescent="0.45">
      <c r="A996" s="111">
        <v>44294.623725578705</v>
      </c>
      <c r="B996" s="12">
        <v>360.10022714260617</v>
      </c>
      <c r="C996" s="12">
        <v>360.25</v>
      </c>
      <c r="D996" s="12">
        <v>4.1591991924657901</v>
      </c>
      <c r="E996" s="12">
        <v>360.3</v>
      </c>
      <c r="F996" s="12">
        <v>5.5477015101888627</v>
      </c>
      <c r="G996" s="12">
        <v>3.1959385706160006</v>
      </c>
      <c r="H996" s="12">
        <v>3.198</v>
      </c>
      <c r="I996" s="12">
        <v>6.4501533382164036</v>
      </c>
      <c r="J996" s="12">
        <v>3.1989999999999998</v>
      </c>
      <c r="K996" s="12">
        <v>9.5791246181842329</v>
      </c>
    </row>
    <row r="997" spans="1:11" x14ac:dyDescent="0.45">
      <c r="A997" s="111">
        <v>44294.623727430553</v>
      </c>
      <c r="B997" s="12">
        <v>360.10022714260617</v>
      </c>
      <c r="C997" s="12">
        <v>360.25</v>
      </c>
      <c r="D997" s="12">
        <v>4.1591991924657901</v>
      </c>
      <c r="E997" s="12">
        <v>360.3</v>
      </c>
      <c r="F997" s="12">
        <v>5.5477015101888627</v>
      </c>
      <c r="G997" s="12">
        <v>3.1959385706160006</v>
      </c>
      <c r="H997" s="12">
        <v>3.198</v>
      </c>
      <c r="I997" s="12">
        <v>6.4501533382164036</v>
      </c>
      <c r="J997" s="12">
        <v>3.1989999999999998</v>
      </c>
      <c r="K997" s="12">
        <v>9.5791246181842329</v>
      </c>
    </row>
    <row r="998" spans="1:11" x14ac:dyDescent="0.45">
      <c r="A998" s="111">
        <v>44294.623938888886</v>
      </c>
      <c r="B998" s="12">
        <v>360.16008455529169</v>
      </c>
      <c r="C998" s="12">
        <v>360.25</v>
      </c>
      <c r="D998" s="12">
        <v>2.4965410817063152</v>
      </c>
      <c r="E998" s="12">
        <v>360.3</v>
      </c>
      <c r="F998" s="12">
        <v>3.8848126349448968</v>
      </c>
      <c r="G998" s="12">
        <v>3.1968838706160008</v>
      </c>
      <c r="H998" s="12">
        <v>3.198</v>
      </c>
      <c r="I998" s="12">
        <v>3.4913041235499196</v>
      </c>
      <c r="J998" s="12">
        <v>3.1989999999999998</v>
      </c>
      <c r="K998" s="12">
        <v>6.6193501848765139</v>
      </c>
    </row>
    <row r="999" spans="1:11" x14ac:dyDescent="0.45">
      <c r="A999" s="111">
        <v>44294.623940740741</v>
      </c>
      <c r="B999" s="12">
        <v>360.16008455529169</v>
      </c>
      <c r="C999" s="12">
        <v>360.25</v>
      </c>
      <c r="D999" s="12">
        <v>2.4965410817063152</v>
      </c>
      <c r="E999" s="12">
        <v>360.3</v>
      </c>
      <c r="F999" s="12">
        <v>3.8848126349448968</v>
      </c>
      <c r="G999" s="12">
        <v>3.1968838706160008</v>
      </c>
      <c r="H999" s="12">
        <v>3.198</v>
      </c>
      <c r="I999" s="12">
        <v>3.4913041235499196</v>
      </c>
      <c r="J999" s="12">
        <v>3.1989999999999998</v>
      </c>
      <c r="K999" s="12">
        <v>6.6193501848765139</v>
      </c>
    </row>
    <row r="1000" spans="1:11" x14ac:dyDescent="0.45">
      <c r="A1000" s="111">
        <v>44294.624051736108</v>
      </c>
      <c r="B1000" s="12">
        <v>360.11728419229399</v>
      </c>
      <c r="C1000" s="12">
        <v>360.3</v>
      </c>
      <c r="D1000" s="12">
        <v>5.0737861170932224</v>
      </c>
      <c r="E1000" s="12">
        <v>360.35</v>
      </c>
      <c r="F1000" s="12">
        <v>6.4622226680395682</v>
      </c>
      <c r="G1000" s="12">
        <v>3.1963736106159999</v>
      </c>
      <c r="H1000" s="12">
        <v>3.198</v>
      </c>
      <c r="I1000" s="12">
        <v>5.0882330482218716</v>
      </c>
      <c r="J1000" s="12">
        <v>3.1989999999999998</v>
      </c>
      <c r="K1000" s="12">
        <v>8.216778461932666</v>
      </c>
    </row>
    <row r="1001" spans="1:11" x14ac:dyDescent="0.45">
      <c r="A1001" s="111">
        <v>44294.624053703701</v>
      </c>
      <c r="B1001" s="12">
        <v>360.11728419229399</v>
      </c>
      <c r="C1001" s="12">
        <v>360.3</v>
      </c>
      <c r="D1001" s="12">
        <v>5.0737861170932224</v>
      </c>
      <c r="E1001" s="12">
        <v>360.35</v>
      </c>
      <c r="F1001" s="12">
        <v>6.4622226680395682</v>
      </c>
      <c r="G1001" s="12">
        <v>3.1963736106159999</v>
      </c>
      <c r="H1001" s="12">
        <v>3.198</v>
      </c>
      <c r="I1001" s="12">
        <v>5.0882330482218716</v>
      </c>
      <c r="J1001" s="12">
        <v>3.1989999999999998</v>
      </c>
      <c r="K1001" s="12">
        <v>8.216778461932666</v>
      </c>
    </row>
    <row r="1002" spans="1:11" x14ac:dyDescent="0.45">
      <c r="A1002" s="111">
        <v>44294.624231944443</v>
      </c>
      <c r="B1002" s="12">
        <v>360.18605162158315</v>
      </c>
      <c r="C1002" s="12">
        <v>360.3</v>
      </c>
      <c r="D1002" s="12">
        <v>3.1635977546565446</v>
      </c>
      <c r="E1002" s="12">
        <v>360.35</v>
      </c>
      <c r="F1002" s="12">
        <v>4.5517692225661932</v>
      </c>
      <c r="G1002" s="12">
        <v>3.1970721906159993</v>
      </c>
      <c r="H1002" s="12">
        <v>3.198</v>
      </c>
      <c r="I1002" s="12">
        <v>2.9020595366094755</v>
      </c>
      <c r="J1002" s="12">
        <v>3.1989999999999998</v>
      </c>
      <c r="K1002" s="12">
        <v>6.029921343843843</v>
      </c>
    </row>
    <row r="1003" spans="1:11" x14ac:dyDescent="0.45">
      <c r="A1003" s="111">
        <v>44294.624233912036</v>
      </c>
      <c r="B1003" s="12">
        <v>360.18605162158315</v>
      </c>
      <c r="C1003" s="12">
        <v>360.3</v>
      </c>
      <c r="D1003" s="12">
        <v>3.1635977546565446</v>
      </c>
      <c r="E1003" s="12">
        <v>360.35</v>
      </c>
      <c r="F1003" s="12">
        <v>4.5517692225661932</v>
      </c>
      <c r="G1003" s="12">
        <v>3.1970721906159993</v>
      </c>
      <c r="H1003" s="12">
        <v>3.198</v>
      </c>
      <c r="I1003" s="12">
        <v>2.9020595366094755</v>
      </c>
      <c r="J1003" s="12">
        <v>3.1989999999999998</v>
      </c>
      <c r="K1003" s="12">
        <v>6.029921343843843</v>
      </c>
    </row>
    <row r="1004" spans="1:11" x14ac:dyDescent="0.45">
      <c r="A1004" s="111">
        <v>44294.62435972222</v>
      </c>
      <c r="B1004" s="12">
        <v>360.18605162158315</v>
      </c>
      <c r="C1004" s="12">
        <v>360.3</v>
      </c>
      <c r="D1004" s="12">
        <v>3.1635977546565446</v>
      </c>
      <c r="E1004" s="12">
        <v>360.35</v>
      </c>
      <c r="F1004" s="12">
        <v>4.5517692225661932</v>
      </c>
      <c r="G1004" s="12">
        <v>3.1971876399279995</v>
      </c>
      <c r="H1004" s="12">
        <v>3.198</v>
      </c>
      <c r="I1004" s="12">
        <v>2.5408582901276553</v>
      </c>
      <c r="J1004" s="12">
        <v>3.1989999999999998</v>
      </c>
      <c r="K1004" s="12">
        <v>5.6686071513812601</v>
      </c>
    </row>
    <row r="1005" spans="1:11" x14ac:dyDescent="0.45">
      <c r="A1005" s="111">
        <v>44294.624361458336</v>
      </c>
      <c r="B1005" s="12">
        <v>360.18605162158315</v>
      </c>
      <c r="C1005" s="12">
        <v>360.3</v>
      </c>
      <c r="D1005" s="12">
        <v>3.1635977546565446</v>
      </c>
      <c r="E1005" s="12">
        <v>360.35</v>
      </c>
      <c r="F1005" s="12">
        <v>4.5517692225661932</v>
      </c>
      <c r="G1005" s="12">
        <v>3.1971876399279995</v>
      </c>
      <c r="H1005" s="12">
        <v>3.198</v>
      </c>
      <c r="I1005" s="12">
        <v>2.5408582901276553</v>
      </c>
      <c r="J1005" s="12">
        <v>3.1989999999999998</v>
      </c>
      <c r="K1005" s="12">
        <v>5.6686071513812601</v>
      </c>
    </row>
    <row r="1006" spans="1:11" x14ac:dyDescent="0.45">
      <c r="A1006" s="111">
        <v>44294.624482754632</v>
      </c>
      <c r="B1006" s="12">
        <v>360.12073187506468</v>
      </c>
      <c r="C1006" s="12">
        <v>360.3</v>
      </c>
      <c r="D1006" s="12">
        <v>4.9780006833243471</v>
      </c>
      <c r="E1006" s="12">
        <v>360.35</v>
      </c>
      <c r="F1006" s="12">
        <v>6.3664239418152713</v>
      </c>
      <c r="G1006" s="12">
        <v>3.1964927399279999</v>
      </c>
      <c r="H1006" s="12">
        <v>3.198</v>
      </c>
      <c r="I1006" s="12">
        <v>4.7153558435237786</v>
      </c>
      <c r="J1006" s="12">
        <v>3.1989999999999998</v>
      </c>
      <c r="K1006" s="12">
        <v>7.8437846602349799</v>
      </c>
    </row>
    <row r="1007" spans="1:11" x14ac:dyDescent="0.45">
      <c r="A1007" s="111">
        <v>44294.624484722219</v>
      </c>
      <c r="B1007" s="12">
        <v>360.12073187506468</v>
      </c>
      <c r="C1007" s="12">
        <v>360.3</v>
      </c>
      <c r="D1007" s="12">
        <v>4.9780006833243471</v>
      </c>
      <c r="E1007" s="12">
        <v>360.35</v>
      </c>
      <c r="F1007" s="12">
        <v>6.3664239418152713</v>
      </c>
      <c r="G1007" s="12">
        <v>3.1964927399279999</v>
      </c>
      <c r="H1007" s="12">
        <v>3.198</v>
      </c>
      <c r="I1007" s="12">
        <v>4.7153558435237786</v>
      </c>
      <c r="J1007" s="12">
        <v>3.1989999999999998</v>
      </c>
      <c r="K1007" s="12">
        <v>7.8437846602349799</v>
      </c>
    </row>
    <row r="1008" spans="1:11" x14ac:dyDescent="0.45">
      <c r="A1008" s="111">
        <v>44294.624661921298</v>
      </c>
      <c r="B1008" s="12">
        <v>360.35310979714421</v>
      </c>
      <c r="C1008" s="12">
        <v>360.25</v>
      </c>
      <c r="D1008" s="12">
        <v>-2.8613544420986927</v>
      </c>
      <c r="E1008" s="12">
        <v>360.3</v>
      </c>
      <c r="F1008" s="12">
        <v>-1.4738265246024851</v>
      </c>
      <c r="G1008" s="12">
        <v>3.1981350599280001</v>
      </c>
      <c r="H1008" s="12">
        <v>3.198</v>
      </c>
      <c r="I1008" s="12">
        <v>-0.42230839370228079</v>
      </c>
      <c r="J1008" s="12">
        <v>3.1989999999999998</v>
      </c>
      <c r="K1008" s="12">
        <v>2.7045138988571926</v>
      </c>
    </row>
    <row r="1009" spans="1:11" x14ac:dyDescent="0.45">
      <c r="A1009" s="111">
        <v>44294.624663888892</v>
      </c>
      <c r="B1009" s="12">
        <v>360.35310979714421</v>
      </c>
      <c r="C1009" s="12">
        <v>360.25</v>
      </c>
      <c r="D1009" s="12">
        <v>-2.8613544420986927</v>
      </c>
      <c r="E1009" s="12">
        <v>360.3</v>
      </c>
      <c r="F1009" s="12">
        <v>-1.4738265246024851</v>
      </c>
      <c r="G1009" s="12">
        <v>3.1981350599280001</v>
      </c>
      <c r="H1009" s="12">
        <v>3.198</v>
      </c>
      <c r="I1009" s="12">
        <v>-0.42230839370228079</v>
      </c>
      <c r="J1009" s="12">
        <v>3.1989999999999998</v>
      </c>
      <c r="K1009" s="12">
        <v>2.7045138988571926</v>
      </c>
    </row>
    <row r="1010" spans="1:11" x14ac:dyDescent="0.45">
      <c r="A1010" s="111">
        <v>44294.624844212965</v>
      </c>
      <c r="B1010" s="12">
        <v>360.21059088882532</v>
      </c>
      <c r="C1010" s="12">
        <v>360.25</v>
      </c>
      <c r="D1010" s="12">
        <v>1.0940575366602876</v>
      </c>
      <c r="E1010" s="12">
        <v>360.3</v>
      </c>
      <c r="F1010" s="12">
        <v>2.4821344356941437</v>
      </c>
      <c r="G1010" s="12">
        <v>3.1971234199279999</v>
      </c>
      <c r="H1010" s="12">
        <v>3.198</v>
      </c>
      <c r="I1010" s="12">
        <v>2.7417773944423733</v>
      </c>
      <c r="J1010" s="12">
        <v>3.1989999999999998</v>
      </c>
      <c r="K1010" s="12">
        <v>5.86958908218263</v>
      </c>
    </row>
    <row r="1011" spans="1:11" x14ac:dyDescent="0.45">
      <c r="A1011" s="111">
        <v>44294.624845949074</v>
      </c>
      <c r="B1011" s="12">
        <v>360.21059088882532</v>
      </c>
      <c r="C1011" s="12">
        <v>360.25</v>
      </c>
      <c r="D1011" s="12">
        <v>1.0940575366602876</v>
      </c>
      <c r="E1011" s="12">
        <v>360.3</v>
      </c>
      <c r="F1011" s="12">
        <v>2.4821344356941437</v>
      </c>
      <c r="G1011" s="12">
        <v>3.1971234199279999</v>
      </c>
      <c r="H1011" s="12">
        <v>3.198</v>
      </c>
      <c r="I1011" s="12">
        <v>2.7417773944423733</v>
      </c>
      <c r="J1011" s="12">
        <v>3.1989999999999998</v>
      </c>
      <c r="K1011" s="12">
        <v>5.86958908218263</v>
      </c>
    </row>
    <row r="1012" spans="1:11" x14ac:dyDescent="0.45">
      <c r="A1012" s="111">
        <v>44294.624953819446</v>
      </c>
      <c r="B1012" s="12">
        <v>360.22248287963305</v>
      </c>
      <c r="C1012" s="12">
        <v>360.25</v>
      </c>
      <c r="D1012" s="12">
        <v>0.76389236304681929</v>
      </c>
      <c r="E1012" s="12">
        <v>360.3</v>
      </c>
      <c r="F1012" s="12">
        <v>2.1519234376290983</v>
      </c>
      <c r="G1012" s="12">
        <v>3.1971144199279999</v>
      </c>
      <c r="H1012" s="12">
        <v>3.198</v>
      </c>
      <c r="I1012" s="12">
        <v>2.7699354970847665</v>
      </c>
      <c r="J1012" s="12">
        <v>3.1989999999999998</v>
      </c>
      <c r="K1012" s="12">
        <v>5.8977559897351677</v>
      </c>
    </row>
    <row r="1013" spans="1:11" x14ac:dyDescent="0.45">
      <c r="A1013" s="111">
        <v>44294.624955671294</v>
      </c>
      <c r="B1013" s="12">
        <v>360.22248287963305</v>
      </c>
      <c r="C1013" s="12">
        <v>360.25</v>
      </c>
      <c r="D1013" s="12">
        <v>0.76389236304681929</v>
      </c>
      <c r="E1013" s="12">
        <v>360.3</v>
      </c>
      <c r="F1013" s="12">
        <v>2.1519234376290983</v>
      </c>
      <c r="G1013" s="12">
        <v>3.1971144199279999</v>
      </c>
      <c r="H1013" s="12">
        <v>3.198</v>
      </c>
      <c r="I1013" s="12">
        <v>2.7699354970847665</v>
      </c>
      <c r="J1013" s="12">
        <v>3.1989999999999998</v>
      </c>
      <c r="K1013" s="12">
        <v>5.8977559897351677</v>
      </c>
    </row>
    <row r="1014" spans="1:11" x14ac:dyDescent="0.45">
      <c r="A1014" s="111">
        <v>44294.625107754633</v>
      </c>
      <c r="B1014" s="12">
        <v>360.29847305378712</v>
      </c>
      <c r="C1014" s="12">
        <v>360.25</v>
      </c>
      <c r="D1014" s="12">
        <v>-1.3453582907603325</v>
      </c>
      <c r="E1014" s="12">
        <v>360.3</v>
      </c>
      <c r="F1014" s="12">
        <v>4.2380035639599814E-2</v>
      </c>
      <c r="G1014" s="12">
        <v>3.1976715199279999</v>
      </c>
      <c r="H1014" s="12">
        <v>3.198</v>
      </c>
      <c r="I1014" s="12">
        <v>1.0272477018134532</v>
      </c>
      <c r="J1014" s="12">
        <v>3.1989999999999998</v>
      </c>
      <c r="K1014" s="12">
        <v>4.1545232639462588</v>
      </c>
    </row>
    <row r="1015" spans="1:11" x14ac:dyDescent="0.45">
      <c r="A1015" s="111">
        <v>44294.625109837965</v>
      </c>
      <c r="B1015" s="12">
        <v>360.29847305378712</v>
      </c>
      <c r="C1015" s="12">
        <v>360.25</v>
      </c>
      <c r="D1015" s="12">
        <v>-1.3453582907603325</v>
      </c>
      <c r="E1015" s="12">
        <v>360.3</v>
      </c>
      <c r="F1015" s="12">
        <v>4.2380035639599814E-2</v>
      </c>
      <c r="G1015" s="12">
        <v>3.1976715199279999</v>
      </c>
      <c r="H1015" s="12">
        <v>3.198</v>
      </c>
      <c r="I1015" s="12">
        <v>1.0272477018134532</v>
      </c>
      <c r="J1015" s="12">
        <v>3.1989999999999998</v>
      </c>
      <c r="K1015" s="12">
        <v>4.1545232639462588</v>
      </c>
    </row>
    <row r="1016" spans="1:11" x14ac:dyDescent="0.45">
      <c r="A1016" s="111">
        <v>44294.625243518516</v>
      </c>
      <c r="B1016" s="12">
        <v>360.3878584694553</v>
      </c>
      <c r="C1016" s="12">
        <v>360.25</v>
      </c>
      <c r="D1016" s="12">
        <v>-3.8252806307285674</v>
      </c>
      <c r="E1016" s="12">
        <v>360.3</v>
      </c>
      <c r="F1016" s="12">
        <v>-2.4378864989629125</v>
      </c>
      <c r="G1016" s="12">
        <v>3.1984909399280004</v>
      </c>
      <c r="H1016" s="12">
        <v>3.198</v>
      </c>
      <c r="I1016" s="12">
        <v>-1.5349111103359061</v>
      </c>
      <c r="J1016" s="12">
        <v>3.1989999999999998</v>
      </c>
      <c r="K1016" s="12">
        <v>1.5915632764335006</v>
      </c>
    </row>
    <row r="1017" spans="1:11" x14ac:dyDescent="0.45">
      <c r="A1017" s="111">
        <v>44294.625245601848</v>
      </c>
      <c r="B1017" s="12">
        <v>360.3878584694553</v>
      </c>
      <c r="C1017" s="12">
        <v>360.25</v>
      </c>
      <c r="D1017" s="12">
        <v>-3.8252806307285674</v>
      </c>
      <c r="E1017" s="12">
        <v>360.3</v>
      </c>
      <c r="F1017" s="12">
        <v>-2.4378864989629125</v>
      </c>
      <c r="G1017" s="12">
        <v>3.1984909399280004</v>
      </c>
      <c r="H1017" s="12">
        <v>3.198</v>
      </c>
      <c r="I1017" s="12">
        <v>-1.5349111103359061</v>
      </c>
      <c r="J1017" s="12">
        <v>3.1989999999999998</v>
      </c>
      <c r="K1017" s="12">
        <v>1.5915632764335006</v>
      </c>
    </row>
    <row r="1018" spans="1:11" x14ac:dyDescent="0.45">
      <c r="A1018" s="111">
        <v>44294.625359143516</v>
      </c>
      <c r="B1018" s="12">
        <v>360.34312275792223</v>
      </c>
      <c r="C1018" s="12">
        <v>360.25</v>
      </c>
      <c r="D1018" s="12">
        <v>-2.5842801496947283</v>
      </c>
      <c r="E1018" s="12">
        <v>360.3</v>
      </c>
      <c r="F1018" s="12">
        <v>-1.19671377636335</v>
      </c>
      <c r="G1018" s="12">
        <v>3.1981912199280007</v>
      </c>
      <c r="H1018" s="12">
        <v>3.198</v>
      </c>
      <c r="I1018" s="12">
        <v>-0.59790023438641327</v>
      </c>
      <c r="J1018" s="12">
        <v>3.1989999999999998</v>
      </c>
      <c r="K1018" s="12">
        <v>2.5288671514061174</v>
      </c>
    </row>
    <row r="1019" spans="1:11" x14ac:dyDescent="0.45">
      <c r="A1019" s="111">
        <v>44294.625361342594</v>
      </c>
      <c r="B1019" s="12">
        <v>360.34312275792223</v>
      </c>
      <c r="C1019" s="12">
        <v>360.25</v>
      </c>
      <c r="D1019" s="12">
        <v>-2.5842801496947283</v>
      </c>
      <c r="E1019" s="12">
        <v>360.3</v>
      </c>
      <c r="F1019" s="12">
        <v>-1.19671377636335</v>
      </c>
      <c r="G1019" s="12">
        <v>3.1981912199280007</v>
      </c>
      <c r="H1019" s="12">
        <v>3.198</v>
      </c>
      <c r="I1019" s="12">
        <v>-0.59790023438641327</v>
      </c>
      <c r="J1019" s="12">
        <v>3.1989999999999998</v>
      </c>
      <c r="K1019" s="12">
        <v>2.5288671514061174</v>
      </c>
    </row>
    <row r="1020" spans="1:11" x14ac:dyDescent="0.45">
      <c r="A1020" s="111">
        <v>44294.625477893518</v>
      </c>
      <c r="B1020" s="12">
        <v>360.23206344744921</v>
      </c>
      <c r="C1020" s="12">
        <v>360.25</v>
      </c>
      <c r="D1020" s="12">
        <v>0.49791660351216582</v>
      </c>
      <c r="E1020" s="12">
        <v>360.3</v>
      </c>
      <c r="F1020" s="12">
        <v>1.8859107626524552</v>
      </c>
      <c r="G1020" s="12">
        <v>3.1972562799280002</v>
      </c>
      <c r="H1020" s="12">
        <v>3.198</v>
      </c>
      <c r="I1020" s="12">
        <v>2.3261196691323436</v>
      </c>
      <c r="J1020" s="12">
        <v>3.1989999999999998</v>
      </c>
      <c r="K1020" s="12">
        <v>5.4538013825995204</v>
      </c>
    </row>
    <row r="1021" spans="1:11" x14ac:dyDescent="0.45">
      <c r="A1021" s="111">
        <v>44294.62547939815</v>
      </c>
      <c r="B1021" s="12">
        <v>360.23206344744921</v>
      </c>
      <c r="C1021" s="12">
        <v>360.25</v>
      </c>
      <c r="D1021" s="12">
        <v>0.49791660351216582</v>
      </c>
      <c r="E1021" s="12">
        <v>360.3</v>
      </c>
      <c r="F1021" s="12">
        <v>1.8859107626524552</v>
      </c>
      <c r="G1021" s="12">
        <v>3.1972562799280002</v>
      </c>
      <c r="H1021" s="12">
        <v>3.198</v>
      </c>
      <c r="I1021" s="12">
        <v>2.3261196691323436</v>
      </c>
      <c r="J1021" s="12">
        <v>3.1989999999999998</v>
      </c>
      <c r="K1021" s="12">
        <v>5.4538013825995204</v>
      </c>
    </row>
    <row r="1022" spans="1:11" x14ac:dyDescent="0.45">
      <c r="A1022" s="111">
        <v>44294.625591550925</v>
      </c>
      <c r="B1022" s="12">
        <v>360.23361408549277</v>
      </c>
      <c r="C1022" s="12">
        <v>360.25</v>
      </c>
      <c r="D1022" s="12">
        <v>0.45486911455565471</v>
      </c>
      <c r="E1022" s="12">
        <v>360.3</v>
      </c>
      <c r="F1022" s="12">
        <v>1.842857299027109</v>
      </c>
      <c r="G1022" s="12">
        <v>3.1974779999280005</v>
      </c>
      <c r="H1022" s="12">
        <v>3.198</v>
      </c>
      <c r="I1022" s="12">
        <v>1.632536868154161</v>
      </c>
      <c r="J1022" s="12">
        <v>3.1989999999999998</v>
      </c>
      <c r="K1022" s="12">
        <v>4.7600017014459226</v>
      </c>
    </row>
    <row r="1023" spans="1:11" x14ac:dyDescent="0.45">
      <c r="A1023" s="111">
        <v>44294.625592939818</v>
      </c>
      <c r="B1023" s="12">
        <v>360.23361408549277</v>
      </c>
      <c r="C1023" s="12">
        <v>360.25</v>
      </c>
      <c r="D1023" s="12">
        <v>0.45486911455565471</v>
      </c>
      <c r="E1023" s="12">
        <v>360.3</v>
      </c>
      <c r="F1023" s="12">
        <v>1.842857299027109</v>
      </c>
      <c r="G1023" s="12">
        <v>3.1974779999280005</v>
      </c>
      <c r="H1023" s="12">
        <v>3.198</v>
      </c>
      <c r="I1023" s="12">
        <v>1.632536868154161</v>
      </c>
      <c r="J1023" s="12">
        <v>3.1989999999999998</v>
      </c>
      <c r="K1023" s="12">
        <v>4.7600017014459226</v>
      </c>
    </row>
    <row r="1024" spans="1:11" x14ac:dyDescent="0.45">
      <c r="A1024" s="111">
        <v>44294.625706828701</v>
      </c>
      <c r="B1024" s="12">
        <v>360.23167873695729</v>
      </c>
      <c r="C1024" s="12">
        <v>360.25</v>
      </c>
      <c r="D1024" s="12">
        <v>0.50859666498365164</v>
      </c>
      <c r="E1024" s="12">
        <v>360.3</v>
      </c>
      <c r="F1024" s="12">
        <v>1.8965923064364287</v>
      </c>
      <c r="G1024" s="12">
        <v>3.1972935599280006</v>
      </c>
      <c r="H1024" s="12">
        <v>3.198</v>
      </c>
      <c r="I1024" s="12">
        <v>2.2094939321595781</v>
      </c>
      <c r="J1024" s="12">
        <v>3.1989999999999998</v>
      </c>
      <c r="K1024" s="12">
        <v>5.33713917729124</v>
      </c>
    </row>
    <row r="1025" spans="1:11" x14ac:dyDescent="0.45">
      <c r="A1025" s="111">
        <v>44294.625708680556</v>
      </c>
      <c r="B1025" s="12">
        <v>360.23167873695729</v>
      </c>
      <c r="C1025" s="12">
        <v>360.25</v>
      </c>
      <c r="D1025" s="12">
        <v>0.50859666498365164</v>
      </c>
      <c r="E1025" s="12">
        <v>360.3</v>
      </c>
      <c r="F1025" s="12">
        <v>1.8965923064364287</v>
      </c>
      <c r="G1025" s="12">
        <v>3.1972935599280006</v>
      </c>
      <c r="H1025" s="12">
        <v>3.198</v>
      </c>
      <c r="I1025" s="12">
        <v>2.2094939321595781</v>
      </c>
      <c r="J1025" s="12">
        <v>3.1989999999999998</v>
      </c>
      <c r="K1025" s="12">
        <v>5.33713917729124</v>
      </c>
    </row>
    <row r="1026" spans="1:11" x14ac:dyDescent="0.45">
      <c r="A1026" s="111">
        <v>44294.625822916663</v>
      </c>
      <c r="B1026" s="12">
        <v>360.27569712293285</v>
      </c>
      <c r="C1026" s="12">
        <v>360.25</v>
      </c>
      <c r="D1026" s="12">
        <v>-0.71326273567894471</v>
      </c>
      <c r="E1026" s="12">
        <v>360.3</v>
      </c>
      <c r="F1026" s="12">
        <v>0.6745633208466062</v>
      </c>
      <c r="G1026" s="12">
        <v>3.1976113599280005</v>
      </c>
      <c r="H1026" s="12">
        <v>3.198</v>
      </c>
      <c r="I1026" s="12">
        <v>1.2154074659285938</v>
      </c>
      <c r="J1026" s="12">
        <v>3.1989999999999998</v>
      </c>
      <c r="K1026" s="12">
        <v>4.3427418647606224</v>
      </c>
    </row>
    <row r="1027" spans="1:11" x14ac:dyDescent="0.45">
      <c r="A1027" s="111">
        <v>44294.625825000003</v>
      </c>
      <c r="B1027" s="12">
        <v>360.27569712293285</v>
      </c>
      <c r="C1027" s="12">
        <v>360.25</v>
      </c>
      <c r="D1027" s="12">
        <v>-0.71326273567894471</v>
      </c>
      <c r="E1027" s="12">
        <v>360.3</v>
      </c>
      <c r="F1027" s="12">
        <v>0.6745633208466062</v>
      </c>
      <c r="G1027" s="12">
        <v>3.1976113599280005</v>
      </c>
      <c r="H1027" s="12">
        <v>3.198</v>
      </c>
      <c r="I1027" s="12">
        <v>1.2154074659285938</v>
      </c>
      <c r="J1027" s="12">
        <v>3.1989999999999998</v>
      </c>
      <c r="K1027" s="12">
        <v>4.3427418647606224</v>
      </c>
    </row>
    <row r="1028" spans="1:11" x14ac:dyDescent="0.45">
      <c r="A1028" s="111">
        <v>44294.625941550927</v>
      </c>
      <c r="B1028" s="12">
        <v>360.47311835727379</v>
      </c>
      <c r="C1028" s="12">
        <v>360.3</v>
      </c>
      <c r="D1028" s="12">
        <v>-4.8025316856553291</v>
      </c>
      <c r="E1028" s="12">
        <v>360.35</v>
      </c>
      <c r="F1028" s="12">
        <v>-3.4154657033743665</v>
      </c>
      <c r="G1028" s="12">
        <v>3.1989159799280005</v>
      </c>
      <c r="H1028" s="12">
        <v>3.198</v>
      </c>
      <c r="I1028" s="12">
        <v>-2.8634072721757993</v>
      </c>
      <c r="J1028" s="12">
        <v>3.1989999999999998</v>
      </c>
      <c r="K1028" s="12">
        <v>0.26265169990885467</v>
      </c>
    </row>
    <row r="1029" spans="1:11" x14ac:dyDescent="0.45">
      <c r="A1029" s="111">
        <v>44294.62594351852</v>
      </c>
      <c r="B1029" s="12">
        <v>360.47311835727379</v>
      </c>
      <c r="C1029" s="12">
        <v>360.3</v>
      </c>
      <c r="D1029" s="12">
        <v>-4.8025316856553291</v>
      </c>
      <c r="E1029" s="12">
        <v>360.35</v>
      </c>
      <c r="F1029" s="12">
        <v>-3.4154657033743665</v>
      </c>
      <c r="G1029" s="12">
        <v>3.1989159799280005</v>
      </c>
      <c r="H1029" s="12">
        <v>3.198</v>
      </c>
      <c r="I1029" s="12">
        <v>-2.8634072721757993</v>
      </c>
      <c r="J1029" s="12">
        <v>3.1989999999999998</v>
      </c>
      <c r="K1029" s="12">
        <v>0.26265169990885467</v>
      </c>
    </row>
    <row r="1030" spans="1:11" x14ac:dyDescent="0.45">
      <c r="A1030" s="111">
        <v>44294.626054745371</v>
      </c>
      <c r="B1030" s="12">
        <v>360.29733266337666</v>
      </c>
      <c r="C1030" s="12">
        <v>360.3</v>
      </c>
      <c r="D1030" s="12">
        <v>7.4031539551773537E-2</v>
      </c>
      <c r="E1030" s="12">
        <v>360.35</v>
      </c>
      <c r="F1030" s="12">
        <v>1.4617742583335978</v>
      </c>
      <c r="G1030" s="12">
        <v>3.1977532199280008</v>
      </c>
      <c r="H1030" s="12">
        <v>3.198</v>
      </c>
      <c r="I1030" s="12">
        <v>0.77172957081642091</v>
      </c>
      <c r="J1030" s="12">
        <v>3.1989999999999998</v>
      </c>
      <c r="K1030" s="12">
        <v>3.8989252335961941</v>
      </c>
    </row>
    <row r="1031" spans="1:11" x14ac:dyDescent="0.45">
      <c r="A1031" s="111">
        <v>44294.626056712965</v>
      </c>
      <c r="B1031" s="12">
        <v>360.29733266337666</v>
      </c>
      <c r="C1031" s="12">
        <v>360.3</v>
      </c>
      <c r="D1031" s="12">
        <v>7.4031539551773537E-2</v>
      </c>
      <c r="E1031" s="12">
        <v>360.35</v>
      </c>
      <c r="F1031" s="12">
        <v>1.4617742583335978</v>
      </c>
      <c r="G1031" s="12">
        <v>3.1977532199280008</v>
      </c>
      <c r="H1031" s="12">
        <v>3.198</v>
      </c>
      <c r="I1031" s="12">
        <v>0.77172957081642091</v>
      </c>
      <c r="J1031" s="12">
        <v>3.1989999999999998</v>
      </c>
      <c r="K1031" s="12">
        <v>3.8989252335961941</v>
      </c>
    </row>
    <row r="1032" spans="1:11" x14ac:dyDescent="0.45">
      <c r="A1032" s="111">
        <v>44294.626169212963</v>
      </c>
      <c r="B1032" s="12">
        <v>360.28676039623161</v>
      </c>
      <c r="C1032" s="12">
        <v>360.3</v>
      </c>
      <c r="D1032" s="12">
        <v>0.36747405743794243</v>
      </c>
      <c r="E1032" s="12">
        <v>360.35</v>
      </c>
      <c r="F1032" s="12">
        <v>1.7552574981900533</v>
      </c>
      <c r="G1032" s="12">
        <v>3.1976185199280005</v>
      </c>
      <c r="H1032" s="12">
        <v>3.198</v>
      </c>
      <c r="I1032" s="12">
        <v>1.1930130802721308</v>
      </c>
      <c r="J1032" s="12">
        <v>3.1989999999999998</v>
      </c>
      <c r="K1032" s="12">
        <v>4.320340476482003</v>
      </c>
    </row>
    <row r="1033" spans="1:11" x14ac:dyDescent="0.45">
      <c r="A1033" s="111">
        <v>44294.626170949072</v>
      </c>
      <c r="B1033" s="12">
        <v>360.28676039623161</v>
      </c>
      <c r="C1033" s="12">
        <v>360.3</v>
      </c>
      <c r="D1033" s="12">
        <v>0.36747405743794243</v>
      </c>
      <c r="E1033" s="12">
        <v>360.35</v>
      </c>
      <c r="F1033" s="12">
        <v>1.7552574981900533</v>
      </c>
      <c r="G1033" s="12">
        <v>3.1976185199280005</v>
      </c>
      <c r="H1033" s="12">
        <v>3.198</v>
      </c>
      <c r="I1033" s="12">
        <v>1.1930130802721308</v>
      </c>
      <c r="J1033" s="12">
        <v>3.1989999999999998</v>
      </c>
      <c r="K1033" s="12">
        <v>4.320340476482003</v>
      </c>
    </row>
    <row r="1034" spans="1:11" x14ac:dyDescent="0.45">
      <c r="A1034" s="111">
        <v>44294.626285532409</v>
      </c>
      <c r="B1034" s="12">
        <v>360.25135748615531</v>
      </c>
      <c r="C1034" s="12">
        <v>360.3</v>
      </c>
      <c r="D1034" s="12">
        <v>1.3502381832542267</v>
      </c>
      <c r="E1034" s="12">
        <v>360.35</v>
      </c>
      <c r="F1034" s="12">
        <v>2.7381580053726733</v>
      </c>
      <c r="G1034" s="12">
        <v>3.1970433799280005</v>
      </c>
      <c r="H1034" s="12">
        <v>3.198</v>
      </c>
      <c r="I1034" s="12">
        <v>2.992202351727316</v>
      </c>
      <c r="J1034" s="12">
        <v>3.1989999999999998</v>
      </c>
      <c r="K1034" s="12">
        <v>6.1200923462084376</v>
      </c>
    </row>
    <row r="1035" spans="1:11" x14ac:dyDescent="0.45">
      <c r="A1035" s="111">
        <v>44294.626287384257</v>
      </c>
      <c r="B1035" s="12">
        <v>360.25135748615531</v>
      </c>
      <c r="C1035" s="12">
        <v>360.3</v>
      </c>
      <c r="D1035" s="12">
        <v>1.3502381832542267</v>
      </c>
      <c r="E1035" s="12">
        <v>360.35</v>
      </c>
      <c r="F1035" s="12">
        <v>2.7381580053726733</v>
      </c>
      <c r="G1035" s="12">
        <v>3.1970433799280005</v>
      </c>
      <c r="H1035" s="12">
        <v>3.198</v>
      </c>
      <c r="I1035" s="12">
        <v>2.992202351727316</v>
      </c>
      <c r="J1035" s="12">
        <v>3.1989999999999998</v>
      </c>
      <c r="K1035" s="12">
        <v>6.1200923462084376</v>
      </c>
    </row>
    <row r="1036" spans="1:11" x14ac:dyDescent="0.45">
      <c r="A1036" s="111">
        <v>44294.626401388887</v>
      </c>
      <c r="B1036" s="12">
        <v>360.14889900330303</v>
      </c>
      <c r="C1036" s="12">
        <v>360.3</v>
      </c>
      <c r="D1036" s="12">
        <v>4.1955146084063557</v>
      </c>
      <c r="E1036" s="12">
        <v>360.35</v>
      </c>
      <c r="F1036" s="12">
        <v>5.5838292787658723</v>
      </c>
      <c r="G1036" s="12">
        <v>3.1961946399280001</v>
      </c>
      <c r="H1036" s="12">
        <v>3.198</v>
      </c>
      <c r="I1036" s="12">
        <v>5.648467241158059</v>
      </c>
      <c r="J1036" s="12">
        <v>3.1989999999999998</v>
      </c>
      <c r="K1036" s="12">
        <v>8.7771878375433179</v>
      </c>
    </row>
    <row r="1037" spans="1:11" x14ac:dyDescent="0.45">
      <c r="A1037" s="111">
        <v>44294.62640335648</v>
      </c>
      <c r="B1037" s="12">
        <v>360.14889900330303</v>
      </c>
      <c r="C1037" s="12">
        <v>360.3</v>
      </c>
      <c r="D1037" s="12">
        <v>4.1955146084063557</v>
      </c>
      <c r="E1037" s="12">
        <v>360.35</v>
      </c>
      <c r="F1037" s="12">
        <v>5.5838292787658723</v>
      </c>
      <c r="G1037" s="12">
        <v>3.1961946399280001</v>
      </c>
      <c r="H1037" s="12">
        <v>3.198</v>
      </c>
      <c r="I1037" s="12">
        <v>5.648467241158059</v>
      </c>
      <c r="J1037" s="12">
        <v>3.1989999999999998</v>
      </c>
      <c r="K1037" s="12">
        <v>8.7771878375433179</v>
      </c>
    </row>
    <row r="1038" spans="1:11" x14ac:dyDescent="0.45">
      <c r="A1038" s="111">
        <v>44294.626516550925</v>
      </c>
      <c r="B1038" s="12">
        <v>360.16175205213744</v>
      </c>
      <c r="C1038" s="12">
        <v>360.25</v>
      </c>
      <c r="D1038" s="12">
        <v>2.4502309687170958</v>
      </c>
      <c r="E1038" s="12">
        <v>360.35</v>
      </c>
      <c r="F1038" s="12">
        <v>5.2267612202010625</v>
      </c>
      <c r="G1038" s="12">
        <v>3.1962678599280001</v>
      </c>
      <c r="H1038" s="12">
        <v>3.198</v>
      </c>
      <c r="I1038" s="12">
        <v>5.4192581720571518</v>
      </c>
      <c r="J1038" s="12">
        <v>3.1989999999999998</v>
      </c>
      <c r="K1038" s="12">
        <v>8.5479070958129224</v>
      </c>
    </row>
    <row r="1039" spans="1:11" x14ac:dyDescent="0.45">
      <c r="A1039" s="111">
        <v>44294.626518634257</v>
      </c>
      <c r="B1039" s="12">
        <v>360.16175205213744</v>
      </c>
      <c r="C1039" s="12">
        <v>360.25</v>
      </c>
      <c r="D1039" s="12">
        <v>2.4502309687170958</v>
      </c>
      <c r="E1039" s="12">
        <v>360.35</v>
      </c>
      <c r="F1039" s="12">
        <v>5.2267612202010625</v>
      </c>
      <c r="G1039" s="12">
        <v>3.1962678599280001</v>
      </c>
      <c r="H1039" s="12">
        <v>3.198</v>
      </c>
      <c r="I1039" s="12">
        <v>5.4192581720571518</v>
      </c>
      <c r="J1039" s="12">
        <v>3.1989999999999998</v>
      </c>
      <c r="K1039" s="12">
        <v>8.5479070958129224</v>
      </c>
    </row>
    <row r="1040" spans="1:11" x14ac:dyDescent="0.45">
      <c r="A1040" s="111">
        <v>44294.626632523148</v>
      </c>
      <c r="B1040" s="12">
        <v>360.16175205213744</v>
      </c>
      <c r="C1040" s="12">
        <v>360.25</v>
      </c>
      <c r="D1040" s="12">
        <v>2.4502309687170958</v>
      </c>
      <c r="E1040" s="12">
        <v>360.3</v>
      </c>
      <c r="F1040" s="12">
        <v>3.8384960944590794</v>
      </c>
      <c r="G1040" s="12">
        <v>3.1962678599280001</v>
      </c>
      <c r="H1040" s="12">
        <v>3.198</v>
      </c>
      <c r="I1040" s="12">
        <v>5.4192581720571518</v>
      </c>
      <c r="J1040" s="12">
        <v>3.1989999999999998</v>
      </c>
      <c r="K1040" s="12">
        <v>8.5479070958129224</v>
      </c>
    </row>
    <row r="1041" spans="1:11" x14ac:dyDescent="0.45">
      <c r="A1041" s="111">
        <v>44294.626634375003</v>
      </c>
      <c r="B1041" s="12">
        <v>360.16175205213744</v>
      </c>
      <c r="C1041" s="12">
        <v>360.25</v>
      </c>
      <c r="D1041" s="12">
        <v>2.4502309687170958</v>
      </c>
      <c r="E1041" s="12">
        <v>360.3</v>
      </c>
      <c r="F1041" s="12">
        <v>3.8384960944590794</v>
      </c>
      <c r="G1041" s="12">
        <v>3.1962678599280001</v>
      </c>
      <c r="H1041" s="12">
        <v>3.198</v>
      </c>
      <c r="I1041" s="12">
        <v>5.4192581720571518</v>
      </c>
      <c r="J1041" s="12">
        <v>3.1989999999999998</v>
      </c>
      <c r="K1041" s="12">
        <v>8.5479070958129224</v>
      </c>
    </row>
    <row r="1042" spans="1:11" x14ac:dyDescent="0.45">
      <c r="A1042" s="111">
        <v>44294.62674803241</v>
      </c>
      <c r="B1042" s="12">
        <v>360.19079163628868</v>
      </c>
      <c r="C1042" s="12">
        <v>360.3</v>
      </c>
      <c r="D1042" s="12">
        <v>3.0319587909289942</v>
      </c>
      <c r="E1042" s="12">
        <v>360.35</v>
      </c>
      <c r="F1042" s="12">
        <v>4.4201119908725417</v>
      </c>
      <c r="G1042" s="12">
        <v>3.1968316999279995</v>
      </c>
      <c r="H1042" s="12">
        <v>3.198</v>
      </c>
      <c r="I1042" s="12">
        <v>3.6545560782155957</v>
      </c>
      <c r="J1042" s="12">
        <v>3.1989999999999998</v>
      </c>
      <c r="K1042" s="12">
        <v>6.7826531876831107</v>
      </c>
    </row>
    <row r="1043" spans="1:11" x14ac:dyDescent="0.45">
      <c r="A1043" s="111">
        <v>44294.626749884257</v>
      </c>
      <c r="B1043" s="12">
        <v>360.19079163628868</v>
      </c>
      <c r="C1043" s="12">
        <v>360.3</v>
      </c>
      <c r="D1043" s="12">
        <v>3.0319587909289942</v>
      </c>
      <c r="E1043" s="12">
        <v>360.35</v>
      </c>
      <c r="F1043" s="12">
        <v>4.4201119908725417</v>
      </c>
      <c r="G1043" s="12">
        <v>3.1968316999279995</v>
      </c>
      <c r="H1043" s="12">
        <v>3.198</v>
      </c>
      <c r="I1043" s="12">
        <v>3.6545560782155957</v>
      </c>
      <c r="J1043" s="12">
        <v>3.1989999999999998</v>
      </c>
      <c r="K1043" s="12">
        <v>6.7826531876831107</v>
      </c>
    </row>
    <row r="1044" spans="1:11" x14ac:dyDescent="0.45">
      <c r="A1044" s="111">
        <v>44294.626864699072</v>
      </c>
      <c r="B1044" s="12">
        <v>360.06998877617963</v>
      </c>
      <c r="C1044" s="12">
        <v>360.3</v>
      </c>
      <c r="D1044" s="12">
        <v>6.3879587577447134</v>
      </c>
      <c r="E1044" s="12">
        <v>360.35</v>
      </c>
      <c r="F1044" s="12">
        <v>7.7765776806922604</v>
      </c>
      <c r="G1044" s="12">
        <v>3.1956275999280002</v>
      </c>
      <c r="H1044" s="12">
        <v>3.198</v>
      </c>
      <c r="I1044" s="12">
        <v>7.4238940483967637</v>
      </c>
      <c r="J1044" s="12">
        <v>3.1989999999999998</v>
      </c>
      <c r="K1044" s="12">
        <v>10.553169812639197</v>
      </c>
    </row>
    <row r="1045" spans="1:11" x14ac:dyDescent="0.45">
      <c r="A1045" s="111">
        <v>44294.626866435188</v>
      </c>
      <c r="B1045" s="12">
        <v>360.06998877617963</v>
      </c>
      <c r="C1045" s="12">
        <v>360.3</v>
      </c>
      <c r="D1045" s="12">
        <v>6.3879587577447134</v>
      </c>
      <c r="E1045" s="12">
        <v>360.35</v>
      </c>
      <c r="F1045" s="12">
        <v>7.7765776806922604</v>
      </c>
      <c r="G1045" s="12">
        <v>3.1956275999280002</v>
      </c>
      <c r="H1045" s="12">
        <v>3.198</v>
      </c>
      <c r="I1045" s="12">
        <v>7.4238940483967637</v>
      </c>
      <c r="J1045" s="12">
        <v>3.1989999999999998</v>
      </c>
      <c r="K1045" s="12">
        <v>10.553169812639197</v>
      </c>
    </row>
    <row r="1046" spans="1:11" x14ac:dyDescent="0.45">
      <c r="A1046" s="111">
        <v>44294.62697928241</v>
      </c>
      <c r="B1046" s="12">
        <v>360.0916851387729</v>
      </c>
      <c r="C1046" s="12">
        <v>360.3</v>
      </c>
      <c r="D1046" s="12">
        <v>5.7850505808493757</v>
      </c>
      <c r="E1046" s="12">
        <v>360.35</v>
      </c>
      <c r="F1046" s="12">
        <v>7.1735858362730669</v>
      </c>
      <c r="G1046" s="12">
        <v>3.1957328999280001</v>
      </c>
      <c r="H1046" s="12">
        <v>3.198</v>
      </c>
      <c r="I1046" s="12">
        <v>7.0941475492238251</v>
      </c>
      <c r="J1046" s="12">
        <v>3.1989999999999998</v>
      </c>
      <c r="K1046" s="12">
        <v>10.223320203241375</v>
      </c>
    </row>
    <row r="1047" spans="1:11" x14ac:dyDescent="0.45">
      <c r="A1047" s="111">
        <v>44294.626981365742</v>
      </c>
      <c r="B1047" s="12">
        <v>360.0916851387729</v>
      </c>
      <c r="C1047" s="12">
        <v>360.3</v>
      </c>
      <c r="D1047" s="12">
        <v>5.7850505808493757</v>
      </c>
      <c r="E1047" s="12">
        <v>360.35</v>
      </c>
      <c r="F1047" s="12">
        <v>7.1735858362730669</v>
      </c>
      <c r="G1047" s="12">
        <v>3.1957328999280001</v>
      </c>
      <c r="H1047" s="12">
        <v>3.198</v>
      </c>
      <c r="I1047" s="12">
        <v>7.0941475492238251</v>
      </c>
      <c r="J1047" s="12">
        <v>3.1989999999999998</v>
      </c>
      <c r="K1047" s="12">
        <v>10.223320203241375</v>
      </c>
    </row>
    <row r="1048" spans="1:11" x14ac:dyDescent="0.45">
      <c r="A1048" s="111">
        <v>44294.638745601849</v>
      </c>
      <c r="B1048" s="12">
        <v>360.40506028258773</v>
      </c>
      <c r="C1048" s="12">
        <v>360.6</v>
      </c>
      <c r="D1048" s="12">
        <v>5.4089062251081428</v>
      </c>
      <c r="E1048" s="12">
        <v>360.65</v>
      </c>
      <c r="F1048" s="12">
        <v>6.796234137783685</v>
      </c>
      <c r="G1048" s="12">
        <v>3.1986415896800002</v>
      </c>
      <c r="H1048" s="12">
        <v>3.198</v>
      </c>
      <c r="I1048" s="12">
        <v>-2.0058192267313775</v>
      </c>
      <c r="J1048" s="12">
        <v>3.1989999999999998</v>
      </c>
      <c r="K1048" s="12">
        <v>1.1205079092198942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dimension ref="A1:U68"/>
  <sheetViews>
    <sheetView zoomScale="85" zoomScaleNormal="85" workbookViewId="0">
      <selection activeCell="D27" sqref="D27"/>
    </sheetView>
  </sheetViews>
  <sheetFormatPr defaultRowHeight="14.25" x14ac:dyDescent="0.45"/>
  <cols>
    <col min="1" max="1" width="12.59765625" bestFit="1" customWidth="1"/>
    <col min="4" max="4" width="18.265625" bestFit="1" customWidth="1"/>
    <col min="5" max="5" width="15.265625" bestFit="1" customWidth="1"/>
    <col min="6" max="6" width="11.59765625" bestFit="1" customWidth="1"/>
    <col min="7" max="7" width="66.86328125" bestFit="1" customWidth="1"/>
    <col min="8" max="8" width="10.1328125" bestFit="1" customWidth="1"/>
    <col min="9" max="9" width="11.1328125" bestFit="1" customWidth="1"/>
    <col min="10" max="10" width="11.73046875" bestFit="1" customWidth="1"/>
    <col min="12" max="12" width="12.3984375" style="55" bestFit="1" customWidth="1"/>
    <col min="13" max="13" width="21" style="55" bestFit="1" customWidth="1"/>
    <col min="14" max="14" width="14.3984375" style="55" bestFit="1" customWidth="1"/>
    <col min="15" max="15" width="9.1328125" style="55"/>
    <col min="18" max="18" width="33" bestFit="1" customWidth="1"/>
    <col min="19" max="19" width="11.3984375" bestFit="1" customWidth="1"/>
    <col min="20" max="20" width="11.59765625" bestFit="1" customWidth="1"/>
    <col min="21" max="21" width="11" bestFit="1" customWidth="1"/>
  </cols>
  <sheetData>
    <row r="1" spans="1:21" ht="42.75" x14ac:dyDescent="0.45">
      <c r="A1" s="96">
        <v>44291</v>
      </c>
      <c r="B1" s="12"/>
      <c r="C1" s="69" t="s">
        <v>398</v>
      </c>
      <c r="D1" s="32" t="s">
        <v>399</v>
      </c>
      <c r="E1" s="33">
        <v>44286</v>
      </c>
      <c r="F1" s="12"/>
      <c r="G1" s="64"/>
      <c r="H1" s="12"/>
      <c r="I1" s="12"/>
      <c r="J1" s="12"/>
      <c r="K1" s="24"/>
      <c r="L1" s="255"/>
      <c r="P1" s="12"/>
      <c r="Q1" s="255"/>
      <c r="R1" s="55"/>
      <c r="S1" s="55"/>
      <c r="T1" s="55"/>
      <c r="U1" s="55"/>
    </row>
    <row r="2" spans="1:21" ht="28.5" x14ac:dyDescent="0.45">
      <c r="A2" s="54"/>
      <c r="B2" s="25"/>
      <c r="C2" s="13" t="s">
        <v>400</v>
      </c>
      <c r="D2" s="13" t="s">
        <v>401</v>
      </c>
      <c r="E2" s="14" t="s">
        <v>402</v>
      </c>
      <c r="F2" s="15" t="s">
        <v>403</v>
      </c>
      <c r="G2" s="16" t="s">
        <v>404</v>
      </c>
      <c r="H2" s="17" t="s">
        <v>405</v>
      </c>
      <c r="I2" s="17" t="s">
        <v>406</v>
      </c>
      <c r="J2" s="14" t="s">
        <v>407</v>
      </c>
      <c r="K2" s="57"/>
      <c r="L2" s="256"/>
      <c r="M2" s="256"/>
      <c r="N2" s="257"/>
      <c r="O2" s="255"/>
      <c r="P2" s="12"/>
      <c r="Q2" s="256"/>
      <c r="R2" s="256"/>
      <c r="S2" s="257"/>
      <c r="T2" s="255"/>
      <c r="U2" s="257"/>
    </row>
    <row r="3" spans="1:21" x14ac:dyDescent="0.45">
      <c r="A3" s="36"/>
      <c r="B3" s="22"/>
      <c r="C3" s="53" t="s">
        <v>408</v>
      </c>
      <c r="D3" s="35" t="s">
        <v>409</v>
      </c>
      <c r="E3" s="78">
        <v>44236</v>
      </c>
      <c r="F3" s="48">
        <v>1.678E-2</v>
      </c>
      <c r="G3" s="18">
        <v>7.9806569919902301E-2</v>
      </c>
      <c r="H3" s="19">
        <v>0</v>
      </c>
      <c r="I3" s="20">
        <v>0</v>
      </c>
      <c r="J3" s="50">
        <v>44229</v>
      </c>
      <c r="K3" s="28"/>
      <c r="L3" s="39"/>
      <c r="M3" s="39"/>
      <c r="N3" s="36"/>
      <c r="O3" s="37"/>
      <c r="P3" s="12"/>
      <c r="Q3" s="39"/>
      <c r="R3" s="39"/>
      <c r="S3" s="24"/>
      <c r="T3" s="22"/>
      <c r="U3" s="259"/>
    </row>
    <row r="4" spans="1:21" x14ac:dyDescent="0.45">
      <c r="A4" s="24"/>
      <c r="B4" s="22"/>
      <c r="C4" s="53" t="s">
        <v>410</v>
      </c>
      <c r="D4" s="35" t="s">
        <v>411</v>
      </c>
      <c r="E4" s="90">
        <v>44339</v>
      </c>
      <c r="F4" s="47">
        <v>0.09</v>
      </c>
      <c r="G4" s="18">
        <v>0.35130548912013532</v>
      </c>
      <c r="H4" s="19">
        <v>0</v>
      </c>
      <c r="I4" s="62">
        <v>0.35130548912013532</v>
      </c>
      <c r="J4" s="50">
        <v>44251</v>
      </c>
      <c r="K4" s="74"/>
      <c r="L4" s="39"/>
      <c r="M4" s="39"/>
      <c r="N4" s="24"/>
      <c r="O4" s="22"/>
      <c r="P4" s="12"/>
      <c r="Q4" s="39"/>
      <c r="R4" s="39"/>
      <c r="S4" s="24"/>
      <c r="T4" s="22"/>
      <c r="U4" s="259"/>
    </row>
    <row r="5" spans="1:21" x14ac:dyDescent="0.45">
      <c r="A5" s="24"/>
      <c r="B5" s="22"/>
      <c r="C5" s="35" t="s">
        <v>412</v>
      </c>
      <c r="D5" s="35" t="s">
        <v>413</v>
      </c>
      <c r="E5" s="78">
        <v>44224</v>
      </c>
      <c r="F5" s="47">
        <v>1.7399999999999999E-2</v>
      </c>
      <c r="G5" s="18">
        <v>0.11659631959927218</v>
      </c>
      <c r="H5" s="19">
        <v>0</v>
      </c>
      <c r="I5" s="62">
        <v>0</v>
      </c>
      <c r="J5" s="60">
        <v>44217</v>
      </c>
      <c r="K5" s="75"/>
      <c r="L5" s="39"/>
      <c r="M5" s="39"/>
      <c r="N5" s="24"/>
      <c r="O5" s="22"/>
      <c r="P5" s="12"/>
      <c r="Q5" s="39"/>
      <c r="R5" s="39"/>
      <c r="S5" s="24"/>
      <c r="T5" s="22"/>
      <c r="U5" s="259"/>
    </row>
    <row r="6" spans="1:21" x14ac:dyDescent="0.45">
      <c r="A6" s="24"/>
      <c r="B6" s="22"/>
      <c r="C6" s="35" t="s">
        <v>414</v>
      </c>
      <c r="D6" s="35" t="s">
        <v>415</v>
      </c>
      <c r="E6" s="61">
        <v>44321</v>
      </c>
      <c r="F6" s="47">
        <v>0.12</v>
      </c>
      <c r="G6" s="18">
        <v>8.0713267915393863E-2</v>
      </c>
      <c r="H6" s="19">
        <v>0</v>
      </c>
      <c r="I6" s="62">
        <v>8.0713267915393863E-2</v>
      </c>
      <c r="J6" s="60">
        <v>44253</v>
      </c>
      <c r="K6" s="75"/>
      <c r="L6" s="39"/>
      <c r="M6" s="39"/>
      <c r="N6" s="24"/>
      <c r="O6" s="22"/>
      <c r="P6" s="12"/>
      <c r="Q6" s="39"/>
      <c r="R6" s="39"/>
      <c r="S6" s="24"/>
      <c r="T6" s="22"/>
      <c r="U6" s="259"/>
    </row>
    <row r="7" spans="1:21" x14ac:dyDescent="0.45">
      <c r="A7" s="36"/>
      <c r="B7" s="37"/>
      <c r="C7" s="35" t="s">
        <v>416</v>
      </c>
      <c r="D7" s="35" t="s">
        <v>417</v>
      </c>
      <c r="E7" s="78">
        <v>44293</v>
      </c>
      <c r="F7" s="48">
        <v>0.18</v>
      </c>
      <c r="G7" s="18">
        <v>0.47833661891333046</v>
      </c>
      <c r="H7" s="19">
        <v>0</v>
      </c>
      <c r="I7" s="62">
        <v>0.47833661891333046</v>
      </c>
      <c r="J7" s="50">
        <v>44237</v>
      </c>
      <c r="K7" s="75"/>
      <c r="L7" s="39"/>
      <c r="M7" s="39"/>
      <c r="N7" s="24"/>
      <c r="O7" s="22"/>
      <c r="P7" s="12"/>
      <c r="Q7" s="39"/>
      <c r="R7" s="39"/>
      <c r="S7" s="24"/>
      <c r="T7" s="22"/>
      <c r="U7" s="259"/>
    </row>
    <row r="8" spans="1:21" x14ac:dyDescent="0.45">
      <c r="A8" s="24"/>
      <c r="B8" s="37"/>
      <c r="C8" s="53" t="s">
        <v>418</v>
      </c>
      <c r="D8" s="35" t="s">
        <v>419</v>
      </c>
      <c r="E8" s="90">
        <v>44318</v>
      </c>
      <c r="F8" s="86">
        <v>0.02</v>
      </c>
      <c r="G8" s="18">
        <v>0.17891919676423099</v>
      </c>
      <c r="H8" s="19">
        <v>0</v>
      </c>
      <c r="I8" s="62">
        <v>0.17891919676423099</v>
      </c>
      <c r="J8" s="93">
        <v>44133</v>
      </c>
      <c r="K8" s="76"/>
      <c r="L8" s="39"/>
      <c r="M8" s="39"/>
      <c r="N8" s="24"/>
      <c r="O8" s="22"/>
      <c r="P8" s="12"/>
      <c r="Q8" s="39"/>
      <c r="R8" s="39"/>
      <c r="S8" s="24"/>
      <c r="T8" s="22"/>
      <c r="U8" s="259"/>
    </row>
    <row r="9" spans="1:21" x14ac:dyDescent="0.45">
      <c r="A9" s="24"/>
      <c r="B9" s="22"/>
      <c r="C9" s="35" t="s">
        <v>420</v>
      </c>
      <c r="D9" s="35" t="s">
        <v>421</v>
      </c>
      <c r="E9" s="78">
        <v>44315</v>
      </c>
      <c r="F9" s="48">
        <v>7.0000000000000007E-2</v>
      </c>
      <c r="G9" s="18">
        <v>0.1508267951790449</v>
      </c>
      <c r="H9" s="19">
        <v>0.1508267951790449</v>
      </c>
      <c r="I9" s="62">
        <v>0.1508267951790449</v>
      </c>
      <c r="J9" s="41">
        <v>44224</v>
      </c>
      <c r="K9" s="75"/>
      <c r="L9" s="39"/>
      <c r="M9" s="39"/>
      <c r="N9" s="36"/>
      <c r="O9" s="37"/>
      <c r="P9" s="12"/>
      <c r="Q9" s="12"/>
      <c r="R9" s="12"/>
      <c r="S9" s="12"/>
      <c r="T9" s="12"/>
      <c r="U9" s="12"/>
    </row>
    <row r="10" spans="1:21" x14ac:dyDescent="0.45">
      <c r="A10" s="36"/>
      <c r="B10" s="37"/>
      <c r="C10" s="53" t="s">
        <v>422</v>
      </c>
      <c r="D10" s="35" t="s">
        <v>423</v>
      </c>
      <c r="E10" s="93">
        <v>44321</v>
      </c>
      <c r="F10" s="86">
        <v>4.1700000000000001E-2</v>
      </c>
      <c r="G10" s="18">
        <v>0.13293313247917907</v>
      </c>
      <c r="H10" s="19">
        <v>0</v>
      </c>
      <c r="I10" s="62">
        <v>0.13293313247917907</v>
      </c>
      <c r="J10" s="60">
        <v>44313</v>
      </c>
      <c r="K10" s="75"/>
      <c r="L10" s="39"/>
      <c r="M10" s="39"/>
      <c r="N10" s="24"/>
      <c r="O10" s="22"/>
      <c r="P10" s="12"/>
      <c r="Q10" s="63"/>
      <c r="R10" s="12"/>
      <c r="S10" s="12"/>
      <c r="T10" s="12"/>
      <c r="U10" s="12"/>
    </row>
    <row r="11" spans="1:21" x14ac:dyDescent="0.45">
      <c r="A11" s="21"/>
      <c r="B11" s="21"/>
      <c r="C11" s="53" t="s">
        <v>424</v>
      </c>
      <c r="D11" s="35" t="s">
        <v>425</v>
      </c>
      <c r="E11" s="50">
        <v>44228</v>
      </c>
      <c r="F11" s="48">
        <v>1.4420000000000001E-2</v>
      </c>
      <c r="G11" s="18">
        <v>6.1709966678337107E-2</v>
      </c>
      <c r="H11" s="19">
        <v>0</v>
      </c>
      <c r="I11" s="62">
        <v>0</v>
      </c>
      <c r="J11" s="60">
        <v>44222</v>
      </c>
      <c r="K11" s="75"/>
      <c r="L11" s="39"/>
      <c r="M11" s="39"/>
      <c r="N11" s="24"/>
      <c r="O11" s="37"/>
      <c r="P11" s="12"/>
      <c r="Q11" s="67"/>
      <c r="R11" s="12"/>
      <c r="S11" s="12"/>
      <c r="T11" s="12"/>
      <c r="U11" s="12"/>
    </row>
    <row r="12" spans="1:21" x14ac:dyDescent="0.45">
      <c r="A12" s="36"/>
      <c r="B12" s="22"/>
      <c r="C12" s="35" t="s">
        <v>426</v>
      </c>
      <c r="D12" s="35" t="s">
        <v>427</v>
      </c>
      <c r="E12" s="78">
        <v>44328</v>
      </c>
      <c r="F12" s="48">
        <v>0.159</v>
      </c>
      <c r="G12" s="18">
        <v>0.78966631268521525</v>
      </c>
      <c r="H12" s="19">
        <v>0</v>
      </c>
      <c r="I12" s="62">
        <v>0.78966631268521525</v>
      </c>
      <c r="J12" s="60">
        <v>44251</v>
      </c>
      <c r="K12" s="75"/>
      <c r="L12" s="39"/>
      <c r="M12" s="39"/>
      <c r="N12" s="24"/>
      <c r="O12" s="22"/>
      <c r="P12" s="12"/>
      <c r="Q12" s="12"/>
      <c r="R12" s="12"/>
      <c r="S12" s="12"/>
      <c r="T12" s="12"/>
      <c r="U12" s="12"/>
    </row>
    <row r="13" spans="1:21" x14ac:dyDescent="0.45">
      <c r="A13" s="36"/>
      <c r="B13" s="37"/>
      <c r="C13" s="40" t="s">
        <v>428</v>
      </c>
      <c r="D13" s="40" t="s">
        <v>429</v>
      </c>
      <c r="E13" s="93">
        <v>44225</v>
      </c>
      <c r="F13" s="86">
        <v>0.08</v>
      </c>
      <c r="G13" s="18">
        <v>9.5123353147852766E-2</v>
      </c>
      <c r="H13" s="19">
        <v>0</v>
      </c>
      <c r="I13" s="62">
        <v>0</v>
      </c>
      <c r="J13" s="73">
        <v>44128</v>
      </c>
      <c r="K13" s="76"/>
      <c r="L13" s="39"/>
      <c r="M13" s="39"/>
      <c r="N13" s="36"/>
      <c r="O13" s="22"/>
      <c r="P13" s="12"/>
      <c r="Q13" s="12"/>
      <c r="R13" s="12"/>
      <c r="S13" s="12"/>
      <c r="T13" s="12"/>
      <c r="U13" s="12"/>
    </row>
    <row r="14" spans="1:21" x14ac:dyDescent="0.45">
      <c r="A14" s="21"/>
      <c r="B14" s="21"/>
      <c r="C14" s="87" t="s">
        <v>430</v>
      </c>
      <c r="D14" s="87" t="s">
        <v>431</v>
      </c>
      <c r="E14" s="88">
        <v>44409</v>
      </c>
      <c r="F14" s="86">
        <v>0</v>
      </c>
      <c r="G14" s="18">
        <v>0</v>
      </c>
      <c r="H14" s="19">
        <v>0</v>
      </c>
      <c r="I14" s="20">
        <v>0</v>
      </c>
      <c r="J14" s="60">
        <v>44141</v>
      </c>
      <c r="K14" s="75"/>
      <c r="L14" s="39"/>
      <c r="M14" s="39"/>
      <c r="N14" s="36"/>
      <c r="O14" s="22"/>
      <c r="P14" s="12"/>
      <c r="Q14" s="12"/>
      <c r="R14" s="12"/>
      <c r="S14" s="12"/>
      <c r="T14" s="12"/>
      <c r="U14" s="12"/>
    </row>
    <row r="15" spans="1:21" x14ac:dyDescent="0.45">
      <c r="A15" s="36"/>
      <c r="B15" s="37"/>
      <c r="C15" s="40" t="s">
        <v>432</v>
      </c>
      <c r="D15" s="40" t="s">
        <v>433</v>
      </c>
      <c r="E15" s="88">
        <v>44412</v>
      </c>
      <c r="F15" s="89">
        <v>5.45E-2</v>
      </c>
      <c r="G15" s="18">
        <v>0.65828857564026622</v>
      </c>
      <c r="H15" s="19">
        <v>0</v>
      </c>
      <c r="I15" s="20">
        <v>0</v>
      </c>
      <c r="J15" s="60">
        <v>44147</v>
      </c>
      <c r="K15" s="75"/>
      <c r="L15" s="39"/>
      <c r="M15" s="39"/>
      <c r="N15" s="36"/>
      <c r="O15" s="22"/>
      <c r="P15" s="12"/>
      <c r="Q15" s="12"/>
      <c r="R15" s="12"/>
      <c r="S15" s="12"/>
      <c r="T15" s="12"/>
      <c r="U15" s="12"/>
    </row>
    <row r="16" spans="1:21" x14ac:dyDescent="0.45">
      <c r="A16" s="36"/>
      <c r="B16" s="37"/>
      <c r="C16" s="91" t="s">
        <v>434</v>
      </c>
      <c r="D16" s="40" t="s">
        <v>435</v>
      </c>
      <c r="E16" s="78">
        <v>44313</v>
      </c>
      <c r="F16" s="94">
        <v>0.1</v>
      </c>
      <c r="G16" s="18">
        <v>0.23097118134331712</v>
      </c>
      <c r="H16" s="19">
        <v>0.23097118134331712</v>
      </c>
      <c r="I16" s="20">
        <v>0.23097118134331712</v>
      </c>
      <c r="J16" s="41">
        <v>44146</v>
      </c>
      <c r="K16" s="75"/>
      <c r="L16" s="39"/>
      <c r="M16" s="39"/>
      <c r="N16" s="24"/>
      <c r="O16" s="22"/>
      <c r="P16" s="12"/>
      <c r="Q16" s="12"/>
      <c r="R16" s="12"/>
      <c r="S16" s="12"/>
      <c r="T16" s="12"/>
      <c r="U16" s="12"/>
    </row>
    <row r="17" spans="1:17" x14ac:dyDescent="0.45">
      <c r="A17" s="36"/>
      <c r="B17" s="37"/>
      <c r="C17" s="53" t="s">
        <v>436</v>
      </c>
      <c r="D17" s="35" t="s">
        <v>437</v>
      </c>
      <c r="E17" s="78">
        <v>44229</v>
      </c>
      <c r="F17" s="48">
        <v>2.2610000000000002E-2</v>
      </c>
      <c r="G17" s="18">
        <v>6.6152813338057365E-2</v>
      </c>
      <c r="H17" s="19">
        <v>0</v>
      </c>
      <c r="I17" s="20">
        <v>0</v>
      </c>
      <c r="J17" s="46">
        <v>44126</v>
      </c>
      <c r="K17" s="75"/>
      <c r="N17" s="24"/>
      <c r="O17" s="22"/>
      <c r="P17" s="55"/>
      <c r="Q17" s="12"/>
    </row>
    <row r="18" spans="1:17" x14ac:dyDescent="0.45">
      <c r="A18" s="36"/>
      <c r="B18" s="37"/>
      <c r="C18" s="40" t="s">
        <v>438</v>
      </c>
      <c r="D18" s="40" t="s">
        <v>439</v>
      </c>
      <c r="E18" s="88">
        <v>44327</v>
      </c>
      <c r="F18" s="47">
        <v>0.39</v>
      </c>
      <c r="G18" s="18">
        <v>0.68009416137091727</v>
      </c>
      <c r="H18" s="19">
        <v>0</v>
      </c>
      <c r="I18" s="20">
        <v>0.68009416137091727</v>
      </c>
      <c r="J18" s="50">
        <v>44252</v>
      </c>
      <c r="K18" s="77"/>
      <c r="L18" s="258"/>
      <c r="M18" s="258"/>
      <c r="N18" s="24"/>
      <c r="O18" s="22"/>
      <c r="P18" s="55"/>
      <c r="Q18" s="12"/>
    </row>
    <row r="19" spans="1:17" x14ac:dyDescent="0.45">
      <c r="A19" s="36"/>
      <c r="B19" s="22"/>
      <c r="C19" s="92" t="s">
        <v>440</v>
      </c>
      <c r="D19" s="40" t="s">
        <v>352</v>
      </c>
      <c r="E19" s="78">
        <v>44316</v>
      </c>
      <c r="F19" s="48">
        <v>0.15</v>
      </c>
      <c r="G19" s="18">
        <v>0.1029785233350604</v>
      </c>
      <c r="H19" s="19">
        <v>0.1029785233350604</v>
      </c>
      <c r="I19" s="20">
        <v>0.1029785233350604</v>
      </c>
      <c r="J19" s="50">
        <v>44254</v>
      </c>
      <c r="K19" s="75"/>
      <c r="N19" s="24"/>
      <c r="O19" s="22"/>
      <c r="P19" s="22"/>
      <c r="Q19" s="51"/>
    </row>
    <row r="20" spans="1:17" x14ac:dyDescent="0.45">
      <c r="A20" s="36"/>
      <c r="B20" s="22"/>
      <c r="C20" s="92" t="s">
        <v>441</v>
      </c>
      <c r="D20" s="40" t="s">
        <v>442</v>
      </c>
      <c r="E20" s="46">
        <v>44326</v>
      </c>
      <c r="F20" s="48">
        <v>0.5</v>
      </c>
      <c r="G20" s="18">
        <v>0.20446606277816926</v>
      </c>
      <c r="H20" s="19">
        <v>0</v>
      </c>
      <c r="I20" s="20">
        <v>0.20446606277816926</v>
      </c>
      <c r="J20" s="50">
        <v>44254</v>
      </c>
      <c r="K20" s="59"/>
      <c r="L20" s="21"/>
      <c r="N20" s="36"/>
      <c r="O20" s="37"/>
      <c r="P20" s="55"/>
      <c r="Q20" s="51"/>
    </row>
    <row r="21" spans="1:17" x14ac:dyDescent="0.45">
      <c r="A21" s="36"/>
      <c r="B21" s="37"/>
      <c r="C21" s="92" t="s">
        <v>443</v>
      </c>
      <c r="D21" s="56" t="s">
        <v>444</v>
      </c>
      <c r="E21" s="78">
        <v>44309</v>
      </c>
      <c r="F21" s="48">
        <v>0.155</v>
      </c>
      <c r="G21" s="18">
        <v>0.44050381282401341</v>
      </c>
      <c r="H21" s="19">
        <v>0.44050381282401341</v>
      </c>
      <c r="I21" s="20">
        <v>0.44050381282401341</v>
      </c>
      <c r="J21" s="50">
        <v>44249</v>
      </c>
      <c r="K21" s="58"/>
      <c r="N21" s="24"/>
      <c r="O21" s="22"/>
      <c r="P21" s="55"/>
      <c r="Q21" s="12"/>
    </row>
    <row r="22" spans="1:17" x14ac:dyDescent="0.45">
      <c r="A22" s="36"/>
      <c r="B22" s="95"/>
      <c r="C22" s="42" t="s">
        <v>445</v>
      </c>
      <c r="D22" s="43"/>
      <c r="E22" s="44"/>
      <c r="F22" s="45"/>
      <c r="G22" s="40"/>
      <c r="H22" s="84">
        <f>SUM(H3:H21)</f>
        <v>0.92528031268143585</v>
      </c>
      <c r="I22" s="23">
        <v>3.8217145547080076</v>
      </c>
      <c r="J22" s="12"/>
      <c r="K22" s="72"/>
      <c r="N22" s="24"/>
      <c r="O22" s="22"/>
      <c r="P22" s="37"/>
      <c r="Q22" s="12"/>
    </row>
    <row r="23" spans="1:17" x14ac:dyDescent="0.45">
      <c r="A23" s="36"/>
      <c r="B23" s="37"/>
      <c r="C23" s="79"/>
      <c r="D23" s="80"/>
      <c r="E23" s="81"/>
      <c r="F23" s="82"/>
      <c r="G23" s="54"/>
      <c r="I23" s="84"/>
      <c r="J23" s="54"/>
      <c r="K23" s="58"/>
      <c r="N23" s="36"/>
      <c r="O23" s="37"/>
      <c r="P23" s="12"/>
      <c r="Q23" s="12"/>
    </row>
    <row r="24" spans="1:17" x14ac:dyDescent="0.45">
      <c r="A24" s="31"/>
      <c r="B24" s="31"/>
      <c r="C24" s="79"/>
      <c r="D24" s="80"/>
      <c r="E24" s="81"/>
      <c r="F24" s="82"/>
      <c r="G24" s="54"/>
      <c r="H24" s="84"/>
      <c r="I24" s="84"/>
      <c r="J24" s="54"/>
      <c r="K24" s="21"/>
      <c r="N24" s="24"/>
      <c r="O24" s="22"/>
      <c r="P24" s="12"/>
      <c r="Q24" s="12"/>
    </row>
    <row r="25" spans="1:17" x14ac:dyDescent="0.45">
      <c r="A25" s="12"/>
      <c r="B25" s="12"/>
      <c r="C25" s="54"/>
      <c r="D25" s="54"/>
      <c r="E25" s="54"/>
      <c r="F25" s="54"/>
      <c r="G25" s="54"/>
      <c r="H25" s="54"/>
      <c r="I25" s="83"/>
      <c r="J25" s="21"/>
      <c r="K25" s="27"/>
      <c r="N25" s="36"/>
      <c r="O25" s="37"/>
      <c r="P25" s="49"/>
      <c r="Q25" s="12"/>
    </row>
    <row r="26" spans="1:17" ht="14.65" thickBot="1" x14ac:dyDescent="0.5">
      <c r="A26" s="12"/>
      <c r="B26" s="12"/>
      <c r="C26" s="39"/>
      <c r="D26" s="39"/>
      <c r="E26" s="29"/>
      <c r="F26" s="66"/>
      <c r="G26" s="34"/>
      <c r="H26" s="65"/>
      <c r="I26" s="70"/>
      <c r="J26" s="68"/>
      <c r="K26" s="12"/>
      <c r="N26" s="24"/>
      <c r="O26" s="22"/>
      <c r="P26" s="49"/>
      <c r="Q26" s="12"/>
    </row>
    <row r="27" spans="1:17" x14ac:dyDescent="0.45">
      <c r="A27" s="36"/>
      <c r="B27" s="37"/>
      <c r="C27" s="250"/>
      <c r="D27" s="251"/>
      <c r="E27" s="252"/>
      <c r="F27" s="27"/>
      <c r="G27" s="253"/>
      <c r="H27" s="27"/>
      <c r="I27" s="27"/>
      <c r="J27" s="27"/>
      <c r="K27" s="12"/>
      <c r="N27" s="259"/>
      <c r="O27" s="22"/>
      <c r="P27" s="54"/>
      <c r="Q27" s="12"/>
    </row>
    <row r="28" spans="1:17" x14ac:dyDescent="0.45">
      <c r="A28" s="25"/>
      <c r="B28" s="37"/>
      <c r="C28" s="256"/>
      <c r="D28" s="256"/>
      <c r="E28" s="257"/>
      <c r="F28" s="255"/>
      <c r="G28" s="260"/>
      <c r="H28" s="261"/>
      <c r="I28" s="261"/>
      <c r="J28" s="257"/>
      <c r="K28" s="21"/>
      <c r="N28" s="24"/>
      <c r="O28" s="22"/>
      <c r="P28" s="54"/>
      <c r="Q28" s="12"/>
    </row>
    <row r="29" spans="1:17" x14ac:dyDescent="0.45">
      <c r="A29" s="25"/>
      <c r="B29" s="38"/>
      <c r="C29" s="39"/>
      <c r="D29" s="39"/>
      <c r="E29" s="36"/>
      <c r="F29" s="37"/>
      <c r="G29" s="262"/>
      <c r="H29" s="263"/>
      <c r="I29" s="264"/>
      <c r="J29" s="24"/>
      <c r="K29" s="54"/>
      <c r="N29" s="24"/>
      <c r="O29" s="22"/>
      <c r="P29" s="54"/>
      <c r="Q29" s="12"/>
    </row>
    <row r="30" spans="1:17" x14ac:dyDescent="0.45">
      <c r="A30" s="38"/>
      <c r="B30" s="38"/>
      <c r="C30" s="39"/>
      <c r="D30" s="39"/>
      <c r="E30" s="36"/>
      <c r="F30" s="22"/>
      <c r="G30" s="262"/>
      <c r="H30" s="263"/>
      <c r="I30" s="264"/>
      <c r="J30" s="259"/>
      <c r="K30" s="54"/>
      <c r="N30" s="24"/>
      <c r="O30" s="22"/>
      <c r="P30" s="54"/>
      <c r="Q30" s="12"/>
    </row>
    <row r="31" spans="1:17" x14ac:dyDescent="0.45">
      <c r="A31" s="38"/>
      <c r="B31" s="38"/>
      <c r="C31" s="39"/>
      <c r="D31" s="39"/>
      <c r="E31" s="24"/>
      <c r="F31" s="22"/>
      <c r="G31" s="262"/>
      <c r="H31" s="263"/>
      <c r="I31" s="264"/>
      <c r="J31" s="24"/>
      <c r="K31" s="54"/>
      <c r="N31" s="36"/>
      <c r="O31" s="37"/>
      <c r="P31" s="54"/>
      <c r="Q31" s="12"/>
    </row>
    <row r="32" spans="1:17" x14ac:dyDescent="0.45">
      <c r="A32" s="38"/>
      <c r="B32" s="38"/>
      <c r="C32" s="39"/>
      <c r="D32" s="39"/>
      <c r="E32" s="24"/>
      <c r="F32" s="22"/>
      <c r="G32" s="262"/>
      <c r="H32" s="263"/>
      <c r="I32" s="264"/>
      <c r="J32" s="259"/>
      <c r="K32" s="54"/>
      <c r="N32" s="36"/>
      <c r="O32" s="22"/>
      <c r="P32" s="12"/>
      <c r="Q32" s="12"/>
    </row>
    <row r="33" spans="1:17" x14ac:dyDescent="0.45">
      <c r="A33" s="38"/>
      <c r="B33" s="38"/>
      <c r="C33" s="39"/>
      <c r="D33" s="39"/>
      <c r="E33" s="24"/>
      <c r="F33" s="22"/>
      <c r="G33" s="262"/>
      <c r="H33" s="263"/>
      <c r="I33" s="264"/>
      <c r="J33" s="24"/>
      <c r="K33" s="54"/>
      <c r="N33" s="36"/>
      <c r="O33" s="37"/>
      <c r="P33" s="12"/>
      <c r="Q33" s="12"/>
    </row>
    <row r="34" spans="1:17" x14ac:dyDescent="0.45">
      <c r="A34" s="38"/>
      <c r="B34" s="71"/>
      <c r="C34" s="39"/>
      <c r="D34" s="39"/>
      <c r="E34" s="24"/>
      <c r="F34" s="22"/>
      <c r="G34" s="262"/>
      <c r="H34" s="263"/>
      <c r="I34" s="264"/>
      <c r="J34" s="24"/>
      <c r="K34" s="54"/>
      <c r="N34" s="36"/>
      <c r="O34" s="22"/>
      <c r="P34" s="12"/>
      <c r="Q34" s="12"/>
    </row>
    <row r="35" spans="1:17" x14ac:dyDescent="0.45">
      <c r="A35" s="55"/>
      <c r="B35" s="30"/>
      <c r="C35" s="39"/>
      <c r="D35" s="39"/>
      <c r="E35" s="36"/>
      <c r="F35" s="37"/>
      <c r="G35" s="262"/>
      <c r="H35" s="263"/>
      <c r="I35" s="264"/>
      <c r="J35" s="24"/>
      <c r="K35" s="54"/>
      <c r="N35" s="36"/>
      <c r="O35" s="22"/>
      <c r="P35" s="12"/>
      <c r="Q35" s="12"/>
    </row>
    <row r="36" spans="1:17" x14ac:dyDescent="0.45">
      <c r="A36" s="55"/>
      <c r="B36" s="30"/>
      <c r="C36" s="39"/>
      <c r="D36" s="39"/>
      <c r="E36" s="24"/>
      <c r="F36" s="37"/>
      <c r="G36" s="262"/>
      <c r="H36" s="263"/>
      <c r="I36" s="264"/>
      <c r="J36" s="24"/>
      <c r="K36" s="54"/>
      <c r="N36" s="36"/>
      <c r="O36" s="22"/>
      <c r="P36" s="12"/>
      <c r="Q36" s="12"/>
    </row>
    <row r="37" spans="1:17" x14ac:dyDescent="0.45">
      <c r="A37" s="55"/>
      <c r="B37" s="30"/>
      <c r="C37" s="39"/>
      <c r="D37" s="39"/>
      <c r="E37" s="24"/>
      <c r="F37" s="22"/>
      <c r="G37" s="262"/>
      <c r="H37" s="263"/>
      <c r="I37" s="264"/>
      <c r="J37" s="24"/>
      <c r="K37" s="54"/>
      <c r="N37" s="36"/>
      <c r="O37" s="37"/>
      <c r="P37" s="12"/>
      <c r="Q37" s="12"/>
    </row>
    <row r="38" spans="1:17" x14ac:dyDescent="0.45">
      <c r="A38" s="55"/>
      <c r="B38" s="55"/>
      <c r="C38" s="39"/>
      <c r="D38" s="39"/>
      <c r="E38" s="24"/>
      <c r="F38" s="22"/>
      <c r="G38" s="262"/>
      <c r="H38" s="263"/>
      <c r="I38" s="264"/>
      <c r="J38" s="24"/>
      <c r="K38" s="54"/>
      <c r="N38" s="36"/>
      <c r="O38" s="37"/>
      <c r="P38" s="12"/>
      <c r="Q38" s="12"/>
    </row>
    <row r="39" spans="1:17" x14ac:dyDescent="0.45">
      <c r="A39" s="55"/>
      <c r="B39" s="30"/>
      <c r="C39" s="39"/>
      <c r="D39" s="39"/>
      <c r="E39" s="24"/>
      <c r="F39" s="22"/>
      <c r="G39" s="262"/>
      <c r="H39" s="263"/>
      <c r="I39" s="264"/>
      <c r="J39" s="24"/>
      <c r="K39" s="54"/>
      <c r="N39" s="36"/>
      <c r="O39" s="37"/>
      <c r="P39" s="12"/>
      <c r="Q39" s="12"/>
    </row>
    <row r="40" spans="1:17" x14ac:dyDescent="0.45">
      <c r="A40" s="55"/>
      <c r="B40" s="55"/>
      <c r="C40" s="39"/>
      <c r="D40" s="39"/>
      <c r="E40" s="24"/>
      <c r="F40" s="22"/>
      <c r="G40" s="262"/>
      <c r="H40" s="263"/>
      <c r="I40" s="264"/>
      <c r="J40" s="24"/>
      <c r="K40" s="54"/>
      <c r="N40" s="24"/>
      <c r="O40" s="22"/>
      <c r="P40" s="12"/>
      <c r="Q40" s="12"/>
    </row>
    <row r="41" spans="1:17" x14ac:dyDescent="0.45">
      <c r="A41" s="55"/>
      <c r="B41" s="55"/>
      <c r="C41" s="39"/>
      <c r="D41" s="39"/>
      <c r="E41" s="36"/>
      <c r="F41" s="37"/>
      <c r="G41" s="262"/>
      <c r="H41" s="263"/>
      <c r="I41" s="264"/>
      <c r="J41" s="259"/>
      <c r="K41" s="54"/>
      <c r="N41" s="36"/>
      <c r="O41" s="37"/>
      <c r="P41" s="12"/>
      <c r="Q41" s="12"/>
    </row>
    <row r="42" spans="1:17" x14ac:dyDescent="0.45">
      <c r="A42" s="55"/>
      <c r="B42" s="55"/>
      <c r="C42" s="39"/>
      <c r="D42" s="39"/>
      <c r="E42" s="36"/>
      <c r="F42" s="22"/>
      <c r="G42" s="262"/>
      <c r="H42" s="263"/>
      <c r="I42" s="264"/>
      <c r="J42" s="259"/>
      <c r="K42" s="54"/>
      <c r="N42" s="24"/>
      <c r="O42" s="22"/>
      <c r="P42" s="12"/>
      <c r="Q42" s="52"/>
    </row>
    <row r="43" spans="1:17" x14ac:dyDescent="0.45">
      <c r="A43" s="55"/>
      <c r="B43" s="55"/>
      <c r="C43" s="39"/>
      <c r="D43" s="39"/>
      <c r="E43" s="24"/>
      <c r="F43" s="37"/>
      <c r="G43" s="262"/>
      <c r="H43" s="263"/>
      <c r="I43" s="264"/>
      <c r="J43" s="259"/>
      <c r="K43" s="54"/>
      <c r="N43" s="36"/>
      <c r="O43" s="22"/>
      <c r="P43" s="12"/>
      <c r="Q43" s="54"/>
    </row>
    <row r="44" spans="1:17" x14ac:dyDescent="0.45">
      <c r="A44" s="55"/>
      <c r="B44" s="55"/>
      <c r="C44" s="39"/>
      <c r="D44" s="39"/>
      <c r="E44" s="24"/>
      <c r="F44" s="22"/>
      <c r="G44" s="262"/>
      <c r="H44" s="263"/>
      <c r="I44" s="264"/>
      <c r="J44" s="24"/>
      <c r="K44" s="54"/>
      <c r="N44" s="36"/>
      <c r="O44" s="22"/>
      <c r="P44" s="12"/>
      <c r="Q44" s="12"/>
    </row>
    <row r="45" spans="1:17" x14ac:dyDescent="0.45">
      <c r="A45" s="55"/>
      <c r="B45" s="55"/>
      <c r="C45" s="39"/>
      <c r="D45" s="39"/>
      <c r="E45" s="24"/>
      <c r="F45" s="37"/>
      <c r="G45" s="262"/>
      <c r="H45" s="263"/>
      <c r="I45" s="264"/>
      <c r="J45" s="259"/>
      <c r="K45" s="54"/>
      <c r="N45" s="36"/>
      <c r="O45" s="22"/>
      <c r="P45" s="12"/>
      <c r="Q45" s="51"/>
    </row>
    <row r="46" spans="1:17" x14ac:dyDescent="0.45">
      <c r="A46" s="55"/>
      <c r="B46" s="55"/>
      <c r="C46" s="39"/>
      <c r="D46" s="39"/>
      <c r="E46" s="36"/>
      <c r="F46" s="37"/>
      <c r="G46" s="262"/>
      <c r="H46" s="263"/>
      <c r="I46" s="264"/>
      <c r="J46" s="259"/>
      <c r="K46" s="54"/>
      <c r="N46" s="36"/>
      <c r="O46" s="37"/>
      <c r="P46" s="12"/>
      <c r="Q46" s="12"/>
    </row>
    <row r="47" spans="1:17" x14ac:dyDescent="0.45">
      <c r="A47" s="55"/>
      <c r="B47" s="55"/>
      <c r="C47" s="39"/>
      <c r="D47" s="39"/>
      <c r="E47" s="36"/>
      <c r="F47" s="37"/>
      <c r="G47" s="262"/>
      <c r="H47" s="263"/>
      <c r="I47" s="264"/>
      <c r="J47" s="259"/>
      <c r="K47" s="54"/>
      <c r="N47" s="36"/>
      <c r="O47" s="37"/>
      <c r="P47" s="12"/>
      <c r="Q47" s="12"/>
    </row>
    <row r="48" spans="1:17" x14ac:dyDescent="0.45">
      <c r="A48" s="55"/>
      <c r="B48" s="55"/>
      <c r="C48" s="39"/>
      <c r="D48" s="39"/>
      <c r="E48" s="36"/>
      <c r="F48" s="22"/>
      <c r="G48" s="262"/>
      <c r="H48" s="263"/>
      <c r="I48" s="264"/>
      <c r="J48" s="259"/>
      <c r="K48" s="54"/>
      <c r="N48" s="36"/>
      <c r="O48" s="37"/>
      <c r="P48" s="49"/>
      <c r="Q48" s="12"/>
    </row>
    <row r="49" spans="1:17" x14ac:dyDescent="0.45">
      <c r="A49" s="55"/>
      <c r="B49" s="55"/>
      <c r="C49" s="258"/>
      <c r="D49" s="258"/>
      <c r="E49" s="36"/>
      <c r="F49" s="37"/>
      <c r="G49" s="262"/>
      <c r="H49" s="263"/>
      <c r="I49" s="264"/>
      <c r="J49" s="24"/>
      <c r="K49" s="54"/>
      <c r="N49" s="36"/>
      <c r="O49" s="37"/>
      <c r="P49" s="54"/>
      <c r="Q49" s="12"/>
    </row>
    <row r="50" spans="1:17" x14ac:dyDescent="0.45">
      <c r="A50" s="55"/>
      <c r="B50" s="55"/>
      <c r="C50" s="55"/>
      <c r="D50" s="55"/>
      <c r="E50" s="24"/>
      <c r="F50" s="37"/>
      <c r="G50" s="262"/>
      <c r="H50" s="263"/>
      <c r="I50" s="264"/>
      <c r="J50" s="55"/>
      <c r="K50" s="54"/>
      <c r="N50" s="36"/>
      <c r="O50" s="37"/>
      <c r="P50" s="12"/>
      <c r="Q50" s="12"/>
    </row>
    <row r="51" spans="1:17" x14ac:dyDescent="0.45">
      <c r="A51" s="55"/>
      <c r="B51" s="55"/>
      <c r="C51" s="265"/>
      <c r="D51" s="55"/>
      <c r="E51" s="36"/>
      <c r="F51" s="266"/>
      <c r="G51" s="262"/>
      <c r="H51" s="263"/>
      <c r="I51" s="264"/>
      <c r="J51" s="24"/>
      <c r="K51" s="54"/>
      <c r="P51" s="49"/>
      <c r="Q51" s="12"/>
    </row>
    <row r="52" spans="1:17" x14ac:dyDescent="0.45">
      <c r="A52" s="55"/>
      <c r="B52" s="55"/>
      <c r="C52" s="55"/>
      <c r="D52" s="55"/>
      <c r="E52" s="36"/>
      <c r="F52" s="37"/>
      <c r="G52" s="262"/>
      <c r="H52" s="263"/>
      <c r="I52" s="264"/>
      <c r="J52" s="55"/>
      <c r="K52" s="54"/>
      <c r="P52" s="12"/>
      <c r="Q52" s="12"/>
    </row>
    <row r="53" spans="1:17" x14ac:dyDescent="0.45">
      <c r="A53" s="55"/>
      <c r="B53" s="55"/>
      <c r="C53" s="55"/>
      <c r="D53" s="55"/>
      <c r="E53" s="24"/>
      <c r="F53" s="22"/>
      <c r="G53" s="262"/>
      <c r="H53" s="263"/>
      <c r="I53" s="264"/>
      <c r="J53" s="55"/>
      <c r="K53" s="54"/>
      <c r="P53" s="12"/>
      <c r="Q53" s="12"/>
    </row>
    <row r="54" spans="1:17" x14ac:dyDescent="0.45">
      <c r="A54" s="55"/>
      <c r="B54" s="55"/>
      <c r="C54" s="55"/>
      <c r="D54" s="55"/>
      <c r="E54" s="36"/>
      <c r="F54" s="22"/>
      <c r="G54" s="262"/>
      <c r="H54" s="263"/>
      <c r="I54" s="264"/>
      <c r="J54" s="24"/>
      <c r="K54" s="54"/>
      <c r="P54" s="12"/>
      <c r="Q54" s="12"/>
    </row>
    <row r="55" spans="1:17" x14ac:dyDescent="0.45">
      <c r="A55" s="55"/>
      <c r="B55" s="55"/>
      <c r="C55" s="267"/>
      <c r="D55" s="55"/>
      <c r="E55" s="36"/>
      <c r="F55" s="37"/>
      <c r="G55" s="262"/>
      <c r="H55" s="263"/>
      <c r="I55" s="264"/>
      <c r="J55" s="24"/>
      <c r="K55" s="54"/>
      <c r="P55" s="12"/>
      <c r="Q55" s="12"/>
    </row>
    <row r="56" spans="1:17" x14ac:dyDescent="0.45">
      <c r="A56" s="55"/>
      <c r="B56" s="55"/>
      <c r="C56" s="267"/>
      <c r="D56" s="55"/>
      <c r="E56" s="36"/>
      <c r="F56" s="37"/>
      <c r="G56" s="262"/>
      <c r="H56" s="263"/>
      <c r="I56" s="264"/>
      <c r="J56" s="24"/>
      <c r="K56" s="54"/>
      <c r="P56" s="12"/>
      <c r="Q56" s="12"/>
    </row>
    <row r="57" spans="1:17" x14ac:dyDescent="0.45">
      <c r="A57" s="55"/>
      <c r="B57" s="55"/>
      <c r="C57" s="267"/>
      <c r="D57" s="55"/>
      <c r="E57" s="36"/>
      <c r="F57" s="37"/>
      <c r="G57" s="262"/>
      <c r="H57" s="263"/>
      <c r="I57" s="264"/>
      <c r="J57" s="24"/>
      <c r="K57" s="54"/>
      <c r="P57" s="12"/>
      <c r="Q57" s="27"/>
    </row>
    <row r="58" spans="1:17" x14ac:dyDescent="0.45">
      <c r="A58" s="55"/>
      <c r="B58" s="55"/>
      <c r="C58" s="267"/>
      <c r="D58" s="55"/>
      <c r="E58" s="36"/>
      <c r="F58" s="37"/>
      <c r="G58" s="262"/>
      <c r="H58" s="263"/>
      <c r="I58" s="264"/>
      <c r="J58" s="55"/>
      <c r="K58" s="54"/>
      <c r="P58" s="63"/>
      <c r="Q58" s="12"/>
    </row>
    <row r="59" spans="1:17" x14ac:dyDescent="0.45">
      <c r="A59" s="55"/>
      <c r="B59" s="55"/>
      <c r="C59" s="268"/>
      <c r="D59" s="269"/>
      <c r="E59" s="36"/>
      <c r="F59" s="37"/>
      <c r="G59" s="55"/>
      <c r="H59" s="84"/>
      <c r="I59" s="84"/>
      <c r="J59" s="55"/>
      <c r="K59" s="54"/>
      <c r="P59" s="12"/>
      <c r="Q59" s="12"/>
    </row>
    <row r="60" spans="1:17" x14ac:dyDescent="0.45">
      <c r="A60" s="27"/>
      <c r="B60" s="27"/>
      <c r="C60" s="27"/>
      <c r="D60" s="27"/>
      <c r="E60" s="27"/>
      <c r="F60" s="27"/>
      <c r="G60" s="27"/>
      <c r="H60" s="27"/>
      <c r="I60" s="254"/>
      <c r="J60" s="27"/>
      <c r="K60" s="12"/>
      <c r="P60" s="12"/>
      <c r="Q60" s="12"/>
    </row>
    <row r="61" spans="1:17" x14ac:dyDescent="0.45">
      <c r="C61" s="12"/>
      <c r="D61" s="12"/>
      <c r="E61" s="12"/>
      <c r="F61" s="12"/>
      <c r="G61" s="12"/>
      <c r="H61" s="12"/>
      <c r="I61" s="12"/>
      <c r="J61" s="12"/>
      <c r="K61" s="12"/>
      <c r="P61" s="12"/>
      <c r="Q61" s="12"/>
    </row>
    <row r="62" spans="1:17" x14ac:dyDescent="0.45">
      <c r="C62" s="12"/>
      <c r="D62" s="12"/>
      <c r="E62" s="12"/>
      <c r="F62" s="12"/>
      <c r="G62" s="12"/>
      <c r="H62" s="12"/>
      <c r="I62" s="12"/>
      <c r="J62" s="12"/>
      <c r="K62" s="12"/>
      <c r="P62" s="12"/>
      <c r="Q62" s="12"/>
    </row>
    <row r="63" spans="1:17" x14ac:dyDescent="0.45">
      <c r="C63" s="12"/>
      <c r="D63" s="12"/>
      <c r="E63" s="12"/>
      <c r="F63" s="12"/>
      <c r="G63" s="12"/>
      <c r="H63" s="12"/>
      <c r="I63" s="12"/>
      <c r="J63" s="12"/>
      <c r="K63" s="12"/>
      <c r="P63" s="12"/>
      <c r="Q63" s="12"/>
    </row>
    <row r="64" spans="1:17" x14ac:dyDescent="0.45">
      <c r="C64" s="12"/>
      <c r="D64" s="12"/>
      <c r="E64" s="12"/>
      <c r="F64" s="12"/>
      <c r="G64" s="12"/>
      <c r="H64" s="12"/>
      <c r="I64" s="12"/>
      <c r="J64" s="12"/>
      <c r="K64" s="12"/>
      <c r="P64" s="12"/>
      <c r="Q64" s="12"/>
    </row>
    <row r="65" spans="16:16" x14ac:dyDescent="0.45">
      <c r="P65" s="12"/>
    </row>
    <row r="66" spans="16:16" x14ac:dyDescent="0.45">
      <c r="P66" s="12"/>
    </row>
    <row r="67" spans="16:16" x14ac:dyDescent="0.45">
      <c r="P67" s="12"/>
    </row>
    <row r="68" spans="16:16" x14ac:dyDescent="0.45">
      <c r="P68" s="1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1:X23"/>
  <sheetViews>
    <sheetView zoomScale="70" zoomScaleNormal="70" workbookViewId="0">
      <selection activeCell="A20" sqref="A20"/>
    </sheetView>
  </sheetViews>
  <sheetFormatPr defaultRowHeight="14.25" x14ac:dyDescent="0.45"/>
  <cols>
    <col min="1" max="1" width="20.73046875" bestFit="1" customWidth="1"/>
    <col min="2" max="2" width="17" bestFit="1" customWidth="1"/>
    <col min="3" max="3" width="16.3984375" bestFit="1" customWidth="1"/>
    <col min="4" max="4" width="16.3984375" style="12" customWidth="1"/>
    <col min="5" max="5" width="18.265625" style="112" customWidth="1"/>
    <col min="6" max="6" width="17" bestFit="1" customWidth="1"/>
    <col min="7" max="7" width="17.3984375" bestFit="1" customWidth="1"/>
    <col min="8" max="8" width="17" bestFit="1" customWidth="1"/>
    <col min="9" max="9" width="10" bestFit="1" customWidth="1"/>
    <col min="10" max="10" width="10.86328125" bestFit="1" customWidth="1"/>
    <col min="11" max="11" width="13.73046875" customWidth="1"/>
    <col min="12" max="12" width="19.86328125" customWidth="1"/>
    <col min="13" max="13" width="25.73046875" customWidth="1"/>
  </cols>
  <sheetData>
    <row r="1" spans="1:21" x14ac:dyDescent="0.45">
      <c r="A1" s="145" t="s">
        <v>455</v>
      </c>
      <c r="B1" s="146" t="s">
        <v>374</v>
      </c>
      <c r="C1" s="146" t="s">
        <v>469</v>
      </c>
      <c r="D1" s="146" t="s">
        <v>364</v>
      </c>
      <c r="F1" s="146" t="s">
        <v>365</v>
      </c>
      <c r="G1" s="146" t="s">
        <v>464</v>
      </c>
      <c r="H1" s="146" t="s">
        <v>374</v>
      </c>
      <c r="I1" s="147" t="s">
        <v>464</v>
      </c>
      <c r="K1" s="144" t="s">
        <v>518</v>
      </c>
      <c r="L1" s="144" t="s">
        <v>517</v>
      </c>
      <c r="M1" s="144" t="s">
        <v>520</v>
      </c>
      <c r="P1" s="144" t="s">
        <v>518</v>
      </c>
    </row>
    <row r="2" spans="1:21" ht="40.5" customHeight="1" thickBot="1" x14ac:dyDescent="0.5">
      <c r="A2" s="150">
        <f ca="1">NOW()</f>
        <v>44295.496997916664</v>
      </c>
      <c r="B2" s="174">
        <f ca="1">Spread!E3</f>
        <v>3.5240159386062366</v>
      </c>
      <c r="C2" s="148">
        <f>Spread!F3</f>
        <v>17</v>
      </c>
      <c r="D2" s="148">
        <f>Spread!G3</f>
        <v>360.35</v>
      </c>
      <c r="F2" s="148">
        <f>Spread!H3</f>
        <v>360.4</v>
      </c>
      <c r="G2" s="148">
        <f>Spread!I3</f>
        <v>15</v>
      </c>
      <c r="H2" s="174">
        <f ca="1">Spread!J3</f>
        <v>4.9120448016462674</v>
      </c>
      <c r="I2" s="149">
        <f>Spread!K3</f>
        <v>360.35</v>
      </c>
      <c r="K2">
        <v>3</v>
      </c>
      <c r="L2" s="99" t="b">
        <f ca="1">IF(B2&gt;K2,TRUE,FALSE)</f>
        <v>1</v>
      </c>
      <c r="M2" s="99" t="b">
        <f ca="1">IF(H2&lt;0,TRUE,FALSE)</f>
        <v>0</v>
      </c>
      <c r="P2">
        <f>-K2</f>
        <v>-3</v>
      </c>
    </row>
    <row r="3" spans="1:21" x14ac:dyDescent="0.45">
      <c r="H3" t="s">
        <v>496</v>
      </c>
      <c r="I3">
        <f>SUM(J9:J944)+K8</f>
        <v>1000435.0000000001</v>
      </c>
    </row>
    <row r="4" spans="1:21" x14ac:dyDescent="0.45">
      <c r="A4" t="s">
        <v>519</v>
      </c>
    </row>
    <row r="5" spans="1:21" ht="14.65" thickBot="1" x14ac:dyDescent="0.5">
      <c r="A5" t="s">
        <v>522</v>
      </c>
      <c r="D5" s="12" t="s">
        <v>529</v>
      </c>
      <c r="E5" s="112" t="s">
        <v>521</v>
      </c>
      <c r="F5" s="112" t="s">
        <v>530</v>
      </c>
    </row>
    <row r="6" spans="1:21" ht="14.65" thickBot="1" x14ac:dyDescent="0.5">
      <c r="A6" s="153" t="s">
        <v>455</v>
      </c>
      <c r="B6" s="154" t="s">
        <v>374</v>
      </c>
      <c r="C6" s="154" t="s">
        <v>469</v>
      </c>
      <c r="D6" s="154" t="s">
        <v>364</v>
      </c>
      <c r="E6" s="155" t="s">
        <v>455</v>
      </c>
      <c r="F6" s="154" t="s">
        <v>365</v>
      </c>
      <c r="G6" s="154" t="s">
        <v>464</v>
      </c>
      <c r="H6" s="154" t="s">
        <v>374</v>
      </c>
      <c r="I6" s="156" t="s">
        <v>464</v>
      </c>
      <c r="J6" s="154" t="s">
        <v>523</v>
      </c>
      <c r="K6" s="156" t="s">
        <v>524</v>
      </c>
    </row>
    <row r="7" spans="1:21" x14ac:dyDescent="0.45">
      <c r="A7">
        <v>0</v>
      </c>
      <c r="B7" s="12">
        <v>0</v>
      </c>
      <c r="C7" s="12">
        <v>0</v>
      </c>
      <c r="D7" s="12">
        <v>0</v>
      </c>
      <c r="E7" s="112">
        <v>0</v>
      </c>
      <c r="F7" s="12">
        <v>0</v>
      </c>
      <c r="G7" s="12">
        <v>0</v>
      </c>
      <c r="H7" s="12">
        <v>0</v>
      </c>
      <c r="I7" s="12">
        <v>0</v>
      </c>
      <c r="J7" s="12">
        <v>0</v>
      </c>
      <c r="K7" s="12">
        <v>0</v>
      </c>
    </row>
    <row r="8" spans="1:21" x14ac:dyDescent="0.45">
      <c r="A8" s="12">
        <v>0</v>
      </c>
      <c r="B8" s="12">
        <v>0</v>
      </c>
      <c r="C8" s="12">
        <v>0</v>
      </c>
      <c r="D8" s="12">
        <v>0</v>
      </c>
      <c r="E8" s="112">
        <v>0</v>
      </c>
      <c r="F8" s="12">
        <v>0</v>
      </c>
      <c r="G8" s="12">
        <v>0</v>
      </c>
      <c r="H8" s="12">
        <v>0</v>
      </c>
      <c r="I8" s="12">
        <v>0</v>
      </c>
      <c r="J8" s="12">
        <v>0</v>
      </c>
      <c r="K8" s="12">
        <v>1000000</v>
      </c>
    </row>
    <row r="9" spans="1:21" x14ac:dyDescent="0.45">
      <c r="A9" s="151">
        <v>44294.627241319446</v>
      </c>
      <c r="B9" s="12">
        <v>7.4610408094539107</v>
      </c>
      <c r="C9" s="12">
        <v>9</v>
      </c>
      <c r="D9" s="12">
        <v>360.3</v>
      </c>
      <c r="E9" s="112">
        <v>1</v>
      </c>
      <c r="T9" s="12"/>
      <c r="U9" s="112"/>
    </row>
    <row r="10" spans="1:21" x14ac:dyDescent="0.45">
      <c r="A10" s="151">
        <v>44294.627269560187</v>
      </c>
      <c r="B10" s="12">
        <v>7.4610408094539107</v>
      </c>
      <c r="C10" s="12">
        <v>10</v>
      </c>
      <c r="D10" s="12">
        <v>360.3</v>
      </c>
      <c r="E10" s="112">
        <v>1</v>
      </c>
      <c r="T10" s="12"/>
      <c r="U10" s="112"/>
    </row>
    <row r="11" spans="1:21" x14ac:dyDescent="0.45">
      <c r="A11" s="151">
        <v>44294.627417476855</v>
      </c>
      <c r="B11" s="12">
        <v>5.5985432424582555</v>
      </c>
      <c r="C11" s="12">
        <v>4</v>
      </c>
      <c r="D11" s="12">
        <v>360.3</v>
      </c>
      <c r="E11" s="112">
        <v>44294.631034259262</v>
      </c>
      <c r="F11" s="12">
        <v>360.15</v>
      </c>
      <c r="G11" s="12">
        <v>12</v>
      </c>
      <c r="H11" s="12">
        <v>-0.67909201371186301</v>
      </c>
      <c r="I11" s="12">
        <v>360.15</v>
      </c>
      <c r="J11">
        <v>285.00000000011642</v>
      </c>
      <c r="K11">
        <v>1000125.0000000001</v>
      </c>
      <c r="T11" s="12"/>
      <c r="U11" s="112"/>
    </row>
    <row r="12" spans="1:21" x14ac:dyDescent="0.45">
      <c r="A12" s="151">
        <v>44294.637097222221</v>
      </c>
      <c r="B12" s="12">
        <v>7.5827453169045791</v>
      </c>
      <c r="C12" s="12">
        <v>8</v>
      </c>
      <c r="D12" s="12">
        <v>360.55</v>
      </c>
      <c r="E12" s="112">
        <v>1</v>
      </c>
      <c r="T12" s="12"/>
      <c r="U12" s="112"/>
    </row>
    <row r="13" spans="1:21" x14ac:dyDescent="0.45">
      <c r="A13" s="151">
        <v>44294.638072916663</v>
      </c>
      <c r="B13" s="12">
        <v>7.5681262396803124</v>
      </c>
      <c r="C13" s="12">
        <v>11</v>
      </c>
      <c r="D13" s="12">
        <v>360.6</v>
      </c>
      <c r="E13" s="112">
        <v>1</v>
      </c>
      <c r="T13" s="12"/>
      <c r="U13" s="112"/>
    </row>
    <row r="14" spans="1:21" x14ac:dyDescent="0.45">
      <c r="A14" s="151">
        <v>44294.642422916666</v>
      </c>
      <c r="B14" s="12">
        <v>8.3353886951353218</v>
      </c>
      <c r="C14" s="12">
        <v>13</v>
      </c>
      <c r="D14" s="12">
        <v>360.7</v>
      </c>
      <c r="E14" s="112">
        <v>44294.660547453706</v>
      </c>
      <c r="F14" s="12">
        <v>360.5</v>
      </c>
      <c r="G14" s="12">
        <v>5</v>
      </c>
      <c r="H14" s="12">
        <v>1.1214374699563399</v>
      </c>
      <c r="I14" s="12">
        <v>360.5</v>
      </c>
      <c r="J14">
        <v>150</v>
      </c>
      <c r="K14">
        <v>1000435.0000000001</v>
      </c>
      <c r="T14" s="12"/>
      <c r="U14" s="112"/>
    </row>
    <row r="15" spans="1:21" x14ac:dyDescent="0.45">
      <c r="A15" s="151">
        <v>44294.67930891204</v>
      </c>
      <c r="B15" s="12">
        <v>1.0046330040829343</v>
      </c>
      <c r="C15" s="12">
        <v>13</v>
      </c>
      <c r="D15" s="12">
        <v>360.3</v>
      </c>
      <c r="E15" s="112">
        <v>1</v>
      </c>
      <c r="T15" s="12"/>
      <c r="U15" s="112"/>
    </row>
    <row r="16" spans="1:21" x14ac:dyDescent="0.45">
      <c r="A16" s="151">
        <v>44294.679334606481</v>
      </c>
      <c r="B16" s="12">
        <v>1.2759820280380656</v>
      </c>
      <c r="C16" s="12">
        <v>12</v>
      </c>
      <c r="D16" s="12">
        <v>360.3</v>
      </c>
      <c r="E16" s="112">
        <v>1</v>
      </c>
      <c r="T16" s="12"/>
      <c r="U16" s="112"/>
    </row>
    <row r="17" spans="1:24" x14ac:dyDescent="0.45">
      <c r="A17" s="151">
        <v>44294.679342476855</v>
      </c>
      <c r="B17" s="12">
        <v>0.55393761160676092</v>
      </c>
      <c r="C17" s="12">
        <v>12</v>
      </c>
      <c r="D17" s="12">
        <v>360.3</v>
      </c>
      <c r="E17" s="112">
        <v>1</v>
      </c>
      <c r="F17" s="12"/>
      <c r="G17" s="12"/>
      <c r="H17" s="12"/>
      <c r="I17" s="12"/>
      <c r="T17" s="12"/>
      <c r="U17" s="112"/>
    </row>
    <row r="18" spans="1:24" x14ac:dyDescent="0.45">
      <c r="A18" s="151">
        <v>44294.679350694445</v>
      </c>
      <c r="B18" s="12">
        <v>0.36340245043646341</v>
      </c>
      <c r="C18" s="12">
        <v>12</v>
      </c>
      <c r="D18" s="12">
        <v>360.3</v>
      </c>
      <c r="E18" s="112">
        <v>1</v>
      </c>
      <c r="T18" s="12"/>
      <c r="U18" s="112"/>
    </row>
    <row r="19" spans="1:24" x14ac:dyDescent="0.45">
      <c r="A19" s="151">
        <v>44294.679361226852</v>
      </c>
      <c r="B19" s="12">
        <v>0.36340245043646341</v>
      </c>
      <c r="C19" s="12">
        <v>12</v>
      </c>
      <c r="D19" s="12">
        <v>360.3</v>
      </c>
      <c r="E19" s="112">
        <v>1</v>
      </c>
      <c r="T19" s="151"/>
      <c r="U19" s="12"/>
      <c r="V19" s="12"/>
      <c r="W19" s="12"/>
      <c r="X19" s="12"/>
    </row>
    <row r="20" spans="1:24" x14ac:dyDescent="0.45">
      <c r="A20" s="151"/>
      <c r="B20" s="12"/>
      <c r="C20" s="12"/>
      <c r="F20" s="12"/>
      <c r="G20" s="12"/>
      <c r="H20" s="12"/>
      <c r="I20" s="12"/>
    </row>
    <row r="21" spans="1:24" x14ac:dyDescent="0.45">
      <c r="A21" s="151"/>
      <c r="B21" s="12"/>
      <c r="C21" s="12"/>
      <c r="F21" s="12"/>
      <c r="G21" s="12"/>
      <c r="H21" s="12"/>
      <c r="I21" s="12"/>
    </row>
    <row r="22" spans="1:24" x14ac:dyDescent="0.45">
      <c r="A22" s="151"/>
      <c r="B22" s="12"/>
      <c r="C22" s="12"/>
    </row>
    <row r="23" spans="1:24" x14ac:dyDescent="0.45">
      <c r="A23" s="151"/>
      <c r="B23" s="12"/>
      <c r="C23" s="12"/>
      <c r="F23" s="12"/>
      <c r="G23" s="12"/>
      <c r="H23" s="12"/>
      <c r="I23" s="12"/>
    </row>
  </sheetData>
  <dataValidations count="1">
    <dataValidation type="whole" allowBlank="1" showInputMessage="1" showErrorMessage="1" sqref="K2" xr:uid="{00000000-0002-0000-0C00-000000000000}">
      <formula1>-20</formula1>
      <formula2>20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Spinner 2">
              <controlPr defaultSize="0" autoPict="0">
                <anchor moveWithCells="1" sizeWithCells="1">
                  <from>
                    <xdr:col>9</xdr:col>
                    <xdr:colOff>352425</xdr:colOff>
                    <xdr:row>1</xdr:row>
                    <xdr:rowOff>66675</xdr:rowOff>
                  </from>
                  <to>
                    <xdr:col>9</xdr:col>
                    <xdr:colOff>704850</xdr:colOff>
                    <xdr:row>1</xdr:row>
                    <xdr:rowOff>476250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X15"/>
  <sheetViews>
    <sheetView topLeftCell="E1" zoomScale="85" zoomScaleNormal="85" workbookViewId="0">
      <selection activeCell="T13" sqref="T13"/>
    </sheetView>
  </sheetViews>
  <sheetFormatPr defaultColWidth="9.1328125" defaultRowHeight="14.25" x14ac:dyDescent="0.45"/>
  <cols>
    <col min="1" max="2" width="23.73046875" style="12" bestFit="1" customWidth="1"/>
    <col min="3" max="3" width="23.59765625" style="12" bestFit="1" customWidth="1"/>
    <col min="4" max="4" width="28.1328125" style="12" bestFit="1" customWidth="1"/>
    <col min="5" max="5" width="26" style="12" bestFit="1" customWidth="1"/>
    <col min="6" max="6" width="23.3984375" style="12" bestFit="1" customWidth="1"/>
    <col min="7" max="7" width="21.265625" style="12" bestFit="1" customWidth="1"/>
    <col min="8" max="9" width="26.3984375" style="12" bestFit="1" customWidth="1"/>
    <col min="10" max="10" width="23.86328125" style="12" bestFit="1" customWidth="1"/>
    <col min="11" max="11" width="23.59765625" style="12" bestFit="1" customWidth="1"/>
    <col min="12" max="12" width="23.265625" style="12" bestFit="1" customWidth="1"/>
    <col min="13" max="13" width="12.3984375" style="12" bestFit="1" customWidth="1"/>
    <col min="14" max="14" width="12.73046875" style="12" bestFit="1" customWidth="1"/>
    <col min="15" max="15" width="14" style="111" bestFit="1" customWidth="1"/>
    <col min="16" max="16" width="14.3984375" style="12" bestFit="1" customWidth="1"/>
    <col min="17" max="17" width="29.73046875" style="12" bestFit="1" customWidth="1"/>
    <col min="18" max="18" width="27.1328125" style="12" bestFit="1" customWidth="1"/>
    <col min="19" max="19" width="20.59765625" style="12" bestFit="1" customWidth="1"/>
    <col min="20" max="20" width="15.73046875" style="12" bestFit="1" customWidth="1"/>
    <col min="21" max="21" width="14.3984375" style="12" bestFit="1" customWidth="1"/>
    <col min="22" max="22" width="19.59765625" style="12" bestFit="1" customWidth="1"/>
    <col min="23" max="23" width="10.73046875" style="12" bestFit="1" customWidth="1"/>
    <col min="24" max="24" width="21.1328125" style="12" bestFit="1" customWidth="1"/>
    <col min="25" max="16384" width="9.1328125" style="12"/>
  </cols>
  <sheetData>
    <row r="1" spans="1:24" x14ac:dyDescent="0.45">
      <c r="A1" s="12" t="s">
        <v>470</v>
      </c>
    </row>
    <row r="2" spans="1:24" x14ac:dyDescent="0.45">
      <c r="A2" s="113" t="s">
        <v>487</v>
      </c>
      <c r="B2" s="106" t="s">
        <v>457</v>
      </c>
      <c r="C2" s="106" t="s">
        <v>472</v>
      </c>
      <c r="D2" s="106" t="s">
        <v>474</v>
      </c>
      <c r="E2" s="106" t="s">
        <v>478</v>
      </c>
      <c r="F2" s="106" t="s">
        <v>465</v>
      </c>
      <c r="G2" s="106" t="s">
        <v>473</v>
      </c>
      <c r="H2" s="106" t="s">
        <v>475</v>
      </c>
      <c r="I2" s="106" t="s">
        <v>471</v>
      </c>
      <c r="J2" s="106" t="s">
        <v>479</v>
      </c>
      <c r="K2" s="106" t="s">
        <v>480</v>
      </c>
      <c r="L2" s="106" t="s">
        <v>477</v>
      </c>
      <c r="M2" s="106" t="s">
        <v>476</v>
      </c>
      <c r="N2" s="113" t="s">
        <v>488</v>
      </c>
      <c r="O2" s="116" t="s">
        <v>455</v>
      </c>
      <c r="P2" s="106" t="s">
        <v>486</v>
      </c>
      <c r="Q2" s="106" t="s">
        <v>481</v>
      </c>
      <c r="R2" s="106" t="s">
        <v>482</v>
      </c>
      <c r="S2" s="106" t="s">
        <v>483</v>
      </c>
      <c r="T2" s="106" t="s">
        <v>484</v>
      </c>
      <c r="U2" s="106" t="s">
        <v>485</v>
      </c>
      <c r="V2" s="106"/>
      <c r="X2" s="12" t="s">
        <v>496</v>
      </c>
    </row>
    <row r="3" spans="1:24" x14ac:dyDescent="0.45">
      <c r="A3" s="113"/>
      <c r="B3" s="111">
        <f ca="1">Spread!B20</f>
        <v>44295.496997916664</v>
      </c>
      <c r="C3" s="112">
        <f>Spread!C20</f>
        <v>360.35</v>
      </c>
      <c r="D3" s="112">
        <f>Spread!D20</f>
        <v>17</v>
      </c>
      <c r="E3" s="26">
        <f>MIN(ROUNDDOWN((X3/2)/(C3*100),0),D3)</f>
        <v>13</v>
      </c>
      <c r="F3" s="112">
        <f>C3*E3*100</f>
        <v>468455</v>
      </c>
      <c r="G3" s="112">
        <f>Spread!G20</f>
        <v>3.1989999999999998</v>
      </c>
      <c r="H3" s="112">
        <f>Spread!H20</f>
        <v>1460</v>
      </c>
      <c r="I3" s="122" t="b">
        <f ca="1">Spread!I20</f>
        <v>0</v>
      </c>
      <c r="J3" s="112">
        <f>MIN(ROUNDDOWN((F3)/(G3*10),0),H3)</f>
        <v>1460</v>
      </c>
      <c r="K3" s="112">
        <f>J3*G3</f>
        <v>4670.54</v>
      </c>
      <c r="L3" s="112" t="str">
        <f ca="1">IF(I3=FALSE,"",Spread!E3-Spread!I8)</f>
        <v/>
      </c>
      <c r="M3" s="112">
        <f>Spread!M20</f>
        <v>3</v>
      </c>
      <c r="N3" s="113"/>
      <c r="O3" s="111">
        <f ca="1">Spread!O20</f>
        <v>44295.496997916664</v>
      </c>
      <c r="P3" s="122" t="b">
        <f ca="1">Spread!P20</f>
        <v>0</v>
      </c>
      <c r="Q3" s="112">
        <f>Spread!Q20</f>
        <v>360.4</v>
      </c>
      <c r="R3" s="112">
        <f>Spread!R20</f>
        <v>15</v>
      </c>
      <c r="S3" s="112">
        <f>Spread!E8</f>
        <v>3.1970000000000001</v>
      </c>
      <c r="T3" s="112">
        <f>Spread!T20</f>
        <v>4590</v>
      </c>
      <c r="U3" s="112"/>
      <c r="V3" s="112"/>
      <c r="X3" s="118">
        <f>X11+SUM(U12:U99)</f>
        <v>1001699.6</v>
      </c>
    </row>
    <row r="4" spans="1:24" x14ac:dyDescent="0.45">
      <c r="O4" s="12"/>
    </row>
    <row r="5" spans="1:24" x14ac:dyDescent="0.45">
      <c r="O5" s="12"/>
    </row>
    <row r="6" spans="1:24" x14ac:dyDescent="0.45">
      <c r="A6" s="12" t="s">
        <v>491</v>
      </c>
      <c r="B6" s="12" t="str">
        <f>IF(COUNT(B10:B999)&gt;COUNT(O10:O999), "Entered", "Exited")</f>
        <v>Exited</v>
      </c>
      <c r="S6" s="115"/>
    </row>
    <row r="7" spans="1:24" x14ac:dyDescent="0.45">
      <c r="B7" s="111"/>
    </row>
    <row r="8" spans="1:24" x14ac:dyDescent="0.45">
      <c r="A8" s="12" t="s">
        <v>489</v>
      </c>
      <c r="U8" s="64"/>
    </row>
    <row r="9" spans="1:24" x14ac:dyDescent="0.45">
      <c r="A9" s="113" t="s">
        <v>487</v>
      </c>
      <c r="B9" s="106" t="s">
        <v>457</v>
      </c>
      <c r="C9" s="106" t="s">
        <v>472</v>
      </c>
      <c r="D9" s="106" t="s">
        <v>474</v>
      </c>
      <c r="E9" s="106" t="s">
        <v>478</v>
      </c>
      <c r="F9" s="106" t="s">
        <v>465</v>
      </c>
      <c r="G9" s="106" t="s">
        <v>473</v>
      </c>
      <c r="H9" s="106" t="s">
        <v>475</v>
      </c>
      <c r="I9" s="106" t="s">
        <v>471</v>
      </c>
      <c r="J9" s="106" t="s">
        <v>479</v>
      </c>
      <c r="K9" s="106" t="s">
        <v>480</v>
      </c>
      <c r="L9" s="106" t="s">
        <v>477</v>
      </c>
      <c r="M9" s="106" t="s">
        <v>476</v>
      </c>
      <c r="N9" s="113" t="s">
        <v>488</v>
      </c>
      <c r="O9" s="116" t="s">
        <v>455</v>
      </c>
      <c r="P9" s="106" t="s">
        <v>486</v>
      </c>
      <c r="Q9" s="106" t="s">
        <v>481</v>
      </c>
      <c r="R9" s="106" t="s">
        <v>482</v>
      </c>
      <c r="S9" s="106" t="s">
        <v>483</v>
      </c>
      <c r="T9" s="106" t="s">
        <v>484</v>
      </c>
      <c r="U9" s="106" t="s">
        <v>485</v>
      </c>
      <c r="V9" s="106"/>
      <c r="X9" s="106" t="s">
        <v>492</v>
      </c>
    </row>
    <row r="10" spans="1:24" x14ac:dyDescent="0.45">
      <c r="A10" s="114">
        <v>0</v>
      </c>
      <c r="B10" s="114">
        <v>0</v>
      </c>
      <c r="C10" s="114">
        <v>0</v>
      </c>
      <c r="D10" s="114">
        <v>0</v>
      </c>
      <c r="E10" s="114">
        <v>0</v>
      </c>
      <c r="F10" s="114">
        <v>0</v>
      </c>
      <c r="G10" s="114">
        <v>0</v>
      </c>
      <c r="H10" s="114">
        <v>0</v>
      </c>
      <c r="I10" s="114">
        <v>0</v>
      </c>
      <c r="J10" s="114">
        <v>0</v>
      </c>
      <c r="K10" s="114">
        <v>0</v>
      </c>
      <c r="L10" s="114">
        <v>0</v>
      </c>
      <c r="M10" s="114">
        <v>0</v>
      </c>
      <c r="N10" s="114">
        <v>0</v>
      </c>
      <c r="O10" s="117">
        <v>0</v>
      </c>
      <c r="P10" s="114">
        <v>0</v>
      </c>
      <c r="Q10" s="114">
        <v>0</v>
      </c>
      <c r="R10" s="114">
        <v>0</v>
      </c>
      <c r="S10" s="114">
        <v>0</v>
      </c>
      <c r="T10" s="114">
        <v>0</v>
      </c>
      <c r="U10" s="114">
        <v>0</v>
      </c>
      <c r="V10" s="114"/>
    </row>
    <row r="11" spans="1:24" x14ac:dyDescent="0.45">
      <c r="A11" s="114">
        <v>0</v>
      </c>
      <c r="B11" s="114">
        <v>0</v>
      </c>
      <c r="C11" s="114">
        <v>0</v>
      </c>
      <c r="D11" s="114">
        <v>0</v>
      </c>
      <c r="E11" s="114">
        <v>0</v>
      </c>
      <c r="F11" s="114">
        <v>0</v>
      </c>
      <c r="G11" s="114">
        <v>0</v>
      </c>
      <c r="H11" s="114">
        <v>0</v>
      </c>
      <c r="I11" s="114">
        <v>0</v>
      </c>
      <c r="J11" s="114">
        <v>0</v>
      </c>
      <c r="K11" s="114">
        <v>0</v>
      </c>
      <c r="L11" s="114">
        <v>0</v>
      </c>
      <c r="M11" s="114">
        <v>0</v>
      </c>
      <c r="N11" s="114">
        <v>0</v>
      </c>
      <c r="O11" s="117">
        <v>0</v>
      </c>
      <c r="P11" s="114">
        <v>0</v>
      </c>
      <c r="Q11" s="114">
        <v>0</v>
      </c>
      <c r="R11" s="114">
        <v>0</v>
      </c>
      <c r="S11" s="114">
        <v>0</v>
      </c>
      <c r="T11" s="114">
        <v>0</v>
      </c>
      <c r="U11" s="114">
        <v>0</v>
      </c>
      <c r="V11" s="114"/>
      <c r="X11" s="114">
        <v>1000000</v>
      </c>
    </row>
    <row r="12" spans="1:24" x14ac:dyDescent="0.45">
      <c r="B12" s="111">
        <v>44294.378466782407</v>
      </c>
      <c r="C12" s="12">
        <v>360.9</v>
      </c>
      <c r="D12" s="12">
        <v>7</v>
      </c>
      <c r="E12" s="12">
        <v>7</v>
      </c>
      <c r="F12" s="12">
        <v>252629.99999999997</v>
      </c>
      <c r="G12" s="12">
        <v>3.202</v>
      </c>
      <c r="H12" s="12">
        <v>27400</v>
      </c>
      <c r="I12" s="12" t="b">
        <v>1</v>
      </c>
      <c r="J12" s="12">
        <v>0</v>
      </c>
      <c r="K12" s="12">
        <v>0</v>
      </c>
      <c r="L12" s="12">
        <v>15.800139445989846</v>
      </c>
      <c r="M12" s="12">
        <v>5</v>
      </c>
      <c r="O12" s="111">
        <v>44294.38675902778</v>
      </c>
      <c r="P12" s="12" t="b">
        <v>1</v>
      </c>
      <c r="Q12" s="12">
        <v>360.6</v>
      </c>
      <c r="R12" s="12">
        <v>9</v>
      </c>
      <c r="S12" s="12">
        <v>3.202</v>
      </c>
      <c r="T12" s="12">
        <v>10</v>
      </c>
      <c r="U12" s="12">
        <f>D12*(C12-Q12)*100+H12*(S12-G12)*10</f>
        <v>209.99999999996817</v>
      </c>
    </row>
    <row r="13" spans="1:24" x14ac:dyDescent="0.45">
      <c r="B13" s="111">
        <v>44294.447776388886</v>
      </c>
      <c r="C13" s="12">
        <v>361.45</v>
      </c>
      <c r="D13" s="12">
        <v>15</v>
      </c>
      <c r="E13" s="12">
        <v>13</v>
      </c>
      <c r="F13" s="12">
        <v>469884.99999999994</v>
      </c>
      <c r="G13" s="12">
        <v>3.2029999999999998</v>
      </c>
      <c r="H13" s="12">
        <v>1540</v>
      </c>
      <c r="I13" s="12" t="b">
        <v>1</v>
      </c>
      <c r="J13" s="12">
        <v>1540</v>
      </c>
      <c r="K13" s="12">
        <v>4932.62</v>
      </c>
      <c r="L13" s="12">
        <v>12.30001238609765</v>
      </c>
      <c r="M13" s="12">
        <v>5</v>
      </c>
      <c r="O13" s="111">
        <v>44294.545717592591</v>
      </c>
      <c r="P13" s="12" t="b">
        <v>1</v>
      </c>
      <c r="Q13" s="12">
        <v>360.6</v>
      </c>
      <c r="R13" s="12">
        <v>14</v>
      </c>
      <c r="S13" s="12">
        <v>3.202</v>
      </c>
      <c r="T13" s="12">
        <v>6110</v>
      </c>
      <c r="U13" s="12">
        <f>D13*(C13-Q13)*100+H13*(S13-G13)*10</f>
        <v>1259.5999999999506</v>
      </c>
    </row>
    <row r="14" spans="1:24" x14ac:dyDescent="0.45">
      <c r="B14" s="111">
        <v>44294.574132291666</v>
      </c>
      <c r="C14" s="12">
        <v>360.6</v>
      </c>
      <c r="D14" s="12">
        <v>12</v>
      </c>
      <c r="E14" s="12">
        <v>12</v>
      </c>
      <c r="F14" s="12">
        <v>432720.00000000006</v>
      </c>
      <c r="G14" s="12">
        <v>3.1989999999999998</v>
      </c>
      <c r="H14" s="12">
        <v>4480</v>
      </c>
      <c r="I14" s="12" t="b">
        <v>1</v>
      </c>
      <c r="J14" s="12">
        <v>4480</v>
      </c>
      <c r="K14" s="12">
        <v>14331.519999999999</v>
      </c>
      <c r="L14" s="12">
        <v>5.0717453144689006</v>
      </c>
      <c r="M14" s="12">
        <v>5</v>
      </c>
      <c r="O14" s="111">
        <v>44294.606934606483</v>
      </c>
      <c r="P14" s="12" t="b">
        <v>1</v>
      </c>
      <c r="Q14" s="12">
        <v>360.5</v>
      </c>
      <c r="R14" s="12">
        <v>11</v>
      </c>
      <c r="S14" s="12">
        <v>3.1989999999999998</v>
      </c>
      <c r="T14" s="12">
        <v>2800</v>
      </c>
      <c r="U14" s="12">
        <f>D14*(C14-Q14)*100+H14*(S14-G14)*10</f>
        <v>120.00000000002728</v>
      </c>
    </row>
    <row r="15" spans="1:24" x14ac:dyDescent="0.45">
      <c r="B15" s="111">
        <v>44294.638742708332</v>
      </c>
      <c r="C15" s="12">
        <v>360.6</v>
      </c>
      <c r="D15" s="12">
        <v>11</v>
      </c>
      <c r="E15" s="12">
        <v>11</v>
      </c>
      <c r="F15" s="12">
        <v>396660.00000000006</v>
      </c>
      <c r="G15" s="12">
        <v>3.1989999999999998</v>
      </c>
      <c r="H15" s="12">
        <v>4060</v>
      </c>
      <c r="I15" s="12" t="b">
        <v>1</v>
      </c>
      <c r="J15" s="12">
        <v>4060</v>
      </c>
      <c r="K15" s="12">
        <v>12987.939999999999</v>
      </c>
      <c r="L15" s="12">
        <v>4.2883983158882488</v>
      </c>
      <c r="M15" s="12">
        <v>3</v>
      </c>
      <c r="O15" s="111">
        <v>44294.659294907404</v>
      </c>
      <c r="P15" s="12" t="b">
        <v>1</v>
      </c>
      <c r="Q15" s="12">
        <v>360.5</v>
      </c>
      <c r="R15" s="12">
        <v>11</v>
      </c>
      <c r="S15" s="12">
        <v>3.1989999999999998</v>
      </c>
      <c r="T15" s="12">
        <v>40</v>
      </c>
      <c r="U15" s="12">
        <f>D15*(C15-Q15)*100+H15*(S15-G15)*10</f>
        <v>110.00000000002501</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Y13"/>
  <sheetViews>
    <sheetView topLeftCell="C1" zoomScale="55" zoomScaleNormal="55" workbookViewId="0">
      <selection activeCell="V12" activeCellId="2" sqref="Y3 Y12 V12"/>
    </sheetView>
  </sheetViews>
  <sheetFormatPr defaultColWidth="9.1328125" defaultRowHeight="14.25" x14ac:dyDescent="0.45"/>
  <cols>
    <col min="1" max="2" width="23.73046875" style="12" bestFit="1" customWidth="1"/>
    <col min="3" max="3" width="23.59765625" style="12" bestFit="1" customWidth="1"/>
    <col min="4" max="4" width="28.1328125" style="12" bestFit="1" customWidth="1"/>
    <col min="5" max="5" width="26" style="12" bestFit="1" customWidth="1"/>
    <col min="6" max="6" width="23.3984375" style="12" bestFit="1" customWidth="1"/>
    <col min="7" max="7" width="21.265625" style="12" bestFit="1" customWidth="1"/>
    <col min="8" max="9" width="26.3984375" style="12" bestFit="1" customWidth="1"/>
    <col min="10" max="10" width="19.73046875" style="12" bestFit="1" customWidth="1"/>
    <col min="11" max="11" width="23.59765625" style="12" bestFit="1" customWidth="1"/>
    <col min="12" max="12" width="23.265625" style="12" bestFit="1" customWidth="1"/>
    <col min="13" max="13" width="12.3984375" style="12" bestFit="1" customWidth="1"/>
    <col min="14" max="14" width="12.73046875" style="12" bestFit="1" customWidth="1"/>
    <col min="15" max="15" width="14" style="111" bestFit="1" customWidth="1"/>
    <col min="16" max="16" width="14.3984375" style="12" bestFit="1" customWidth="1"/>
    <col min="17" max="17" width="29.73046875" style="12" bestFit="1" customWidth="1"/>
    <col min="18" max="18" width="27.1328125" style="12" bestFit="1" customWidth="1"/>
    <col min="19" max="19" width="19.265625" style="12" bestFit="1" customWidth="1"/>
    <col min="20" max="20" width="20.59765625" style="12" bestFit="1" customWidth="1"/>
    <col min="21" max="21" width="15.73046875" style="12" bestFit="1" customWidth="1"/>
    <col min="22" max="22" width="14.3984375" style="12" bestFit="1" customWidth="1"/>
    <col min="23" max="23" width="19.59765625" style="12" bestFit="1" customWidth="1"/>
    <col min="24" max="24" width="10.73046875" style="12" bestFit="1" customWidth="1"/>
    <col min="25" max="25" width="21.1328125" style="12" bestFit="1" customWidth="1"/>
    <col min="26" max="16384" width="9.1328125" style="12"/>
  </cols>
  <sheetData>
    <row r="1" spans="1:25" x14ac:dyDescent="0.45">
      <c r="A1" s="12" t="s">
        <v>526</v>
      </c>
    </row>
    <row r="2" spans="1:25" x14ac:dyDescent="0.45">
      <c r="A2" s="113" t="s">
        <v>487</v>
      </c>
      <c r="B2" s="106" t="str">
        <f>Spread!B28</f>
        <v xml:space="preserve">Time </v>
      </c>
      <c r="C2" s="106" t="str">
        <f>Spread!C28</f>
        <v xml:space="preserve">SiMSCI Futures Ask Price </v>
      </c>
      <c r="D2" s="106" t="str">
        <f>Spread!D28</f>
        <v>SiMSCI Futures Ask Size</v>
      </c>
      <c r="E2" s="106" t="str">
        <f>Spread!E28</f>
        <v>Number of contracts</v>
      </c>
      <c r="F2" s="106" t="str">
        <f>Spread!F28</f>
        <v>Dollar Value</v>
      </c>
      <c r="G2" s="106" t="str">
        <f>Spread!G28</f>
        <v xml:space="preserve">STI ETF Bid Price </v>
      </c>
      <c r="H2" s="106" t="str">
        <f>Spread!H28</f>
        <v>STI ETF Bid Size</v>
      </c>
      <c r="I2" s="106" t="str">
        <f>Spread!I28</f>
        <v xml:space="preserve">Entry decision </v>
      </c>
      <c r="J2" s="106" t="str">
        <f>Spread!J28</f>
        <v xml:space="preserve">Number of contracts </v>
      </c>
      <c r="K2" s="106" t="str">
        <f>Spread!K28</f>
        <v xml:space="preserve">Dollar Value </v>
      </c>
      <c r="L2" s="106" t="str">
        <f>Spread!L28</f>
        <v>Expected profit(BPS)</v>
      </c>
      <c r="M2" s="106" t="str">
        <f>Spread!M28</f>
        <v xml:space="preserve">Threashhold </v>
      </c>
      <c r="N2" s="106" t="str">
        <f>Spread!N28</f>
        <v xml:space="preserve">Exit Decision </v>
      </c>
      <c r="O2" s="106" t="str">
        <f>Spread!O28</f>
        <v>Time</v>
      </c>
      <c r="P2" s="106" t="str">
        <f>Spread!P28</f>
        <v>Exit decision</v>
      </c>
      <c r="Q2" s="106" t="str">
        <f>Spread!Q28</f>
        <v xml:space="preserve">SiMSCI Futures Bid Price </v>
      </c>
      <c r="R2" s="106" t="str">
        <f>Spread!R28</f>
        <v>SiMSCI Futures Bid Size</v>
      </c>
      <c r="S2" s="106" t="str">
        <f>Spread!S28</f>
        <v xml:space="preserve">STI ETF Ask Price </v>
      </c>
      <c r="T2" s="106" t="str">
        <f>Spread!T28</f>
        <v>STI ETF Ask Size</v>
      </c>
      <c r="U2" s="106" t="str">
        <f>Spread!U28</f>
        <v>profit(BPS)</v>
      </c>
      <c r="V2" s="106" t="str">
        <f>Spread!V28</f>
        <v xml:space="preserve">Threashhold </v>
      </c>
      <c r="W2" s="27"/>
      <c r="Y2" s="26" t="s">
        <v>496</v>
      </c>
    </row>
    <row r="3" spans="1:25" x14ac:dyDescent="0.45">
      <c r="A3" s="113"/>
      <c r="B3" s="111">
        <f ca="1">Spread!B29</f>
        <v>44295.496997916664</v>
      </c>
      <c r="C3" s="112">
        <f>Spread!C29</f>
        <v>360.4</v>
      </c>
      <c r="D3" s="112">
        <f>Spread!D29</f>
        <v>15</v>
      </c>
      <c r="E3" s="120">
        <f>MIN(ROUNDDOWN(($Y$3/2)/(C3*100),0),D3)</f>
        <v>13</v>
      </c>
      <c r="F3" s="112">
        <f>C3*E3*100</f>
        <v>468520</v>
      </c>
      <c r="G3" s="112">
        <f>Spread!G29</f>
        <v>3.1970000000000001</v>
      </c>
      <c r="H3" s="112">
        <f>Spread!G8</f>
        <v>4590</v>
      </c>
      <c r="I3" s="122" t="b">
        <f ca="1">Spread!I29</f>
        <v>0</v>
      </c>
      <c r="J3" s="120">
        <f>ROUNDDOWN(F3/(G3*10),0)</f>
        <v>14654</v>
      </c>
      <c r="K3" s="112">
        <f>J3*G3*10</f>
        <v>468488.38</v>
      </c>
      <c r="L3" s="112" t="str">
        <f ca="1">IF(I3=FALSE,"",Spread!H8-Spread!J3)</f>
        <v/>
      </c>
      <c r="M3" s="112">
        <f>Spread!M29</f>
        <v>3</v>
      </c>
      <c r="N3" s="112">
        <f>Spread!N29</f>
        <v>0</v>
      </c>
      <c r="O3" s="111">
        <f ca="1">Spread!O29</f>
        <v>44295.496997916664</v>
      </c>
      <c r="P3" s="122" t="b">
        <f ca="1">Spread!P29</f>
        <v>0</v>
      </c>
      <c r="Q3" s="112">
        <f>Spread!Q29</f>
        <v>360.35</v>
      </c>
      <c r="R3" s="112">
        <f>Spread!R29</f>
        <v>17</v>
      </c>
      <c r="S3" s="112">
        <f>Spread!S29</f>
        <v>3.1989999999999998</v>
      </c>
      <c r="T3" s="112">
        <f>Spread!T29</f>
        <v>1460</v>
      </c>
      <c r="U3" s="112">
        <f>Spread!U29</f>
        <v>0</v>
      </c>
      <c r="V3" s="112">
        <f>Spread!V29</f>
        <v>2</v>
      </c>
      <c r="W3" s="278"/>
      <c r="Y3" s="119">
        <f>Y11+SUM(V12:V99)</f>
        <v>1000292.88</v>
      </c>
    </row>
    <row r="4" spans="1:25" x14ac:dyDescent="0.45">
      <c r="W4" s="27"/>
    </row>
    <row r="5" spans="1:25" x14ac:dyDescent="0.45">
      <c r="W5" s="27"/>
    </row>
    <row r="6" spans="1:25" x14ac:dyDescent="0.45">
      <c r="A6" s="12" t="s">
        <v>491</v>
      </c>
      <c r="B6" s="12" t="str">
        <f>IF(COUNT(B10:B1000)&gt;COUNT(O10:O1000), "Entered", "Exited")</f>
        <v>Exited</v>
      </c>
      <c r="T6" s="115"/>
      <c r="W6" s="27"/>
    </row>
    <row r="7" spans="1:25" x14ac:dyDescent="0.45">
      <c r="W7" s="27"/>
    </row>
    <row r="8" spans="1:25" x14ac:dyDescent="0.45">
      <c r="A8" s="12" t="s">
        <v>489</v>
      </c>
      <c r="C8" s="12" t="s">
        <v>494</v>
      </c>
      <c r="V8" s="64"/>
      <c r="W8" s="27"/>
    </row>
    <row r="9" spans="1:25" x14ac:dyDescent="0.45">
      <c r="A9" s="113" t="s">
        <v>487</v>
      </c>
      <c r="B9" s="106" t="s">
        <v>457</v>
      </c>
      <c r="C9" s="106" t="str">
        <f>C2</f>
        <v xml:space="preserve">SiMSCI Futures Ask Price </v>
      </c>
      <c r="D9" s="106" t="str">
        <f t="shared" ref="D9:M9" si="0">D2</f>
        <v>SiMSCI Futures Ask Size</v>
      </c>
      <c r="E9" s="106" t="str">
        <f t="shared" si="0"/>
        <v>Number of contracts</v>
      </c>
      <c r="F9" s="106" t="str">
        <f t="shared" si="0"/>
        <v>Dollar Value</v>
      </c>
      <c r="G9" s="106" t="str">
        <f t="shared" si="0"/>
        <v xml:space="preserve">STI ETF Bid Price </v>
      </c>
      <c r="H9" s="106" t="str">
        <f t="shared" si="0"/>
        <v>STI ETF Bid Size</v>
      </c>
      <c r="I9" s="106" t="str">
        <f t="shared" si="0"/>
        <v xml:space="preserve">Entry decision </v>
      </c>
      <c r="J9" s="106" t="str">
        <f t="shared" si="0"/>
        <v xml:space="preserve">Number of contracts </v>
      </c>
      <c r="K9" s="106" t="str">
        <f t="shared" si="0"/>
        <v xml:space="preserve">Dollar Value </v>
      </c>
      <c r="L9" s="106" t="str">
        <f t="shared" si="0"/>
        <v>Expected profit(BPS)</v>
      </c>
      <c r="M9" s="106" t="str">
        <f t="shared" si="0"/>
        <v xml:space="preserve">Threashhold </v>
      </c>
      <c r="N9" s="113" t="s">
        <v>488</v>
      </c>
      <c r="O9" s="116" t="str">
        <f>O2</f>
        <v>Time</v>
      </c>
      <c r="P9" s="116" t="str">
        <f t="shared" ref="P9:V9" si="1">P2</f>
        <v>Exit decision</v>
      </c>
      <c r="Q9" s="116" t="str">
        <f t="shared" si="1"/>
        <v xml:space="preserve">SiMSCI Futures Bid Price </v>
      </c>
      <c r="R9" s="116" t="str">
        <f t="shared" si="1"/>
        <v>SiMSCI Futures Bid Size</v>
      </c>
      <c r="S9" s="116" t="str">
        <f t="shared" si="1"/>
        <v xml:space="preserve">STI ETF Ask Price </v>
      </c>
      <c r="T9" s="116" t="str">
        <f t="shared" si="1"/>
        <v>STI ETF Ask Size</v>
      </c>
      <c r="U9" s="116" t="str">
        <f t="shared" si="1"/>
        <v>profit(BPS)</v>
      </c>
      <c r="V9" s="116" t="str">
        <f t="shared" si="1"/>
        <v xml:space="preserve">Threashhold </v>
      </c>
      <c r="W9" s="27"/>
      <c r="Y9" s="106" t="s">
        <v>492</v>
      </c>
    </row>
    <row r="10" spans="1:25" x14ac:dyDescent="0.45">
      <c r="A10" s="114">
        <v>0</v>
      </c>
      <c r="B10" s="114">
        <v>0</v>
      </c>
      <c r="C10" s="114">
        <v>0</v>
      </c>
      <c r="D10" s="114">
        <v>0</v>
      </c>
      <c r="E10" s="114">
        <v>0</v>
      </c>
      <c r="F10" s="114">
        <v>0</v>
      </c>
      <c r="G10" s="114">
        <v>0</v>
      </c>
      <c r="H10" s="114">
        <v>0</v>
      </c>
      <c r="I10" s="114">
        <v>0</v>
      </c>
      <c r="J10" s="114">
        <v>0</v>
      </c>
      <c r="K10" s="114">
        <v>0</v>
      </c>
      <c r="L10" s="114">
        <v>0</v>
      </c>
      <c r="M10" s="114">
        <v>0</v>
      </c>
      <c r="N10" s="114">
        <v>0</v>
      </c>
      <c r="O10" s="117">
        <v>0</v>
      </c>
      <c r="P10" s="114">
        <v>0</v>
      </c>
      <c r="Q10" s="114">
        <v>0</v>
      </c>
      <c r="R10" s="114">
        <v>0</v>
      </c>
      <c r="S10" s="114">
        <v>0</v>
      </c>
      <c r="T10" s="114">
        <v>0</v>
      </c>
      <c r="U10" s="114">
        <v>0</v>
      </c>
      <c r="V10" s="114">
        <v>0</v>
      </c>
      <c r="W10" s="27"/>
    </row>
    <row r="11" spans="1:25" x14ac:dyDescent="0.45">
      <c r="A11" s="114">
        <v>0</v>
      </c>
      <c r="B11" s="114">
        <v>0</v>
      </c>
      <c r="C11" s="114">
        <v>0</v>
      </c>
      <c r="D11" s="114">
        <v>0</v>
      </c>
      <c r="E11" s="114">
        <v>0</v>
      </c>
      <c r="F11" s="114">
        <v>0</v>
      </c>
      <c r="G11" s="114">
        <v>0</v>
      </c>
      <c r="H11" s="114">
        <v>0</v>
      </c>
      <c r="I11" s="114">
        <v>0</v>
      </c>
      <c r="J11" s="114">
        <v>0</v>
      </c>
      <c r="K11" s="114">
        <v>0</v>
      </c>
      <c r="L11" s="114">
        <v>0</v>
      </c>
      <c r="M11" s="114">
        <v>0</v>
      </c>
      <c r="N11" s="114">
        <v>0</v>
      </c>
      <c r="O11" s="117">
        <v>0</v>
      </c>
      <c r="P11" s="114">
        <v>0</v>
      </c>
      <c r="Q11" s="114">
        <v>0</v>
      </c>
      <c r="R11" s="114">
        <v>0</v>
      </c>
      <c r="S11" s="114">
        <v>0</v>
      </c>
      <c r="T11" s="114">
        <v>0</v>
      </c>
      <c r="U11" s="114">
        <v>0</v>
      </c>
      <c r="V11" s="114">
        <v>0</v>
      </c>
      <c r="W11" s="27"/>
      <c r="Y11" s="114">
        <v>1000000</v>
      </c>
    </row>
    <row r="12" spans="1:25" x14ac:dyDescent="0.45">
      <c r="B12" s="111">
        <v>44294.532998263887</v>
      </c>
      <c r="C12" s="12">
        <v>360.6</v>
      </c>
      <c r="D12" s="12">
        <v>14</v>
      </c>
      <c r="E12" s="12">
        <v>13</v>
      </c>
      <c r="F12" s="12">
        <v>468780</v>
      </c>
      <c r="G12" s="12">
        <v>3.2010000000000001</v>
      </c>
      <c r="H12" s="12">
        <v>6110</v>
      </c>
      <c r="I12" s="12" t="b">
        <v>1</v>
      </c>
      <c r="J12" s="12">
        <v>14644</v>
      </c>
      <c r="K12" s="12">
        <f>J12*G12</f>
        <v>46875.444000000003</v>
      </c>
      <c r="L12" s="12">
        <v>6.3623580876657169</v>
      </c>
      <c r="M12" s="12">
        <v>5</v>
      </c>
      <c r="O12" s="111">
        <v>44294.638743518517</v>
      </c>
      <c r="P12" s="12" t="b">
        <v>1</v>
      </c>
      <c r="Q12" s="12">
        <v>360.6</v>
      </c>
      <c r="R12" s="12">
        <v>11</v>
      </c>
      <c r="S12" s="12">
        <v>3.1989999999999998</v>
      </c>
      <c r="T12" s="12">
        <v>4060</v>
      </c>
      <c r="U12" s="12">
        <v>0</v>
      </c>
      <c r="V12" s="12">
        <v>292.88000000003279</v>
      </c>
      <c r="Y12" s="12">
        <f>Y11+V12</f>
        <v>1000292.88</v>
      </c>
    </row>
    <row r="13" spans="1:25" x14ac:dyDescent="0.45">
      <c r="B13" s="111"/>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1:Y13"/>
  <sheetViews>
    <sheetView topLeftCell="A2" zoomScale="70" zoomScaleNormal="70" workbookViewId="0">
      <selection activeCell="C56" sqref="C56"/>
    </sheetView>
  </sheetViews>
  <sheetFormatPr defaultColWidth="9.1328125" defaultRowHeight="14.25" x14ac:dyDescent="0.45"/>
  <cols>
    <col min="1" max="2" width="23.73046875" style="12" bestFit="1" customWidth="1"/>
    <col min="3" max="3" width="23.59765625" style="12" bestFit="1" customWidth="1"/>
    <col min="4" max="4" width="28.1328125" style="12" bestFit="1" customWidth="1"/>
    <col min="5" max="5" width="26" style="12" bestFit="1" customWidth="1"/>
    <col min="6" max="6" width="23.3984375" style="12" bestFit="1" customWidth="1"/>
    <col min="7" max="7" width="21.265625" style="12" bestFit="1" customWidth="1"/>
    <col min="8" max="9" width="26.3984375" style="12" bestFit="1" customWidth="1"/>
    <col min="10" max="10" width="19.73046875" style="12" bestFit="1" customWidth="1"/>
    <col min="11" max="11" width="23.59765625" style="12" bestFit="1" customWidth="1"/>
    <col min="12" max="12" width="23.265625" style="12" bestFit="1" customWidth="1"/>
    <col min="13" max="13" width="12.3984375" style="12" bestFit="1" customWidth="1"/>
    <col min="14" max="14" width="12.73046875" style="12" bestFit="1" customWidth="1"/>
    <col min="15" max="15" width="14" style="111" bestFit="1" customWidth="1"/>
    <col min="16" max="16" width="14.3984375" style="12" bestFit="1" customWidth="1"/>
    <col min="17" max="17" width="29.73046875" style="12" bestFit="1" customWidth="1"/>
    <col min="18" max="18" width="27.1328125" style="12" bestFit="1" customWidth="1"/>
    <col min="19" max="19" width="19.265625" style="12" bestFit="1" customWidth="1"/>
    <col min="20" max="20" width="20.59765625" style="12" bestFit="1" customWidth="1"/>
    <col min="21" max="21" width="15.73046875" style="12" bestFit="1" customWidth="1"/>
    <col min="22" max="22" width="14.3984375" style="12" bestFit="1" customWidth="1"/>
    <col min="23" max="23" width="19.59765625" style="12" bestFit="1" customWidth="1"/>
    <col min="24" max="24" width="10.73046875" style="12" bestFit="1" customWidth="1"/>
    <col min="25" max="25" width="21.1328125" style="12" bestFit="1" customWidth="1"/>
    <col min="26" max="16384" width="9.1328125" style="12"/>
  </cols>
  <sheetData>
    <row r="1" spans="1:25" x14ac:dyDescent="0.45">
      <c r="A1" s="12" t="s">
        <v>525</v>
      </c>
    </row>
    <row r="2" spans="1:25" x14ac:dyDescent="0.45">
      <c r="A2" s="113" t="s">
        <v>487</v>
      </c>
      <c r="B2" s="106" t="str">
        <f>Spread!B35</f>
        <v xml:space="preserve">Time </v>
      </c>
      <c r="C2" s="106" t="str">
        <f>Spread!C35</f>
        <v xml:space="preserve">STI ETF Bid Price </v>
      </c>
      <c r="D2" s="106" t="str">
        <f>Spread!D35</f>
        <v>STI ETF Bid Size</v>
      </c>
      <c r="E2" s="106" t="str">
        <f>Spread!E35</f>
        <v>Number of contracts</v>
      </c>
      <c r="F2" s="106" t="str">
        <f>Spread!F35</f>
        <v>Dollar Value</v>
      </c>
      <c r="G2" s="106" t="str">
        <f>Spread!G35</f>
        <v xml:space="preserve">SiMSCI Futures Ask Price </v>
      </c>
      <c r="H2" s="106" t="str">
        <f>Spread!H35</f>
        <v>SiMSCI Futures Ask Size</v>
      </c>
      <c r="I2" s="106" t="str">
        <f>Spread!I35</f>
        <v xml:space="preserve">Entry decision </v>
      </c>
      <c r="J2" s="106" t="str">
        <f>Spread!J35</f>
        <v xml:space="preserve">Number of contracts </v>
      </c>
      <c r="K2" s="106" t="str">
        <f>Spread!K35</f>
        <v xml:space="preserve">Dollar Value </v>
      </c>
      <c r="L2" s="106" t="str">
        <f>Spread!L35</f>
        <v>Expected profit(BPS)</v>
      </c>
      <c r="M2" s="106" t="str">
        <f>Spread!M35</f>
        <v xml:space="preserve">Threashhold </v>
      </c>
      <c r="N2" s="106" t="str">
        <f>Spread!N35</f>
        <v xml:space="preserve">Exit Decision </v>
      </c>
      <c r="O2" s="106" t="str">
        <f>Spread!O35</f>
        <v>Time</v>
      </c>
      <c r="P2" s="106" t="str">
        <f>Spread!P35</f>
        <v>Exit decision</v>
      </c>
      <c r="Q2" s="106" t="str">
        <f>Spread!Q35</f>
        <v xml:space="preserve">STI ETF Ask Price </v>
      </c>
      <c r="R2" s="106" t="str">
        <f>Spread!R35</f>
        <v>STI ETF Ask Size</v>
      </c>
      <c r="S2" s="106" t="str">
        <f>Spread!S35</f>
        <v xml:space="preserve">SiMSCI Futures Bid Price </v>
      </c>
      <c r="T2" s="106" t="str">
        <f>Spread!T35</f>
        <v>SiMSCI Futures Bid Size</v>
      </c>
      <c r="U2" s="106" t="str">
        <f>Spread!U35</f>
        <v>profit(BPS)</v>
      </c>
      <c r="V2" s="106" t="str">
        <f>Spread!V35</f>
        <v xml:space="preserve">Threashhold </v>
      </c>
      <c r="W2" s="106"/>
      <c r="Y2" s="26" t="s">
        <v>496</v>
      </c>
    </row>
    <row r="3" spans="1:25" x14ac:dyDescent="0.45">
      <c r="A3" s="113"/>
      <c r="B3" s="111">
        <f ca="1">Spread!B36</f>
        <v>44295.496997916664</v>
      </c>
      <c r="C3" s="112">
        <f>Spread!C36</f>
        <v>3.1970000000000001</v>
      </c>
      <c r="D3" s="112">
        <f>Spread!D36</f>
        <v>4590</v>
      </c>
      <c r="E3" s="120">
        <f>MIN(ROUNDDOWN(($Y$3/2)/(C3*10),0),D3)</f>
        <v>4590</v>
      </c>
      <c r="F3" s="112">
        <f>C3*E3*10</f>
        <v>146742.29999999999</v>
      </c>
      <c r="G3" s="112">
        <f>Spread!G36</f>
        <v>360.4</v>
      </c>
      <c r="H3" s="112">
        <f>Spread!H36</f>
        <v>15</v>
      </c>
      <c r="I3" s="122" t="b">
        <f ca="1">Spread!I36</f>
        <v>0</v>
      </c>
      <c r="J3" s="112">
        <f>IF(ROUNDDOWN(F3/(G3*100),0)&lt;1,1,ROUNDDOWN(F3/(G3*100),0))</f>
        <v>4</v>
      </c>
      <c r="K3" s="112">
        <f>J3*G3*100</f>
        <v>144160</v>
      </c>
      <c r="L3" s="112" t="str">
        <f ca="1">IF(I3=FALSE,"",Spread!H8-Spread!J3)</f>
        <v/>
      </c>
      <c r="M3" s="112">
        <f>Spread!M36</f>
        <v>3</v>
      </c>
      <c r="N3" s="112">
        <f>Spread!N36</f>
        <v>0</v>
      </c>
      <c r="O3" s="111">
        <f ca="1">Spread!O36</f>
        <v>44295.496997916664</v>
      </c>
      <c r="P3" s="122" t="b">
        <f ca="1">Spread!P36</f>
        <v>0</v>
      </c>
      <c r="Q3" s="112">
        <f>Spread!Q36</f>
        <v>3.1989999999999998</v>
      </c>
      <c r="R3" s="112">
        <f>Spread!R36</f>
        <v>1460</v>
      </c>
      <c r="S3" s="112">
        <f>Spread!S36</f>
        <v>360.35</v>
      </c>
      <c r="T3" s="112">
        <f>Spread!T36</f>
        <v>17</v>
      </c>
      <c r="U3" s="112">
        <f>Spread!U36</f>
        <v>0</v>
      </c>
      <c r="V3" s="112">
        <f>Spread!V36</f>
        <v>2</v>
      </c>
      <c r="W3" s="112"/>
      <c r="Y3" s="119">
        <f>Y11+SUM(V12:V99)</f>
        <v>1000000</v>
      </c>
    </row>
    <row r="6" spans="1:25" x14ac:dyDescent="0.45">
      <c r="A6" s="12" t="s">
        <v>491</v>
      </c>
      <c r="B6" s="12" t="str">
        <f>IF(COUNT(B10:B1000)&gt;COUNT(O10:O1000), "Entered", "Exited")</f>
        <v>Exited</v>
      </c>
      <c r="T6" s="115"/>
    </row>
    <row r="8" spans="1:25" x14ac:dyDescent="0.45">
      <c r="A8" s="12" t="s">
        <v>489</v>
      </c>
      <c r="C8" s="12" t="s">
        <v>493</v>
      </c>
      <c r="G8" s="12" t="s">
        <v>494</v>
      </c>
      <c r="Q8" s="12" t="s">
        <v>494</v>
      </c>
      <c r="T8" s="12" t="s">
        <v>495</v>
      </c>
      <c r="V8" s="64" t="s">
        <v>490</v>
      </c>
    </row>
    <row r="9" spans="1:25" x14ac:dyDescent="0.45">
      <c r="A9" s="113" t="s">
        <v>487</v>
      </c>
      <c r="B9" s="106" t="s">
        <v>457</v>
      </c>
      <c r="C9" s="106" t="s">
        <v>472</v>
      </c>
      <c r="D9" s="106" t="s">
        <v>474</v>
      </c>
      <c r="E9" s="106" t="s">
        <v>478</v>
      </c>
      <c r="F9" s="106" t="s">
        <v>465</v>
      </c>
      <c r="G9" s="106" t="s">
        <v>473</v>
      </c>
      <c r="H9" s="106" t="s">
        <v>475</v>
      </c>
      <c r="I9" s="106" t="s">
        <v>471</v>
      </c>
      <c r="J9" s="106" t="s">
        <v>479</v>
      </c>
      <c r="K9" s="106" t="s">
        <v>480</v>
      </c>
      <c r="L9" s="106" t="s">
        <v>477</v>
      </c>
      <c r="M9" s="106" t="s">
        <v>476</v>
      </c>
      <c r="N9" s="113" t="s">
        <v>488</v>
      </c>
      <c r="O9" s="116" t="s">
        <v>455</v>
      </c>
      <c r="P9" s="106" t="s">
        <v>486</v>
      </c>
      <c r="Q9" s="106" t="s">
        <v>481</v>
      </c>
      <c r="R9" s="106" t="s">
        <v>482</v>
      </c>
      <c r="S9" s="106"/>
      <c r="T9" s="106" t="s">
        <v>483</v>
      </c>
      <c r="U9" s="106" t="s">
        <v>484</v>
      </c>
      <c r="V9" s="106" t="s">
        <v>485</v>
      </c>
      <c r="W9" s="106" t="s">
        <v>476</v>
      </c>
      <c r="Y9" s="106" t="s">
        <v>492</v>
      </c>
    </row>
    <row r="10" spans="1:25" x14ac:dyDescent="0.45">
      <c r="A10" s="114">
        <v>0</v>
      </c>
      <c r="B10" s="114">
        <v>0</v>
      </c>
      <c r="C10" s="114">
        <v>0</v>
      </c>
      <c r="D10" s="114">
        <v>0</v>
      </c>
      <c r="E10" s="114">
        <v>0</v>
      </c>
      <c r="F10" s="114">
        <v>0</v>
      </c>
      <c r="G10" s="114">
        <v>0</v>
      </c>
      <c r="H10" s="114">
        <v>0</v>
      </c>
      <c r="I10" s="114">
        <v>0</v>
      </c>
      <c r="J10" s="114">
        <v>0</v>
      </c>
      <c r="K10" s="114">
        <v>0</v>
      </c>
      <c r="L10" s="114">
        <v>0</v>
      </c>
      <c r="M10" s="114">
        <v>0</v>
      </c>
      <c r="N10" s="114">
        <v>0</v>
      </c>
      <c r="O10" s="117">
        <v>0</v>
      </c>
      <c r="P10" s="114">
        <v>0</v>
      </c>
      <c r="Q10" s="114">
        <v>0</v>
      </c>
      <c r="R10" s="114">
        <v>0</v>
      </c>
      <c r="S10" s="114">
        <v>0</v>
      </c>
      <c r="T10" s="114">
        <v>0</v>
      </c>
      <c r="U10" s="114">
        <v>0</v>
      </c>
      <c r="V10" s="114">
        <v>0</v>
      </c>
      <c r="W10" s="114">
        <v>0</v>
      </c>
    </row>
    <row r="11" spans="1:25" x14ac:dyDescent="0.45">
      <c r="A11" s="114">
        <v>0</v>
      </c>
      <c r="B11" s="114">
        <v>0</v>
      </c>
      <c r="C11" s="114">
        <v>0</v>
      </c>
      <c r="D11" s="114">
        <v>0</v>
      </c>
      <c r="E11" s="114">
        <v>0</v>
      </c>
      <c r="F11" s="114">
        <v>0</v>
      </c>
      <c r="G11" s="114">
        <v>0</v>
      </c>
      <c r="H11" s="114">
        <v>0</v>
      </c>
      <c r="I11" s="114">
        <v>0</v>
      </c>
      <c r="J11" s="114">
        <v>0</v>
      </c>
      <c r="K11" s="114">
        <v>0</v>
      </c>
      <c r="L11" s="114">
        <v>0</v>
      </c>
      <c r="M11" s="114">
        <v>0</v>
      </c>
      <c r="N11" s="114">
        <v>0</v>
      </c>
      <c r="O11" s="117">
        <v>0</v>
      </c>
      <c r="P11" s="114">
        <v>0</v>
      </c>
      <c r="Q11" s="114">
        <v>0</v>
      </c>
      <c r="R11" s="114">
        <v>0</v>
      </c>
      <c r="S11" s="114">
        <v>0</v>
      </c>
      <c r="T11" s="114">
        <v>0</v>
      </c>
      <c r="U11" s="114">
        <v>0</v>
      </c>
      <c r="V11" s="114">
        <v>0</v>
      </c>
      <c r="W11" s="114">
        <v>0</v>
      </c>
      <c r="Y11" s="114">
        <v>1000000</v>
      </c>
    </row>
    <row r="12" spans="1:25" x14ac:dyDescent="0.45">
      <c r="O12" s="12"/>
    </row>
    <row r="13" spans="1:25" x14ac:dyDescent="0.45">
      <c r="B13" s="111"/>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dimension ref="A1:Y13"/>
  <sheetViews>
    <sheetView zoomScale="55" zoomScaleNormal="55" workbookViewId="0">
      <selection activeCell="K17" sqref="K17"/>
    </sheetView>
  </sheetViews>
  <sheetFormatPr defaultColWidth="9.1328125" defaultRowHeight="14.25" x14ac:dyDescent="0.45"/>
  <cols>
    <col min="1" max="2" width="23.73046875" style="12" bestFit="1" customWidth="1"/>
    <col min="3" max="3" width="23.59765625" style="12" bestFit="1" customWidth="1"/>
    <col min="4" max="4" width="28.1328125" style="12" bestFit="1" customWidth="1"/>
    <col min="5" max="5" width="26" style="12" bestFit="1" customWidth="1"/>
    <col min="6" max="6" width="23.3984375" style="12" bestFit="1" customWidth="1"/>
    <col min="7" max="7" width="21.265625" style="12" bestFit="1" customWidth="1"/>
    <col min="8" max="9" width="26.3984375" style="12" bestFit="1" customWidth="1"/>
    <col min="10" max="10" width="19.73046875" style="12" bestFit="1" customWidth="1"/>
    <col min="11" max="11" width="23.59765625" style="12" bestFit="1" customWidth="1"/>
    <col min="12" max="12" width="23.265625" style="12" bestFit="1" customWidth="1"/>
    <col min="13" max="13" width="12.3984375" style="12" bestFit="1" customWidth="1"/>
    <col min="14" max="14" width="12.73046875" style="12" bestFit="1" customWidth="1"/>
    <col min="15" max="15" width="14" style="111" bestFit="1" customWidth="1"/>
    <col min="16" max="16" width="14.3984375" style="12" bestFit="1" customWidth="1"/>
    <col min="17" max="17" width="29.73046875" style="12" bestFit="1" customWidth="1"/>
    <col min="18" max="18" width="27.1328125" style="12" bestFit="1" customWidth="1"/>
    <col min="19" max="19" width="19.265625" style="12" bestFit="1" customWidth="1"/>
    <col min="20" max="20" width="20.59765625" style="12" bestFit="1" customWidth="1"/>
    <col min="21" max="21" width="15.73046875" style="12" bestFit="1" customWidth="1"/>
    <col min="22" max="22" width="14.3984375" style="12" bestFit="1" customWidth="1"/>
    <col min="23" max="23" width="19.59765625" style="12" bestFit="1" customWidth="1"/>
    <col min="24" max="24" width="10.73046875" style="12" bestFit="1" customWidth="1"/>
    <col min="25" max="25" width="21.1328125" style="12" bestFit="1" customWidth="1"/>
    <col min="26" max="16384" width="9.1328125" style="12"/>
  </cols>
  <sheetData>
    <row r="1" spans="1:25" x14ac:dyDescent="0.45">
      <c r="A1" s="12" t="s">
        <v>527</v>
      </c>
    </row>
    <row r="2" spans="1:25" x14ac:dyDescent="0.45">
      <c r="A2" s="113" t="s">
        <v>487</v>
      </c>
      <c r="B2" s="106" t="str">
        <f>Spread!B41</f>
        <v xml:space="preserve">Time </v>
      </c>
      <c r="C2" s="106" t="str">
        <f>Spread!C41</f>
        <v xml:space="preserve">STI ETF Ask Price </v>
      </c>
      <c r="D2" s="106" t="str">
        <f>Spread!D41</f>
        <v>STI ETF Ask Size</v>
      </c>
      <c r="E2" s="106" t="str">
        <f>Spread!E41</f>
        <v>Number of contracts</v>
      </c>
      <c r="F2" s="106" t="str">
        <f>Spread!F41</f>
        <v>Dollar Value</v>
      </c>
      <c r="G2" s="106" t="str">
        <f>Spread!G41</f>
        <v xml:space="preserve">SiMSCI Futures Bid Price </v>
      </c>
      <c r="H2" s="106" t="str">
        <f>Spread!H41</f>
        <v>SiMSCI Futures Bid Size</v>
      </c>
      <c r="I2" s="106" t="str">
        <f>Spread!I41</f>
        <v xml:space="preserve">Entry decision </v>
      </c>
      <c r="J2" s="106" t="str">
        <f>Spread!J41</f>
        <v xml:space="preserve">Number of contracts </v>
      </c>
      <c r="K2" s="106" t="str">
        <f>Spread!K41</f>
        <v xml:space="preserve">Dollar Value </v>
      </c>
      <c r="L2" s="106" t="str">
        <f>Spread!L41</f>
        <v>Expected profit(BPS)</v>
      </c>
      <c r="M2" s="106" t="str">
        <f>Spread!M41</f>
        <v xml:space="preserve">Threashhold </v>
      </c>
      <c r="N2" s="106" t="str">
        <f>Spread!N41</f>
        <v xml:space="preserve">Exit Decision </v>
      </c>
      <c r="O2" s="106" t="str">
        <f>Spread!O41</f>
        <v>Time</v>
      </c>
      <c r="P2" s="106" t="str">
        <f>Spread!P41</f>
        <v>Exit decision</v>
      </c>
      <c r="Q2" s="106" t="str">
        <f>Spread!Q41</f>
        <v xml:space="preserve">STI ETF Bid Price </v>
      </c>
      <c r="R2" s="106" t="str">
        <f>Spread!R41</f>
        <v>STI ETF Bid Size</v>
      </c>
      <c r="S2" s="106" t="str">
        <f>Spread!S41</f>
        <v xml:space="preserve">SiMSCI Futures Ask Price </v>
      </c>
      <c r="T2" s="106" t="str">
        <f>Spread!T41</f>
        <v>SiMSCI Futures Ask Size</v>
      </c>
      <c r="U2" s="106" t="str">
        <f>Spread!U41</f>
        <v>profit(BPS)</v>
      </c>
      <c r="V2" s="106" t="str">
        <f>Spread!V41</f>
        <v xml:space="preserve">Threashhold </v>
      </c>
      <c r="W2" s="106"/>
      <c r="Y2" s="26" t="s">
        <v>496</v>
      </c>
    </row>
    <row r="3" spans="1:25" x14ac:dyDescent="0.45">
      <c r="A3" s="113"/>
      <c r="B3" s="111">
        <f ca="1">Spread!B42</f>
        <v>44295.496997916664</v>
      </c>
      <c r="C3" s="112">
        <f>Spread!C42</f>
        <v>3.1989999999999998</v>
      </c>
      <c r="D3" s="112">
        <f>Spread!D42</f>
        <v>1460</v>
      </c>
      <c r="E3" s="120">
        <f>MIN(ROUNDDOWN(($Y$3/2)/(C3*10),0),D3)</f>
        <v>1460</v>
      </c>
      <c r="F3" s="112">
        <f>E3*C3*10</f>
        <v>46705.4</v>
      </c>
      <c r="G3" s="112">
        <f>Spread!G42</f>
        <v>360.35</v>
      </c>
      <c r="H3" s="112">
        <f>Spread!H42</f>
        <v>17</v>
      </c>
      <c r="I3" s="122" t="b">
        <f ca="1">Spread!I42</f>
        <v>0</v>
      </c>
      <c r="J3" s="112">
        <f>IF(ROUNDDOWN(F3/(G3*100),0)&lt;1,1,ROUNDDOWN(F3/(G3*100),0))</f>
        <v>1</v>
      </c>
      <c r="K3" s="112">
        <f>J3*G3*100</f>
        <v>36035</v>
      </c>
      <c r="L3" s="112" t="str">
        <f ca="1">IF(I3=FALSE,"",Spread!E3-Spread!I8)</f>
        <v/>
      </c>
      <c r="M3" s="112">
        <f>Spread!M42</f>
        <v>3</v>
      </c>
      <c r="N3" s="112">
        <f>Spread!N42</f>
        <v>0</v>
      </c>
      <c r="O3" s="111">
        <f ca="1">Spread!O42</f>
        <v>44295.496997916664</v>
      </c>
      <c r="P3" s="122" t="b">
        <f ca="1">Spread!P42</f>
        <v>0</v>
      </c>
      <c r="Q3" s="112">
        <f>Spread!Q42</f>
        <v>3.1970000000000001</v>
      </c>
      <c r="R3" s="112">
        <f>Spread!R42</f>
        <v>4590</v>
      </c>
      <c r="S3" s="112">
        <f>Spread!S42</f>
        <v>360.4</v>
      </c>
      <c r="T3" s="112">
        <f>Spread!T42</f>
        <v>15</v>
      </c>
      <c r="U3" s="112">
        <f>Spread!U42</f>
        <v>0</v>
      </c>
      <c r="V3" s="112">
        <f>Spread!V42</f>
        <v>2</v>
      </c>
      <c r="W3" s="112"/>
      <c r="Y3" s="119">
        <f>Y11+SUM(V12:V99)</f>
        <v>1000033</v>
      </c>
    </row>
    <row r="6" spans="1:25" x14ac:dyDescent="0.45">
      <c r="A6" s="12" t="s">
        <v>491</v>
      </c>
      <c r="B6" s="12" t="str">
        <f>IF(COUNT(B10:B1000)&gt;COUNT(O10:O1000), "Entered", "Exited")</f>
        <v>Entered</v>
      </c>
      <c r="T6" s="115"/>
    </row>
    <row r="7" spans="1:25" x14ac:dyDescent="0.45">
      <c r="B7" s="111"/>
    </row>
    <row r="8" spans="1:25" x14ac:dyDescent="0.45">
      <c r="A8" s="12" t="s">
        <v>489</v>
      </c>
      <c r="C8" s="12" t="s">
        <v>493</v>
      </c>
      <c r="G8" s="12" t="s">
        <v>494</v>
      </c>
      <c r="Q8" s="12" t="s">
        <v>494</v>
      </c>
      <c r="T8" s="12" t="s">
        <v>495</v>
      </c>
      <c r="V8" s="64" t="s">
        <v>490</v>
      </c>
    </row>
    <row r="9" spans="1:25" x14ac:dyDescent="0.45">
      <c r="A9" s="113" t="s">
        <v>487</v>
      </c>
      <c r="B9" s="106" t="s">
        <v>457</v>
      </c>
      <c r="C9" s="106" t="s">
        <v>472</v>
      </c>
      <c r="D9" s="106" t="s">
        <v>474</v>
      </c>
      <c r="E9" s="106" t="s">
        <v>478</v>
      </c>
      <c r="F9" s="106" t="s">
        <v>465</v>
      </c>
      <c r="G9" s="106" t="s">
        <v>473</v>
      </c>
      <c r="H9" s="106" t="s">
        <v>475</v>
      </c>
      <c r="I9" s="106" t="s">
        <v>471</v>
      </c>
      <c r="J9" s="106" t="s">
        <v>479</v>
      </c>
      <c r="K9" s="106" t="s">
        <v>480</v>
      </c>
      <c r="L9" s="106" t="s">
        <v>477</v>
      </c>
      <c r="M9" s="106" t="s">
        <v>476</v>
      </c>
      <c r="N9" s="113" t="s">
        <v>488</v>
      </c>
      <c r="O9" s="116" t="s">
        <v>455</v>
      </c>
      <c r="P9" s="106" t="s">
        <v>486</v>
      </c>
      <c r="Q9" s="106" t="s">
        <v>481</v>
      </c>
      <c r="R9" s="106" t="s">
        <v>482</v>
      </c>
      <c r="S9" s="106"/>
      <c r="T9" s="106" t="s">
        <v>483</v>
      </c>
      <c r="U9" s="106" t="s">
        <v>484</v>
      </c>
      <c r="V9" s="106" t="s">
        <v>485</v>
      </c>
      <c r="W9" s="106" t="s">
        <v>476</v>
      </c>
      <c r="Y9" s="106" t="s">
        <v>492</v>
      </c>
    </row>
    <row r="10" spans="1:25" x14ac:dyDescent="0.45">
      <c r="A10" s="114">
        <v>0</v>
      </c>
      <c r="B10" s="114">
        <v>0</v>
      </c>
      <c r="C10" s="114">
        <v>0</v>
      </c>
      <c r="D10" s="114">
        <v>0</v>
      </c>
      <c r="E10" s="114">
        <v>0</v>
      </c>
      <c r="F10" s="114">
        <v>0</v>
      </c>
      <c r="G10" s="114">
        <v>0</v>
      </c>
      <c r="H10" s="114">
        <v>0</v>
      </c>
      <c r="I10" s="114">
        <v>0</v>
      </c>
      <c r="J10" s="114">
        <v>0</v>
      </c>
      <c r="K10" s="114">
        <v>0</v>
      </c>
      <c r="L10" s="114">
        <v>0</v>
      </c>
      <c r="M10" s="114">
        <v>0</v>
      </c>
      <c r="N10" s="114">
        <v>0</v>
      </c>
      <c r="O10" s="117">
        <v>0</v>
      </c>
      <c r="P10" s="114">
        <v>0</v>
      </c>
      <c r="Q10" s="114">
        <v>0</v>
      </c>
      <c r="R10" s="114">
        <v>0</v>
      </c>
      <c r="S10" s="114">
        <v>0</v>
      </c>
      <c r="T10" s="114">
        <v>0</v>
      </c>
      <c r="U10" s="114">
        <v>0</v>
      </c>
      <c r="V10" s="114">
        <v>0</v>
      </c>
      <c r="W10" s="114">
        <v>0</v>
      </c>
    </row>
    <row r="11" spans="1:25" x14ac:dyDescent="0.45">
      <c r="A11" s="114">
        <v>0</v>
      </c>
      <c r="B11" s="114">
        <v>0</v>
      </c>
      <c r="C11" s="114">
        <v>0</v>
      </c>
      <c r="D11" s="114">
        <v>0</v>
      </c>
      <c r="E11" s="114">
        <v>0</v>
      </c>
      <c r="F11" s="114">
        <v>0</v>
      </c>
      <c r="G11" s="114">
        <v>0</v>
      </c>
      <c r="H11" s="114">
        <v>0</v>
      </c>
      <c r="I11" s="114">
        <v>0</v>
      </c>
      <c r="J11" s="114">
        <v>0</v>
      </c>
      <c r="K11" s="114">
        <v>0</v>
      </c>
      <c r="L11" s="114">
        <v>0</v>
      </c>
      <c r="M11" s="114">
        <v>0</v>
      </c>
      <c r="N11" s="114">
        <v>0</v>
      </c>
      <c r="O11" s="117">
        <v>0</v>
      </c>
      <c r="P11" s="114">
        <v>0</v>
      </c>
      <c r="Q11" s="114">
        <v>0</v>
      </c>
      <c r="R11" s="114">
        <v>0</v>
      </c>
      <c r="S11" s="114">
        <v>0</v>
      </c>
      <c r="T11" s="114">
        <v>0</v>
      </c>
      <c r="U11" s="114">
        <v>0</v>
      </c>
      <c r="V11" s="114">
        <v>0</v>
      </c>
      <c r="W11" s="114">
        <v>0</v>
      </c>
      <c r="Y11" s="114">
        <v>1000000</v>
      </c>
    </row>
    <row r="12" spans="1:25" x14ac:dyDescent="0.45">
      <c r="B12" s="111">
        <v>44294.447930671296</v>
      </c>
      <c r="C12" s="12">
        <v>3.2029999999999998</v>
      </c>
      <c r="D12" s="12">
        <v>1540</v>
      </c>
      <c r="E12" s="12">
        <v>1540</v>
      </c>
      <c r="F12" s="12">
        <v>49326.2</v>
      </c>
      <c r="G12" s="12">
        <v>361.45</v>
      </c>
      <c r="H12" s="12">
        <v>15</v>
      </c>
      <c r="I12" s="12" t="b">
        <v>1</v>
      </c>
      <c r="J12" s="12">
        <v>1</v>
      </c>
      <c r="K12" s="12">
        <v>36145</v>
      </c>
      <c r="L12" s="12">
        <v>12.196880031893308</v>
      </c>
      <c r="M12" s="12">
        <v>5</v>
      </c>
      <c r="O12" s="111">
        <v>44294.610011805555</v>
      </c>
      <c r="P12" s="12" t="b">
        <v>1</v>
      </c>
      <c r="Q12" s="12">
        <v>3.198</v>
      </c>
      <c r="R12" s="12">
        <v>8010</v>
      </c>
      <c r="S12" s="12">
        <v>360.35</v>
      </c>
      <c r="T12" s="12">
        <v>13</v>
      </c>
      <c r="U12" s="12">
        <v>0</v>
      </c>
      <c r="V12" s="12">
        <f>E12*(Q12-C12)*10+J12*(G12-S12)*100</f>
        <v>32.999999999998238</v>
      </c>
      <c r="Y12" s="12">
        <f>Y11+V12</f>
        <v>1000033</v>
      </c>
    </row>
    <row r="13" spans="1:25" x14ac:dyDescent="0.45">
      <c r="B13" s="111">
        <v>44294.639144907407</v>
      </c>
      <c r="C13" s="12">
        <v>3.1989999999999998</v>
      </c>
      <c r="D13" s="12">
        <v>4060</v>
      </c>
      <c r="E13" s="12">
        <v>4060</v>
      </c>
      <c r="F13" s="12">
        <v>129879.4</v>
      </c>
      <c r="G13" s="12">
        <v>360.65</v>
      </c>
      <c r="H13" s="12">
        <v>11</v>
      </c>
      <c r="I13" s="12" t="b">
        <v>1</v>
      </c>
      <c r="J13" s="12">
        <v>3</v>
      </c>
      <c r="K13" s="12">
        <v>108194.99999999999</v>
      </c>
      <c r="L13" s="12">
        <v>7.7533060785080181</v>
      </c>
      <c r="M13" s="12">
        <v>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B263E2832476B49A54C87E4A56DDA6B" ma:contentTypeVersion="8" ma:contentTypeDescription="Create a new document." ma:contentTypeScope="" ma:versionID="3aeb58edd78518ce9dd2f3e3941651eb">
  <xsd:schema xmlns:xsd="http://www.w3.org/2001/XMLSchema" xmlns:xs="http://www.w3.org/2001/XMLSchema" xmlns:p="http://schemas.microsoft.com/office/2006/metadata/properties" xmlns:ns3="5169ee94-f1e0-43f8-b4be-3d9d3166784f" xmlns:ns4="4ef8a92a-ebe7-41bb-be71-476a4bbe8c11" targetNamespace="http://schemas.microsoft.com/office/2006/metadata/properties" ma:root="true" ma:fieldsID="56d39fb5171dda119a5c64450d492a7c" ns3:_="" ns4:_="">
    <xsd:import namespace="5169ee94-f1e0-43f8-b4be-3d9d3166784f"/>
    <xsd:import namespace="4ef8a92a-ebe7-41bb-be71-476a4bbe8c11"/>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KeyPoints" minOccurs="0"/>
                <xsd:element ref="ns3:MediaServiceKeyPoints"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169ee94-f1e0-43f8-b4be-3d9d3166784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ef8a92a-ebe7-41bb-be71-476a4bbe8c11"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57700C6-5C31-41AF-8EC1-E7743C65C39F}">
  <ds:schemaRefs>
    <ds:schemaRef ds:uri="4ef8a92a-ebe7-41bb-be71-476a4bbe8c11"/>
    <ds:schemaRef ds:uri="http://schemas.microsoft.com/office/2006/documentManagement/types"/>
    <ds:schemaRef ds:uri="http://purl.org/dc/elements/1.1/"/>
    <ds:schemaRef ds:uri="http://purl.org/dc/terms/"/>
    <ds:schemaRef ds:uri="http://schemas.openxmlformats.org/package/2006/metadata/core-properties"/>
    <ds:schemaRef ds:uri="http://schemas.microsoft.com/office/2006/metadata/properties"/>
    <ds:schemaRef ds:uri="http://purl.org/dc/dcmitype/"/>
    <ds:schemaRef ds:uri="http://schemas.microsoft.com/office/infopath/2007/PartnerControls"/>
    <ds:schemaRef ds:uri="5169ee94-f1e0-43f8-b4be-3d9d3166784f"/>
    <ds:schemaRef ds:uri="http://www.w3.org/XML/1998/namespace"/>
  </ds:schemaRefs>
</ds:datastoreItem>
</file>

<file path=customXml/itemProps2.xml><?xml version="1.0" encoding="utf-8"?>
<ds:datastoreItem xmlns:ds="http://schemas.openxmlformats.org/officeDocument/2006/customXml" ds:itemID="{292C72FB-9DD2-4721-8211-292FA7FA7455}">
  <ds:schemaRefs>
    <ds:schemaRef ds:uri="http://schemas.microsoft.com/sharepoint/v3/contenttype/forms"/>
  </ds:schemaRefs>
</ds:datastoreItem>
</file>

<file path=customXml/itemProps3.xml><?xml version="1.0" encoding="utf-8"?>
<ds:datastoreItem xmlns:ds="http://schemas.openxmlformats.org/officeDocument/2006/customXml" ds:itemID="{410F4E3B-1B89-47B0-8F70-4FDF11AFF45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169ee94-f1e0-43f8-b4be-3d9d3166784f"/>
    <ds:schemaRef ds:uri="4ef8a92a-ebe7-41bb-be71-476a4bbe8c1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STI ETF </vt:lpstr>
      <vt:lpstr>SiMSCI </vt:lpstr>
      <vt:lpstr>Name Conversion </vt:lpstr>
      <vt:lpstr>Live Price - STATIC</vt:lpstr>
      <vt:lpstr>Spread</vt:lpstr>
      <vt:lpstr> Unhedged Manual Bid STATIC</vt:lpstr>
      <vt:lpstr>Trading MSCI Bid - STATIC </vt:lpstr>
      <vt:lpstr> Unhedged Manual Ask STATIC</vt:lpstr>
      <vt:lpstr>Data Fitting for Spread</vt:lpstr>
      <vt:lpstr>Arrival time Stimulation </vt:lpstr>
      <vt:lpstr>Spread - STATIC</vt:lpstr>
      <vt:lpstr>Trading MSCI Ask - STATIC</vt:lpstr>
      <vt:lpstr>Trading ETF Bid -STATIC</vt:lpstr>
      <vt:lpstr>Trading ETF Ask -STATIC</vt:lpstr>
      <vt:lpstr>Live Price</vt:lpstr>
      <vt:lpstr>Historical data</vt:lpstr>
      <vt:lpstr>Dividend </vt:lpstr>
      <vt:lpstr> Unhedged Manual Trading - Bid</vt:lpstr>
      <vt:lpstr>Trading MSCI Bid</vt:lpstr>
      <vt:lpstr>Trading MSCI Ask</vt:lpstr>
      <vt:lpstr>Trading ETF Bid</vt:lpstr>
      <vt:lpstr>Trading ETF Ask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2021-04-09T03:55:43Z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preadsheetBuilder_1">
    <vt:lpwstr>eyIwIjoiRGF0YSIsIjEiOjAsIjIiOjEsIjMiOjEsIjQiOjEsIjUiOjAsIjYiOjAsIjciOjAsIjgiOjAsIjkiOjAsIjEwIjowLCIxMSI6MCwiMTIiOjB9</vt:lpwstr>
  </property>
  <property fmtid="{D5CDD505-2E9C-101B-9397-08002B2CF9AE}" pid="3" name="SpreadsheetBuilder_2">
    <vt:lpwstr>eyIwIjoiRGF0YSIsIjEiOjAsIjIiOjEsIjMiOjEsIjQiOjEsIjUiOjAsIjYiOjAsIjciOjAsIjgiOjAsIjkiOjAsIjEwIjowLCIxMSI6MCwiMTIiOjB9</vt:lpwstr>
  </property>
  <property fmtid="{D5CDD505-2E9C-101B-9397-08002B2CF9AE}" pid="4" name="SpreadsheetBuilder_3">
    <vt:lpwstr>eyIwIjoiRGF0YSIsIjEiOjAsIjIiOjEsIjMiOjEsIjQiOjEsIjUiOjEsIjYiOjEsIjciOjEsIjgiOjEsIjkiOjEsIjEwIjowLCIxMSI6MCwiMTIiOjB9</vt:lpwstr>
  </property>
  <property fmtid="{D5CDD505-2E9C-101B-9397-08002B2CF9AE}" pid="5" name="ContentTypeId">
    <vt:lpwstr>0x0101009B263E2832476B49A54C87E4A56DDA6B</vt:lpwstr>
  </property>
  <property fmtid="{D5CDD505-2E9C-101B-9397-08002B2CF9AE}" pid="6" name="SpreadsheetBuilder_4">
    <vt:lpwstr>eyIwIjoiRGF0YSIsIjEiOjAsIjIiOjEsIjMiOjEsIjQiOjEsIjUiOjEsIjYiOjEsIjciOjEsIjgiOjEsIjkiOjEsIjEwIjowLCIxMSI6MCwiMTIiOjB9</vt:lpwstr>
  </property>
  <property fmtid="{D5CDD505-2E9C-101B-9397-08002B2CF9AE}" pid="7" name="SpreadsheetBuilder_5">
    <vt:lpwstr>eyIwIjoiRGF0YSIsIjEiOjAsIjIiOjEsIjMiOjEsIjQiOjEsIjUiOjEsIjYiOjEsIjciOjEsIjgiOjEsIjkiOjEsIjEwIjowLCIxMSI6MCwiMTIiOjB9</vt:lpwstr>
  </property>
  <property fmtid="{D5CDD505-2E9C-101B-9397-08002B2CF9AE}" pid="8" name="SpreadsheetBuilder_6">
    <vt:lpwstr>eyIwIjoiRGF0YSIsIjEiOjAsIjIiOjEsIjMiOjEsIjQiOjEsIjUiOjEsIjYiOjEsIjciOjEsIjgiOjEsIjkiOjEsIjEwIjowLCIxMSI6MCwiMTIiOjB9</vt:lpwstr>
  </property>
  <property fmtid="{D5CDD505-2E9C-101B-9397-08002B2CF9AE}" pid="9" name="SpreadsheetBuilder_7">
    <vt:lpwstr>eyIwIjoiRGF0YSIsIjEiOjAsIjIiOjEsIjMiOjEsIjQiOjEsIjUiOjEsIjYiOjEsIjciOjEsIjgiOjEsIjkiOjEsIjEwIjowLCIxMSI6MCwiMTIiOjB9</vt:lpwstr>
  </property>
  <property fmtid="{D5CDD505-2E9C-101B-9397-08002B2CF9AE}" pid="10" name="SpreadsheetBuilder_8">
    <vt:lpwstr>eyIwIjoiRGF0YSIsIjEiOjAsIjIiOjEsIjMiOjEsIjQiOjEsIjUiOjEsIjYiOjEsIjciOjEsIjgiOjEsIjkiOjEsIjEwIjowLCIxMSI6MCwiMTIiOjB9</vt:lpwstr>
  </property>
  <property fmtid="{D5CDD505-2E9C-101B-9397-08002B2CF9AE}" pid="11" name="SpreadsheetBuilder_9">
    <vt:lpwstr>eyIwIjoiRGF0YSIsIjEiOjAsIjIiOjEsIjMiOjEsIjQiOjEsIjUiOjEsIjYiOjEsIjciOjEsIjgiOjEsIjkiOjEsIjEwIjowLCIxMSI6MCwiMTIiOjB9</vt:lpwstr>
  </property>
  <property fmtid="{D5CDD505-2E9C-101B-9397-08002B2CF9AE}" pid="12" name="SpreadsheetBuilder_10">
    <vt:lpwstr>eyIwIjoiRGF0YSIsIjEiOjAsIjIiOjEsIjMiOjEsIjQiOjEsIjUiOjEsIjYiOjEsIjciOjEsIjgiOjEsIjkiOjEsIjEwIjowLCIxMSI6MCwiMTIiOjB9</vt:lpwstr>
  </property>
  <property fmtid="{D5CDD505-2E9C-101B-9397-08002B2CF9AE}" pid="13" name="SpreadsheetBuilder_11">
    <vt:lpwstr>eyIwIjoiRGF0YSIsIjEiOjAsIjIiOjEsIjMiOjEsIjQiOjEsIjUiOjEsIjYiOjEsIjciOjEsIjgiOjEsIjkiOjEsIjEwIjowLCIxMSI6MCwiMTIiOjB9</vt:lpwstr>
  </property>
  <property fmtid="{D5CDD505-2E9C-101B-9397-08002B2CF9AE}" pid="14" name="SpreadsheetBuilder_12">
    <vt:lpwstr>eyIwIjoiRGF0YSIsIjEiOjAsIjIiOjEsIjMiOjEsIjQiOjEsIjUiOjEsIjYiOjEsIjciOjEsIjgiOjEsIjkiOjEsIjEwIjowLCIxMSI6MCwiMTIiOjB9</vt:lpwstr>
  </property>
  <property fmtid="{D5CDD505-2E9C-101B-9397-08002B2CF9AE}" pid="15" name="SpreadsheetBuilder_13">
    <vt:lpwstr>eyIwIjoiRGF0YSIsIjEiOjAsIjIiOjEsIjMiOjEsIjQiOjEsIjUiOjEsIjYiOjEsIjciOjEsIjgiOjEsIjkiOjEsIjEwIjowLCIxMSI6MCwiMTIiOjB9</vt:lpwstr>
  </property>
  <property fmtid="{D5CDD505-2E9C-101B-9397-08002B2CF9AE}" pid="16" name="SpreadsheetBuilder_14">
    <vt:lpwstr>eyIwIjoiRGF0YSIsIjEiOjAsIjIiOjEsIjMiOjEsIjQiOjEsIjUiOjEsIjYiOjEsIjciOjEsIjgiOjEsIjkiOjEsIjEwIjowLCIxMSI6MCwiMTIiOjB9</vt:lpwstr>
  </property>
  <property fmtid="{D5CDD505-2E9C-101B-9397-08002B2CF9AE}" pid="17" name="SpreadsheetBuilder_15">
    <vt:lpwstr>eyIwIjoiRGF0YSIsIjEiOjAsIjIiOjEsIjMiOjEsIjQiOjEsIjUiOjEsIjYiOjEsIjciOjEsIjgiOjEsIjkiOjEsIjEwIjowLCIxMSI6MCwiMTIiOjB9</vt:lpwstr>
  </property>
</Properties>
</file>