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-dortmund\wrums\"/>
    </mc:Choice>
  </mc:AlternateContent>
  <xr:revisionPtr revIDLastSave="0" documentId="13_ncr:1_{E27144B3-7102-4B0F-A343-C71538BF33A7}" xr6:coauthVersionLast="47" xr6:coauthVersionMax="47" xr10:uidLastSave="{00000000-0000-0000-0000-000000000000}"/>
  <bookViews>
    <workbookView xWindow="-108" yWindow="-108" windowWidth="23256" windowHeight="12456" xr2:uid="{22747335-024D-42E7-A706-EA488FA33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C43" i="1"/>
  <c r="D43" i="1"/>
  <c r="E43" i="1"/>
  <c r="F43" i="1"/>
  <c r="G43" i="1"/>
  <c r="E41" i="1"/>
  <c r="F41" i="1"/>
  <c r="G41" i="1"/>
  <c r="D41" i="1"/>
  <c r="C41" i="1"/>
  <c r="G44" i="1"/>
  <c r="F44" i="1"/>
  <c r="E44" i="1"/>
  <c r="D44" i="1"/>
  <c r="C44" i="1"/>
  <c r="H43" i="1"/>
  <c r="H42" i="1"/>
  <c r="H41" i="1"/>
  <c r="H44" i="1" s="1"/>
  <c r="C34" i="1"/>
  <c r="D34" i="1"/>
  <c r="E34" i="1"/>
  <c r="F34" i="1"/>
  <c r="G34" i="1"/>
  <c r="C35" i="1"/>
  <c r="H35" i="1" s="1"/>
  <c r="D35" i="1"/>
  <c r="E35" i="1"/>
  <c r="F35" i="1"/>
  <c r="G35" i="1"/>
  <c r="D33" i="1"/>
  <c r="E33" i="1"/>
  <c r="F33" i="1"/>
  <c r="G33" i="1"/>
  <c r="C33" i="1"/>
  <c r="H34" i="1"/>
  <c r="H33" i="1"/>
  <c r="C25" i="1"/>
  <c r="D25" i="1"/>
  <c r="E25" i="1"/>
  <c r="F25" i="1"/>
  <c r="G25" i="1"/>
  <c r="C26" i="1"/>
  <c r="D26" i="1"/>
  <c r="D27" i="1" s="1"/>
  <c r="E26" i="1"/>
  <c r="F26" i="1"/>
  <c r="F27" i="1" s="1"/>
  <c r="G26" i="1"/>
  <c r="G27" i="1" s="1"/>
  <c r="D24" i="1"/>
  <c r="E24" i="1"/>
  <c r="E27" i="1" s="1"/>
  <c r="F24" i="1"/>
  <c r="G24" i="1"/>
  <c r="C24" i="1"/>
  <c r="D9" i="1"/>
  <c r="E9" i="1"/>
  <c r="F9" i="1"/>
  <c r="G9" i="1"/>
  <c r="C9" i="1"/>
  <c r="H7" i="1"/>
  <c r="H8" i="1"/>
  <c r="H6" i="1"/>
  <c r="H9" i="1" s="1"/>
  <c r="C27" i="1" l="1"/>
  <c r="G15" i="1"/>
  <c r="F17" i="1"/>
  <c r="G17" i="1"/>
  <c r="G18" i="1" s="1"/>
  <c r="C16" i="1"/>
  <c r="G16" i="1"/>
  <c r="D16" i="1"/>
  <c r="E16" i="1"/>
  <c r="C15" i="1"/>
  <c r="C18" i="1" s="1"/>
  <c r="E17" i="1"/>
  <c r="D15" i="1"/>
  <c r="D18" i="1" s="1"/>
  <c r="F15" i="1"/>
  <c r="F16" i="1"/>
  <c r="C17" i="1"/>
  <c r="D17" i="1"/>
  <c r="E15" i="1"/>
  <c r="H17" i="1" l="1"/>
  <c r="F18" i="1"/>
  <c r="E18" i="1"/>
  <c r="H15" i="1"/>
  <c r="H16" i="1"/>
  <c r="H18" i="1" l="1"/>
</calcChain>
</file>

<file path=xl/sharedStrings.xml><?xml version="1.0" encoding="utf-8"?>
<sst xmlns="http://schemas.openxmlformats.org/spreadsheetml/2006/main" count="77" uniqueCount="28">
  <si>
    <t>Deutschland</t>
  </si>
  <si>
    <t>Italien</t>
  </si>
  <si>
    <t>Frankreich</t>
  </si>
  <si>
    <t>Margherita</t>
  </si>
  <si>
    <t>Salami</t>
  </si>
  <si>
    <t>Hawaii</t>
  </si>
  <si>
    <t>Tonno</t>
  </si>
  <si>
    <t>Funghi</t>
  </si>
  <si>
    <t>Pizzatyp</t>
  </si>
  <si>
    <t>Land</t>
  </si>
  <si>
    <t>Ʃ</t>
  </si>
  <si>
    <t>Originaldaten</t>
  </si>
  <si>
    <t>relative Hfk.</t>
  </si>
  <si>
    <t>bedingte Verteilungen (Land)</t>
  </si>
  <si>
    <t>bedingte Verteilungen (Pizzatyp)</t>
  </si>
  <si>
    <t>A</t>
  </si>
  <si>
    <t>B</t>
  </si>
  <si>
    <t>Merk1</t>
  </si>
  <si>
    <t>Merk2</t>
  </si>
  <si>
    <t>m1</t>
  </si>
  <si>
    <t>m2</t>
  </si>
  <si>
    <t>a</t>
  </si>
  <si>
    <t>b</t>
  </si>
  <si>
    <t>s</t>
  </si>
  <si>
    <t>=m1*a/s</t>
  </si>
  <si>
    <t>=m1*b/s</t>
  </si>
  <si>
    <t>=m2*a/s</t>
  </si>
  <si>
    <t>=m2*b/s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</si>
</sst>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1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4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0" fontId="0" fillId="0" borderId="9" xfId="0" quotePrefix="1" applyBorder="1" applyAlignment="1">
      <alignment vertical="center"/>
    </xf>
    <xf numFmtId="0" fontId="0" fillId="0" borderId="11" xfId="0" quotePrefix="1" applyBorder="1" applyAlignment="1">
      <alignment vertical="center"/>
    </xf>
    <xf numFmtId="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CD5C-7D42-4C89-BCD9-3731594CC7FF}">
  <dimension ref="B2:M44"/>
  <sheetViews>
    <sheetView tabSelected="1" topLeftCell="A37" zoomScale="145" zoomScaleNormal="145" workbookViewId="0">
      <selection activeCell="J38" sqref="J38"/>
    </sheetView>
  </sheetViews>
  <sheetFormatPr defaultRowHeight="14.4" x14ac:dyDescent="0.3"/>
  <cols>
    <col min="1" max="1" width="8.88671875" style="1"/>
    <col min="2" max="2" width="11.77734375" style="1" customWidth="1"/>
    <col min="3" max="3" width="10.21875" style="1" customWidth="1"/>
    <col min="4" max="10" width="8.88671875" style="1"/>
    <col min="11" max="12" width="8.77734375" style="1" customWidth="1"/>
    <col min="13" max="16384" width="8.88671875" style="1"/>
  </cols>
  <sheetData>
    <row r="2" spans="2:8" x14ac:dyDescent="0.3">
      <c r="B2" s="34" t="s">
        <v>11</v>
      </c>
      <c r="C2" s="34"/>
      <c r="D2" s="34"/>
      <c r="E2" s="34"/>
      <c r="F2" s="34"/>
      <c r="G2" s="34"/>
      <c r="H2" s="34"/>
    </row>
    <row r="4" spans="2:8" x14ac:dyDescent="0.3">
      <c r="B4" s="35" t="s">
        <v>9</v>
      </c>
      <c r="C4" s="37" t="s">
        <v>8</v>
      </c>
      <c r="D4" s="37"/>
      <c r="E4" s="37"/>
      <c r="F4" s="37"/>
      <c r="G4" s="37"/>
      <c r="H4" s="35" t="s">
        <v>10</v>
      </c>
    </row>
    <row r="5" spans="2:8" x14ac:dyDescent="0.3">
      <c r="B5" s="36"/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36"/>
    </row>
    <row r="6" spans="2:8" x14ac:dyDescent="0.3">
      <c r="B6" s="3" t="s">
        <v>0</v>
      </c>
      <c r="C6" s="4">
        <v>42</v>
      </c>
      <c r="D6" s="5">
        <v>20</v>
      </c>
      <c r="E6" s="5">
        <v>16</v>
      </c>
      <c r="F6" s="5">
        <v>18</v>
      </c>
      <c r="G6" s="6">
        <v>14</v>
      </c>
      <c r="H6" s="7">
        <f>SUM(C6:G6)</f>
        <v>110</v>
      </c>
    </row>
    <row r="7" spans="2:8" x14ac:dyDescent="0.3">
      <c r="B7" s="3" t="s">
        <v>1</v>
      </c>
      <c r="C7" s="8">
        <v>30</v>
      </c>
      <c r="D7" s="1">
        <v>25</v>
      </c>
      <c r="E7" s="1">
        <v>0</v>
      </c>
      <c r="F7" s="1">
        <v>22</v>
      </c>
      <c r="G7" s="9">
        <v>23</v>
      </c>
      <c r="H7" s="7">
        <f t="shared" ref="H7:H8" si="0">SUM(C7:G7)</f>
        <v>100</v>
      </c>
    </row>
    <row r="8" spans="2:8" x14ac:dyDescent="0.3">
      <c r="B8" s="3" t="s">
        <v>2</v>
      </c>
      <c r="C8" s="10">
        <v>35</v>
      </c>
      <c r="D8" s="11">
        <v>40</v>
      </c>
      <c r="E8" s="11">
        <v>12</v>
      </c>
      <c r="F8" s="11">
        <v>10</v>
      </c>
      <c r="G8" s="12">
        <v>33</v>
      </c>
      <c r="H8" s="7">
        <f t="shared" si="0"/>
        <v>130</v>
      </c>
    </row>
    <row r="9" spans="2:8" x14ac:dyDescent="0.3">
      <c r="B9" s="2" t="s">
        <v>10</v>
      </c>
      <c r="C9" s="13">
        <f>SUM(C6:C8)</f>
        <v>107</v>
      </c>
      <c r="D9" s="13">
        <f t="shared" ref="D9:G9" si="1">SUM(D6:D8)</f>
        <v>85</v>
      </c>
      <c r="E9" s="13">
        <f t="shared" si="1"/>
        <v>28</v>
      </c>
      <c r="F9" s="13">
        <f t="shared" si="1"/>
        <v>50</v>
      </c>
      <c r="G9" s="13">
        <f t="shared" si="1"/>
        <v>70</v>
      </c>
      <c r="H9" s="2">
        <f>SUM(H6:H8)</f>
        <v>340</v>
      </c>
    </row>
    <row r="11" spans="2:8" x14ac:dyDescent="0.3">
      <c r="B11" s="34" t="s">
        <v>12</v>
      </c>
      <c r="C11" s="34"/>
      <c r="D11" s="34"/>
      <c r="E11" s="34"/>
      <c r="F11" s="34"/>
      <c r="G11" s="34"/>
      <c r="H11" s="34"/>
    </row>
    <row r="13" spans="2:8" x14ac:dyDescent="0.3">
      <c r="B13" s="35" t="s">
        <v>9</v>
      </c>
      <c r="C13" s="37" t="s">
        <v>8</v>
      </c>
      <c r="D13" s="37"/>
      <c r="E13" s="37"/>
      <c r="F13" s="37"/>
      <c r="G13" s="37"/>
      <c r="H13" s="35" t="s">
        <v>10</v>
      </c>
    </row>
    <row r="14" spans="2:8" x14ac:dyDescent="0.3">
      <c r="B14" s="36"/>
      <c r="C14" s="17" t="s">
        <v>3</v>
      </c>
      <c r="D14" s="17" t="s">
        <v>4</v>
      </c>
      <c r="E14" s="17" t="s">
        <v>5</v>
      </c>
      <c r="F14" s="17" t="s">
        <v>6</v>
      </c>
      <c r="G14" s="17" t="s">
        <v>7</v>
      </c>
      <c r="H14" s="36"/>
    </row>
    <row r="15" spans="2:8" x14ac:dyDescent="0.3">
      <c r="B15" s="3" t="s">
        <v>0</v>
      </c>
      <c r="C15" s="14">
        <f>C6/$H$9</f>
        <v>0.12352941176470589</v>
      </c>
      <c r="D15" s="22">
        <f t="shared" ref="D15:G15" si="2">D6/$H$9</f>
        <v>5.8823529411764705E-2</v>
      </c>
      <c r="E15" s="22">
        <f t="shared" si="2"/>
        <v>4.7058823529411764E-2</v>
      </c>
      <c r="F15" s="22">
        <f t="shared" si="2"/>
        <v>5.2941176470588235E-2</v>
      </c>
      <c r="G15" s="23">
        <f t="shared" si="2"/>
        <v>4.1176470588235294E-2</v>
      </c>
      <c r="H15" s="16">
        <f>SUM(C15:G15)</f>
        <v>0.3235294117647059</v>
      </c>
    </row>
    <row r="16" spans="2:8" x14ac:dyDescent="0.3">
      <c r="B16" s="3" t="s">
        <v>1</v>
      </c>
      <c r="C16" s="24">
        <f t="shared" ref="C16:G16" si="3">C7/$H$9</f>
        <v>8.8235294117647065E-2</v>
      </c>
      <c r="D16" s="20">
        <f t="shared" si="3"/>
        <v>7.3529411764705885E-2</v>
      </c>
      <c r="E16" s="21">
        <f t="shared" si="3"/>
        <v>0</v>
      </c>
      <c r="F16" s="20">
        <f t="shared" si="3"/>
        <v>6.4705882352941183E-2</v>
      </c>
      <c r="G16" s="16">
        <f t="shared" si="3"/>
        <v>6.7647058823529407E-2</v>
      </c>
      <c r="H16" s="16">
        <f t="shared" ref="H16:H17" si="4">SUM(C16:G16)</f>
        <v>0.29411764705882354</v>
      </c>
    </row>
    <row r="17" spans="2:8" x14ac:dyDescent="0.3">
      <c r="B17" s="3" t="s">
        <v>2</v>
      </c>
      <c r="C17" s="25">
        <f t="shared" ref="C17:G17" si="5">C8/$H$9</f>
        <v>0.10294117647058823</v>
      </c>
      <c r="D17" s="18">
        <f t="shared" si="5"/>
        <v>0.11764705882352941</v>
      </c>
      <c r="E17" s="18">
        <f t="shared" si="5"/>
        <v>3.5294117647058823E-2</v>
      </c>
      <c r="F17" s="18">
        <f t="shared" si="5"/>
        <v>2.9411764705882353E-2</v>
      </c>
      <c r="G17" s="26">
        <f t="shared" si="5"/>
        <v>9.7058823529411767E-2</v>
      </c>
      <c r="H17" s="16">
        <f t="shared" si="4"/>
        <v>0.38235294117647056</v>
      </c>
    </row>
    <row r="18" spans="2:8" x14ac:dyDescent="0.3">
      <c r="B18" s="2" t="s">
        <v>10</v>
      </c>
      <c r="C18" s="18">
        <f>SUM(C15:C17)</f>
        <v>0.31470588235294117</v>
      </c>
      <c r="D18" s="19">
        <f t="shared" ref="D18" si="6">SUM(D15:D17)</f>
        <v>0.25</v>
      </c>
      <c r="E18" s="18">
        <f t="shared" ref="E18" si="7">SUM(E15:E17)</f>
        <v>8.2352941176470587E-2</v>
      </c>
      <c r="F18" s="18">
        <f t="shared" ref="F18" si="8">SUM(F15:F17)</f>
        <v>0.14705882352941177</v>
      </c>
      <c r="G18" s="18">
        <f t="shared" ref="G18" si="9">SUM(G15:G17)</f>
        <v>0.20588235294117646</v>
      </c>
      <c r="H18" s="15">
        <f>SUM(H15:H17)</f>
        <v>1</v>
      </c>
    </row>
    <row r="20" spans="2:8" x14ac:dyDescent="0.3">
      <c r="B20" s="34" t="s">
        <v>13</v>
      </c>
      <c r="C20" s="34"/>
      <c r="D20" s="34"/>
      <c r="E20" s="34"/>
      <c r="F20" s="34"/>
      <c r="G20" s="34"/>
      <c r="H20" s="34"/>
    </row>
    <row r="22" spans="2:8" x14ac:dyDescent="0.3">
      <c r="B22" s="35" t="s">
        <v>9</v>
      </c>
      <c r="C22" s="37" t="s">
        <v>8</v>
      </c>
      <c r="D22" s="37"/>
      <c r="E22" s="37"/>
      <c r="F22" s="37"/>
      <c r="G22" s="37"/>
      <c r="H22" s="35"/>
    </row>
    <row r="23" spans="2:8" x14ac:dyDescent="0.3">
      <c r="B23" s="36"/>
      <c r="C23" s="17" t="s">
        <v>3</v>
      </c>
      <c r="D23" s="17" t="s">
        <v>4</v>
      </c>
      <c r="E23" s="17" t="s">
        <v>5</v>
      </c>
      <c r="F23" s="17" t="s">
        <v>6</v>
      </c>
      <c r="G23" s="17" t="s">
        <v>7</v>
      </c>
      <c r="H23" s="36"/>
    </row>
    <row r="24" spans="2:8" x14ac:dyDescent="0.3">
      <c r="B24" s="3" t="s">
        <v>0</v>
      </c>
      <c r="C24" s="14">
        <f>C15/C$18</f>
        <v>0.39252336448598135</v>
      </c>
      <c r="D24" s="22">
        <f t="shared" ref="D24:G24" si="10">D15/D$18</f>
        <v>0.23529411764705882</v>
      </c>
      <c r="E24" s="22">
        <f t="shared" si="10"/>
        <v>0.5714285714285714</v>
      </c>
      <c r="F24" s="28">
        <f t="shared" si="10"/>
        <v>0.36</v>
      </c>
      <c r="G24" s="29">
        <f t="shared" si="10"/>
        <v>0.2</v>
      </c>
      <c r="H24" s="9"/>
    </row>
    <row r="25" spans="2:8" x14ac:dyDescent="0.3">
      <c r="B25" s="3" t="s">
        <v>1</v>
      </c>
      <c r="C25" s="30">
        <f t="shared" ref="C25:G25" si="11">C16/C$18</f>
        <v>0.28037383177570097</v>
      </c>
      <c r="D25" s="20">
        <f t="shared" si="11"/>
        <v>0.29411764705882354</v>
      </c>
      <c r="E25" s="21">
        <f t="shared" si="11"/>
        <v>0</v>
      </c>
      <c r="F25" s="27">
        <f t="shared" si="11"/>
        <v>0.44</v>
      </c>
      <c r="G25" s="16">
        <f t="shared" si="11"/>
        <v>0.32857142857142857</v>
      </c>
      <c r="H25" s="9"/>
    </row>
    <row r="26" spans="2:8" x14ac:dyDescent="0.3">
      <c r="B26" s="3" t="s">
        <v>2</v>
      </c>
      <c r="C26" s="25">
        <f t="shared" ref="C26:G26" si="12">C17/C$18</f>
        <v>0.32710280373831774</v>
      </c>
      <c r="D26" s="18">
        <f t="shared" si="12"/>
        <v>0.47058823529411764</v>
      </c>
      <c r="E26" s="18">
        <f t="shared" si="12"/>
        <v>0.42857142857142855</v>
      </c>
      <c r="F26" s="19">
        <f t="shared" si="12"/>
        <v>0.19999999999999998</v>
      </c>
      <c r="G26" s="26">
        <f t="shared" si="12"/>
        <v>0.47142857142857147</v>
      </c>
      <c r="H26" s="9"/>
    </row>
    <row r="27" spans="2:8" x14ac:dyDescent="0.3">
      <c r="B27" s="2" t="s">
        <v>10</v>
      </c>
      <c r="C27" s="11">
        <f>SUM(C24:C26)</f>
        <v>1</v>
      </c>
      <c r="D27" s="11">
        <f t="shared" ref="D27" si="13">SUM(D24:D26)</f>
        <v>1</v>
      </c>
      <c r="E27" s="11">
        <f t="shared" ref="E27" si="14">SUM(E24:E26)</f>
        <v>1</v>
      </c>
      <c r="F27" s="11">
        <f t="shared" ref="F27" si="15">SUM(F24:F26)</f>
        <v>1</v>
      </c>
      <c r="G27" s="11">
        <f t="shared" ref="G27" si="16">SUM(G24:G26)</f>
        <v>1</v>
      </c>
      <c r="H27" s="2"/>
    </row>
    <row r="29" spans="2:8" x14ac:dyDescent="0.3">
      <c r="B29" s="34" t="s">
        <v>14</v>
      </c>
      <c r="C29" s="34"/>
      <c r="D29" s="34"/>
      <c r="E29" s="34"/>
      <c r="F29" s="34"/>
      <c r="G29" s="34"/>
      <c r="H29" s="34"/>
    </row>
    <row r="31" spans="2:8" x14ac:dyDescent="0.3">
      <c r="B31" s="35" t="s">
        <v>9</v>
      </c>
      <c r="C31" s="37" t="s">
        <v>8</v>
      </c>
      <c r="D31" s="37"/>
      <c r="E31" s="37"/>
      <c r="F31" s="37"/>
      <c r="G31" s="37"/>
      <c r="H31" s="35" t="s">
        <v>10</v>
      </c>
    </row>
    <row r="32" spans="2:8" x14ac:dyDescent="0.3">
      <c r="B32" s="36"/>
      <c r="C32" s="17" t="s">
        <v>3</v>
      </c>
      <c r="D32" s="17" t="s">
        <v>4</v>
      </c>
      <c r="E32" s="17" t="s">
        <v>5</v>
      </c>
      <c r="F32" s="17" t="s">
        <v>6</v>
      </c>
      <c r="G32" s="17" t="s">
        <v>7</v>
      </c>
      <c r="H32" s="36"/>
    </row>
    <row r="33" spans="2:13" x14ac:dyDescent="0.3">
      <c r="B33" s="3" t="s">
        <v>0</v>
      </c>
      <c r="C33" s="14">
        <f>C15/$H15</f>
        <v>0.38181818181818183</v>
      </c>
      <c r="D33" s="22">
        <f t="shared" ref="D33:G33" si="17">D15/$H15</f>
        <v>0.1818181818181818</v>
      </c>
      <c r="E33" s="22">
        <f t="shared" si="17"/>
        <v>0.14545454545454545</v>
      </c>
      <c r="F33" s="22">
        <f t="shared" si="17"/>
        <v>0.16363636363636364</v>
      </c>
      <c r="G33" s="23">
        <f t="shared" si="17"/>
        <v>0.12727272727272726</v>
      </c>
      <c r="H33" s="32">
        <f>SUM(C33:G33)</f>
        <v>0.99999999999999978</v>
      </c>
    </row>
    <row r="34" spans="2:13" x14ac:dyDescent="0.3">
      <c r="B34" s="3" t="s">
        <v>1</v>
      </c>
      <c r="C34" s="33">
        <f t="shared" ref="C34:G34" si="18">C16/$H16</f>
        <v>0.3</v>
      </c>
      <c r="D34" s="27">
        <f t="shared" si="18"/>
        <v>0.25</v>
      </c>
      <c r="E34" s="21">
        <f t="shared" si="18"/>
        <v>0</v>
      </c>
      <c r="F34" s="27">
        <f t="shared" si="18"/>
        <v>0.22</v>
      </c>
      <c r="G34" s="31">
        <f t="shared" si="18"/>
        <v>0.22999999999999998</v>
      </c>
      <c r="H34" s="32">
        <f t="shared" ref="H34:H35" si="19">SUM(C34:G34)</f>
        <v>1</v>
      </c>
    </row>
    <row r="35" spans="2:13" x14ac:dyDescent="0.3">
      <c r="B35" s="3" t="s">
        <v>2</v>
      </c>
      <c r="C35" s="25">
        <f t="shared" ref="C35:G35" si="20">C17/$H17</f>
        <v>0.26923076923076922</v>
      </c>
      <c r="D35" s="18">
        <f t="shared" si="20"/>
        <v>0.30769230769230771</v>
      </c>
      <c r="E35" s="18">
        <f t="shared" si="20"/>
        <v>9.2307692307692313E-2</v>
      </c>
      <c r="F35" s="18">
        <f t="shared" si="20"/>
        <v>7.6923076923076927E-2</v>
      </c>
      <c r="G35" s="26">
        <f t="shared" si="20"/>
        <v>0.25384615384615389</v>
      </c>
      <c r="H35" s="32">
        <f t="shared" si="19"/>
        <v>1</v>
      </c>
    </row>
    <row r="36" spans="2:13" x14ac:dyDescent="0.3">
      <c r="B36" s="2"/>
      <c r="C36" s="18"/>
      <c r="D36" s="19"/>
      <c r="E36" s="18"/>
      <c r="F36" s="18"/>
      <c r="G36" s="18"/>
      <c r="H36" s="15"/>
    </row>
    <row r="39" spans="2:13" x14ac:dyDescent="0.3">
      <c r="B39" s="35" t="s">
        <v>9</v>
      </c>
      <c r="C39" s="37" t="s">
        <v>8</v>
      </c>
      <c r="D39" s="37"/>
      <c r="E39" s="37"/>
      <c r="F39" s="37"/>
      <c r="G39" s="37"/>
      <c r="H39" s="35" t="s">
        <v>10</v>
      </c>
    </row>
    <row r="40" spans="2:13" x14ac:dyDescent="0.3">
      <c r="B40" s="36"/>
      <c r="C40" s="17" t="s">
        <v>3</v>
      </c>
      <c r="D40" s="17" t="s">
        <v>4</v>
      </c>
      <c r="E40" s="17" t="s">
        <v>5</v>
      </c>
      <c r="F40" s="17" t="s">
        <v>6</v>
      </c>
      <c r="G40" s="17" t="s">
        <v>7</v>
      </c>
      <c r="H40" s="36"/>
      <c r="J40" s="2"/>
      <c r="K40" s="17" t="s">
        <v>15</v>
      </c>
      <c r="L40" s="17" t="s">
        <v>16</v>
      </c>
      <c r="M40" s="2" t="s">
        <v>10</v>
      </c>
    </row>
    <row r="41" spans="2:13" x14ac:dyDescent="0.3">
      <c r="B41" s="3" t="s">
        <v>0</v>
      </c>
      <c r="C41" s="38">
        <f>$H41*C$44/$H$44</f>
        <v>34.617647058823529</v>
      </c>
      <c r="D41" s="47">
        <f>$H41*D$44/$H$44</f>
        <v>27.5</v>
      </c>
      <c r="E41" s="28">
        <f t="shared" ref="E41:G43" si="21">$H41*E$44/$H$44</f>
        <v>9.0588235294117645</v>
      </c>
      <c r="F41" s="28">
        <f t="shared" si="21"/>
        <v>16.176470588235293</v>
      </c>
      <c r="G41" s="48">
        <f t="shared" si="21"/>
        <v>22.647058823529413</v>
      </c>
      <c r="H41" s="9">
        <f>110</f>
        <v>110</v>
      </c>
      <c r="J41" s="3" t="s">
        <v>17</v>
      </c>
      <c r="K41" s="41" t="s">
        <v>24</v>
      </c>
      <c r="L41" s="42" t="s">
        <v>25</v>
      </c>
      <c r="M41" s="39" t="s">
        <v>19</v>
      </c>
    </row>
    <row r="42" spans="2:13" x14ac:dyDescent="0.3">
      <c r="B42" s="3" t="s">
        <v>1</v>
      </c>
      <c r="C42" s="30">
        <f t="shared" ref="C42:D43" si="22">$H42*C$44/$H$44</f>
        <v>31.470588235294116</v>
      </c>
      <c r="D42" s="46">
        <f t="shared" si="22"/>
        <v>25</v>
      </c>
      <c r="E42" s="45">
        <f t="shared" si="21"/>
        <v>8.235294117647058</v>
      </c>
      <c r="F42" s="45">
        <f t="shared" si="21"/>
        <v>14.705882352941176</v>
      </c>
      <c r="G42" s="31">
        <f t="shared" si="21"/>
        <v>20.588235294117649</v>
      </c>
      <c r="H42" s="9">
        <f>100</f>
        <v>100</v>
      </c>
      <c r="J42" s="3" t="s">
        <v>18</v>
      </c>
      <c r="K42" s="43" t="s">
        <v>26</v>
      </c>
      <c r="L42" s="44" t="s">
        <v>27</v>
      </c>
      <c r="M42" s="39" t="s">
        <v>20</v>
      </c>
    </row>
    <row r="43" spans="2:13" x14ac:dyDescent="0.3">
      <c r="B43" s="3" t="s">
        <v>2</v>
      </c>
      <c r="C43" s="49">
        <f t="shared" si="22"/>
        <v>40.911764705882355</v>
      </c>
      <c r="D43" s="50">
        <f t="shared" si="22"/>
        <v>32.5</v>
      </c>
      <c r="E43" s="19">
        <f t="shared" si="21"/>
        <v>10.705882352941176</v>
      </c>
      <c r="F43" s="19">
        <f t="shared" si="21"/>
        <v>19.117647058823529</v>
      </c>
      <c r="G43" s="51">
        <f t="shared" si="21"/>
        <v>26.764705882352942</v>
      </c>
      <c r="H43" s="9">
        <f>130</f>
        <v>130</v>
      </c>
      <c r="J43" s="2" t="s">
        <v>10</v>
      </c>
      <c r="K43" s="40" t="s">
        <v>21</v>
      </c>
      <c r="L43" s="40" t="s">
        <v>22</v>
      </c>
      <c r="M43" s="2" t="s">
        <v>23</v>
      </c>
    </row>
    <row r="44" spans="2:13" x14ac:dyDescent="0.3">
      <c r="B44" s="2" t="s">
        <v>10</v>
      </c>
      <c r="C44" s="11">
        <f>107</f>
        <v>107</v>
      </c>
      <c r="D44" s="11">
        <f>85</f>
        <v>85</v>
      </c>
      <c r="E44" s="11">
        <f>28</f>
        <v>28</v>
      </c>
      <c r="F44" s="11">
        <f>50</f>
        <v>50</v>
      </c>
      <c r="G44" s="11">
        <f>70</f>
        <v>70</v>
      </c>
      <c r="H44" s="2">
        <f>SUM(H41:H43)</f>
        <v>340</v>
      </c>
    </row>
  </sheetData>
  <mergeCells count="19">
    <mergeCell ref="B39:B40"/>
    <mergeCell ref="C39:G39"/>
    <mergeCell ref="H39:H40"/>
    <mergeCell ref="B2:H2"/>
    <mergeCell ref="B11:H11"/>
    <mergeCell ref="B20:H20"/>
    <mergeCell ref="C4:G4"/>
    <mergeCell ref="B4:B5"/>
    <mergeCell ref="H4:H5"/>
    <mergeCell ref="B13:B14"/>
    <mergeCell ref="C13:G13"/>
    <mergeCell ref="H13:H14"/>
    <mergeCell ref="B29:H29"/>
    <mergeCell ref="B31:B32"/>
    <mergeCell ref="C31:G31"/>
    <mergeCell ref="H31:H32"/>
    <mergeCell ref="B22:B23"/>
    <mergeCell ref="C22:G22"/>
    <mergeCell ref="H22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Minh Phan</dc:creator>
  <cp:lastModifiedBy>Tuấn Minh Phan</cp:lastModifiedBy>
  <dcterms:created xsi:type="dcterms:W3CDTF">2022-11-05T13:21:11Z</dcterms:created>
  <dcterms:modified xsi:type="dcterms:W3CDTF">2022-11-05T14:39:04Z</dcterms:modified>
</cp:coreProperties>
</file>