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7C650A-D479-4F38-99B8-B486B5130DF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Data" sheetId="1" r:id="rId1"/>
    <sheet name="Linear Regression" sheetId="2" r:id="rId2"/>
    <sheet name="Prediction" sheetId="3" r:id="rId3"/>
  </sheets>
  <definedNames>
    <definedName name="solver_adj" localSheetId="1" hidden="1">'Linear Regression'!$B$2:$AM$2</definedName>
    <definedName name="solver_cvg" localSheetId="1" hidden="1">0.000001</definedName>
    <definedName name="solver_drv" localSheetId="1" hidden="1">2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'Linear Regression'!$B$2:$AM$2</definedName>
    <definedName name="solver_lhs2" localSheetId="1" hidden="1">'Linear Regression'!$B$2:$AM$2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'Linear Regression'!$AP$1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10</definedName>
    <definedName name="solver_rhs2" localSheetId="1" hidden="1">-10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P14" i="2" l="1"/>
  <c r="AP12" i="2"/>
  <c r="AO15" i="2" a="1"/>
  <c r="AO13" i="2" a="1"/>
  <c r="AO13" i="2" s="1"/>
  <c r="AP13" i="2" s="1"/>
  <c r="AQ13" i="2" s="1"/>
  <c r="AM14" i="2"/>
  <c r="AM12" i="2"/>
  <c r="AO9" i="2" a="1"/>
  <c r="AO9" i="2" s="1"/>
  <c r="AP9" i="2" s="1"/>
  <c r="AQ9" i="2" s="1"/>
  <c r="AO7" i="2" a="1"/>
  <c r="AO7" i="2" s="1"/>
  <c r="AM8" i="2"/>
  <c r="AM6" i="2"/>
  <c r="AO15" i="2" l="1"/>
  <c r="AP15" i="2" s="1"/>
  <c r="AQ15" i="2" s="1"/>
  <c r="AP7" i="2"/>
  <c r="AQ7" i="2" s="1"/>
  <c r="AP1" i="2" s="1"/>
</calcChain>
</file>

<file path=xl/sharedStrings.xml><?xml version="1.0" encoding="utf-8"?>
<sst xmlns="http://schemas.openxmlformats.org/spreadsheetml/2006/main" count="422" uniqueCount="50">
  <si>
    <t>Exam Subject</t>
  </si>
  <si>
    <t>Score</t>
  </si>
  <si>
    <t>ART HISTORY</t>
  </si>
  <si>
    <t>All</t>
  </si>
  <si>
    <t>Average</t>
  </si>
  <si>
    <t>BIOLOGY</t>
  </si>
  <si>
    <t>CALCULUS AB</t>
  </si>
  <si>
    <t>CALCULUS BC</t>
  </si>
  <si>
    <t>CHEMISTRY</t>
  </si>
  <si>
    <t>CHINESE LANGUAGE &amp; CULTURE</t>
  </si>
  <si>
    <t>COMPUTER SCIENCE A</t>
  </si>
  <si>
    <t>MACROECONOMICS</t>
  </si>
  <si>
    <t>MICROECONOMICS</t>
  </si>
  <si>
    <t>ENGLISH LANGUAGE &amp; COMPOSITION</t>
  </si>
  <si>
    <t>ENGLISH LITERATURE &amp; COMPOSITION</t>
  </si>
  <si>
    <t>ENVIRONMENTAL SCIENCE</t>
  </si>
  <si>
    <t>EUROPEAN HISTORY</t>
  </si>
  <si>
    <t>FRENCH LANGUAGE &amp; CULTURE</t>
  </si>
  <si>
    <t>GERMAN LANGUAGE &amp; CULTURE</t>
  </si>
  <si>
    <t>GOVERNMENT &amp; POLITICS: COMPARATIVE</t>
  </si>
  <si>
    <t>GOVERNMENT &amp; POLITICS: U.S.</t>
  </si>
  <si>
    <t>HUMAN GEOGRAPHY</t>
  </si>
  <si>
    <t>ITALIAN LANGUAGE &amp; CULTURE</t>
  </si>
  <si>
    <t>JAPANESE LANGUAGE &amp; CULTURE</t>
  </si>
  <si>
    <t xml:space="preserve">LATIN </t>
  </si>
  <si>
    <t>MUSIC THEORY</t>
  </si>
  <si>
    <t>PHYSICS C: ELECTRICITY &amp; MAGNETISM</t>
  </si>
  <si>
    <t>PHYSICS C: MECHANICS</t>
  </si>
  <si>
    <t>PHYSICS 1</t>
  </si>
  <si>
    <t>PHYSICS 2</t>
  </si>
  <si>
    <t>PSYCHOLOGY</t>
  </si>
  <si>
    <t>RESEARCH</t>
  </si>
  <si>
    <t>SEMINAR</t>
  </si>
  <si>
    <t>SPANISH LANGUAGE</t>
  </si>
  <si>
    <t>SPANISH LITERATURE</t>
  </si>
  <si>
    <t>STATISTICS</t>
  </si>
  <si>
    <t>STUDIO ART: DRAWING</t>
  </si>
  <si>
    <t>STUDIO ART: 2-D DESIGN</t>
  </si>
  <si>
    <t>STUDIO ART: 3-D DESIGN</t>
  </si>
  <si>
    <t>U.S. HISTORY</t>
  </si>
  <si>
    <t>WORLD HISTORY</t>
  </si>
  <si>
    <t>Students (Male)</t>
  </si>
  <si>
    <t>Students (Female)</t>
  </si>
  <si>
    <t>Count</t>
  </si>
  <si>
    <t>Intercept</t>
  </si>
  <si>
    <t>Male</t>
  </si>
  <si>
    <t>Linear Combination</t>
  </si>
  <si>
    <t>Prediction</t>
  </si>
  <si>
    <t>SSE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</si>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</sst>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workbookViewId="0">
      <selection activeCell="D1" sqref="D1"/>
    </sheetView>
  </sheetViews>
  <sheetFormatPr defaultRowHeight="14.4" x14ac:dyDescent="0.3"/>
  <cols>
    <col min="3" max="3" width="13.77734375" bestFit="1" customWidth="1"/>
    <col min="4" max="4" width="9" customWidth="1"/>
  </cols>
  <sheetData>
    <row r="1" spans="1:4" x14ac:dyDescent="0.3">
      <c r="A1" s="2" t="s">
        <v>0</v>
      </c>
      <c r="B1" s="2" t="s">
        <v>1</v>
      </c>
      <c r="C1" s="3" t="s">
        <v>41</v>
      </c>
      <c r="D1" s="3" t="s">
        <v>42</v>
      </c>
    </row>
    <row r="2" spans="1:4" x14ac:dyDescent="0.3">
      <c r="A2" s="2" t="s">
        <v>2</v>
      </c>
      <c r="B2" s="2">
        <v>5</v>
      </c>
      <c r="C2" s="3">
        <v>815</v>
      </c>
      <c r="D2" s="3">
        <v>1889</v>
      </c>
    </row>
    <row r="3" spans="1:4" x14ac:dyDescent="0.3">
      <c r="A3" s="2" t="s">
        <v>2</v>
      </c>
      <c r="B3" s="2">
        <v>4</v>
      </c>
      <c r="C3" s="3">
        <v>1800</v>
      </c>
      <c r="D3" s="3">
        <v>3787</v>
      </c>
    </row>
    <row r="4" spans="1:4" x14ac:dyDescent="0.3">
      <c r="A4" s="2" t="s">
        <v>2</v>
      </c>
      <c r="B4" s="2">
        <v>3</v>
      </c>
      <c r="C4" s="3">
        <v>2283</v>
      </c>
      <c r="D4" s="3">
        <v>4657</v>
      </c>
    </row>
    <row r="5" spans="1:4" x14ac:dyDescent="0.3">
      <c r="A5" s="2" t="s">
        <v>2</v>
      </c>
      <c r="B5" s="2">
        <v>2</v>
      </c>
      <c r="C5" s="3">
        <v>2374</v>
      </c>
      <c r="D5" s="3">
        <v>4494</v>
      </c>
    </row>
    <row r="6" spans="1:4" x14ac:dyDescent="0.3">
      <c r="A6" s="2" t="s">
        <v>2</v>
      </c>
      <c r="B6" s="2">
        <v>1</v>
      </c>
      <c r="C6" s="3">
        <v>1072</v>
      </c>
      <c r="D6" s="3">
        <v>1699</v>
      </c>
    </row>
    <row r="7" spans="1:4" x14ac:dyDescent="0.3">
      <c r="A7" s="2" t="s">
        <v>2</v>
      </c>
      <c r="B7" s="2" t="s">
        <v>3</v>
      </c>
      <c r="C7" s="3">
        <v>8344</v>
      </c>
      <c r="D7" s="3">
        <v>16526</v>
      </c>
    </row>
    <row r="8" spans="1:4" x14ac:dyDescent="0.3">
      <c r="A8" s="2" t="s">
        <v>2</v>
      </c>
      <c r="B8" s="2" t="s">
        <v>4</v>
      </c>
      <c r="C8" s="3">
        <v>2.87</v>
      </c>
      <c r="D8" s="3">
        <v>2.98</v>
      </c>
    </row>
    <row r="9" spans="1:4" x14ac:dyDescent="0.3">
      <c r="A9" s="2" t="s">
        <v>5</v>
      </c>
      <c r="B9" s="2">
        <v>5</v>
      </c>
      <c r="C9" s="3">
        <v>8118</v>
      </c>
      <c r="D9" s="3">
        <v>6776</v>
      </c>
    </row>
    <row r="10" spans="1:4" x14ac:dyDescent="0.3">
      <c r="A10" s="2" t="s">
        <v>5</v>
      </c>
      <c r="B10" s="2">
        <v>4</v>
      </c>
      <c r="C10" s="3">
        <v>22244</v>
      </c>
      <c r="D10" s="3">
        <v>25943</v>
      </c>
    </row>
    <row r="11" spans="1:4" x14ac:dyDescent="0.3">
      <c r="A11" s="2" t="s">
        <v>5</v>
      </c>
      <c r="B11" s="2">
        <v>3</v>
      </c>
      <c r="C11" s="3">
        <v>30786</v>
      </c>
      <c r="D11" s="3">
        <v>47150</v>
      </c>
    </row>
    <row r="12" spans="1:4" x14ac:dyDescent="0.3">
      <c r="A12" s="2" t="s">
        <v>5</v>
      </c>
      <c r="B12" s="2">
        <v>2</v>
      </c>
      <c r="C12" s="3">
        <v>21590</v>
      </c>
      <c r="D12" s="3">
        <v>45639</v>
      </c>
    </row>
    <row r="13" spans="1:4" x14ac:dyDescent="0.3">
      <c r="A13" s="2" t="s">
        <v>5</v>
      </c>
      <c r="B13" s="2">
        <v>1</v>
      </c>
      <c r="C13" s="3">
        <v>7787</v>
      </c>
      <c r="D13" s="3">
        <v>15943</v>
      </c>
    </row>
    <row r="14" spans="1:4" x14ac:dyDescent="0.3">
      <c r="A14" s="2" t="s">
        <v>5</v>
      </c>
      <c r="B14" s="2" t="s">
        <v>3</v>
      </c>
      <c r="C14" s="3">
        <v>90525</v>
      </c>
      <c r="D14" s="3">
        <v>141451</v>
      </c>
    </row>
    <row r="15" spans="1:4" x14ac:dyDescent="0.3">
      <c r="A15" s="2" t="s">
        <v>5</v>
      </c>
      <c r="B15" s="2" t="s">
        <v>4</v>
      </c>
      <c r="C15" s="3">
        <v>3.01</v>
      </c>
      <c r="D15" s="3">
        <v>2.73</v>
      </c>
    </row>
    <row r="16" spans="1:4" x14ac:dyDescent="0.3">
      <c r="A16" s="2" t="s">
        <v>6</v>
      </c>
      <c r="B16" s="2">
        <v>5</v>
      </c>
      <c r="C16" s="3">
        <v>39784</v>
      </c>
      <c r="D16" s="3">
        <v>31619</v>
      </c>
    </row>
    <row r="17" spans="1:4" x14ac:dyDescent="0.3">
      <c r="A17" s="2" t="s">
        <v>6</v>
      </c>
      <c r="B17" s="2">
        <v>4</v>
      </c>
      <c r="C17" s="3">
        <v>25936</v>
      </c>
      <c r="D17" s="3">
        <v>25041</v>
      </c>
    </row>
    <row r="18" spans="1:4" x14ac:dyDescent="0.3">
      <c r="A18" s="2" t="s">
        <v>6</v>
      </c>
      <c r="B18" s="2">
        <v>3</v>
      </c>
      <c r="C18" s="3">
        <v>25532</v>
      </c>
      <c r="D18" s="3">
        <v>25707</v>
      </c>
    </row>
    <row r="19" spans="1:4" x14ac:dyDescent="0.3">
      <c r="A19" s="2" t="s">
        <v>6</v>
      </c>
      <c r="B19" s="2">
        <v>2</v>
      </c>
      <c r="C19" s="3">
        <v>14222</v>
      </c>
      <c r="D19" s="3">
        <v>14728</v>
      </c>
    </row>
    <row r="20" spans="1:4" x14ac:dyDescent="0.3">
      <c r="A20" s="2" t="s">
        <v>6</v>
      </c>
      <c r="B20" s="2">
        <v>1</v>
      </c>
      <c r="C20" s="3">
        <v>43519</v>
      </c>
      <c r="D20" s="3">
        <v>48368</v>
      </c>
    </row>
    <row r="21" spans="1:4" x14ac:dyDescent="0.3">
      <c r="A21" s="2" t="s">
        <v>6</v>
      </c>
      <c r="B21" s="2" t="s">
        <v>3</v>
      </c>
      <c r="C21" s="3">
        <v>148993</v>
      </c>
      <c r="D21" s="3">
        <v>145463</v>
      </c>
    </row>
    <row r="22" spans="1:4" x14ac:dyDescent="0.3">
      <c r="A22" s="2" t="s">
        <v>6</v>
      </c>
      <c r="B22" s="2" t="s">
        <v>4</v>
      </c>
      <c r="C22" s="3">
        <v>3.03</v>
      </c>
      <c r="D22" s="3">
        <v>2.84</v>
      </c>
    </row>
    <row r="23" spans="1:4" x14ac:dyDescent="0.3">
      <c r="A23" s="2" t="s">
        <v>7</v>
      </c>
      <c r="B23" s="2">
        <v>5</v>
      </c>
      <c r="C23" s="3">
        <v>34020</v>
      </c>
      <c r="D23" s="3">
        <v>20640</v>
      </c>
    </row>
    <row r="24" spans="1:4" x14ac:dyDescent="0.3">
      <c r="A24" s="2" t="s">
        <v>7</v>
      </c>
      <c r="B24" s="2">
        <v>4</v>
      </c>
      <c r="C24" s="3">
        <v>9912</v>
      </c>
      <c r="D24" s="3">
        <v>7645</v>
      </c>
    </row>
    <row r="25" spans="1:4" x14ac:dyDescent="0.3">
      <c r="A25" s="2" t="s">
        <v>7</v>
      </c>
      <c r="B25" s="2">
        <v>3</v>
      </c>
      <c r="C25" s="3">
        <v>10632</v>
      </c>
      <c r="D25" s="3">
        <v>8957</v>
      </c>
    </row>
    <row r="26" spans="1:4" x14ac:dyDescent="0.3">
      <c r="A26" s="2" t="s">
        <v>7</v>
      </c>
      <c r="B26" s="2">
        <v>2</v>
      </c>
      <c r="C26" s="3">
        <v>3490</v>
      </c>
      <c r="D26" s="3">
        <v>3068</v>
      </c>
    </row>
    <row r="27" spans="1:4" x14ac:dyDescent="0.3">
      <c r="A27" s="2" t="s">
        <v>7</v>
      </c>
      <c r="B27" s="2">
        <v>1</v>
      </c>
      <c r="C27" s="3">
        <v>7480</v>
      </c>
      <c r="D27" s="3">
        <v>6851</v>
      </c>
    </row>
    <row r="28" spans="1:4" x14ac:dyDescent="0.3">
      <c r="A28" s="2" t="s">
        <v>7</v>
      </c>
      <c r="B28" s="2" t="s">
        <v>3</v>
      </c>
      <c r="C28" s="3">
        <v>65534</v>
      </c>
      <c r="D28" s="3">
        <v>47161</v>
      </c>
    </row>
    <row r="29" spans="1:4" x14ac:dyDescent="0.3">
      <c r="A29" s="2" t="s">
        <v>7</v>
      </c>
      <c r="B29" s="2" t="s">
        <v>4</v>
      </c>
      <c r="C29" s="3">
        <v>3.91</v>
      </c>
      <c r="D29" s="3">
        <v>3.68</v>
      </c>
    </row>
    <row r="30" spans="1:4" x14ac:dyDescent="0.3">
      <c r="A30" s="2" t="s">
        <v>8</v>
      </c>
      <c r="B30" s="2">
        <v>5</v>
      </c>
      <c r="C30" s="3">
        <v>9378</v>
      </c>
      <c r="D30" s="3">
        <v>4645</v>
      </c>
    </row>
    <row r="31" spans="1:4" x14ac:dyDescent="0.3">
      <c r="A31" s="2" t="s">
        <v>8</v>
      </c>
      <c r="B31" s="2">
        <v>4</v>
      </c>
      <c r="C31" s="3">
        <v>12543</v>
      </c>
      <c r="D31" s="3">
        <v>9260</v>
      </c>
    </row>
    <row r="32" spans="1:4" x14ac:dyDescent="0.3">
      <c r="A32" s="2" t="s">
        <v>8</v>
      </c>
      <c r="B32" s="2">
        <v>3</v>
      </c>
      <c r="C32" s="3">
        <v>20487</v>
      </c>
      <c r="D32" s="3">
        <v>19363</v>
      </c>
    </row>
    <row r="33" spans="1:4" x14ac:dyDescent="0.3">
      <c r="A33" s="2" t="s">
        <v>8</v>
      </c>
      <c r="B33" s="2">
        <v>2</v>
      </c>
      <c r="C33" s="3">
        <v>16709</v>
      </c>
      <c r="D33" s="3">
        <v>19877</v>
      </c>
    </row>
    <row r="34" spans="1:4" x14ac:dyDescent="0.3">
      <c r="A34" s="2" t="s">
        <v>8</v>
      </c>
      <c r="B34" s="2">
        <v>1</v>
      </c>
      <c r="C34" s="3">
        <v>13464</v>
      </c>
      <c r="D34" s="3">
        <v>19066</v>
      </c>
    </row>
    <row r="35" spans="1:4" x14ac:dyDescent="0.3">
      <c r="A35" s="2" t="s">
        <v>8</v>
      </c>
      <c r="B35" s="2" t="s">
        <v>3</v>
      </c>
      <c r="C35" s="3">
        <v>72581</v>
      </c>
      <c r="D35" s="3">
        <v>72211</v>
      </c>
    </row>
    <row r="36" spans="1:4" x14ac:dyDescent="0.3">
      <c r="A36" s="2" t="s">
        <v>8</v>
      </c>
      <c r="B36" s="2" t="s">
        <v>4</v>
      </c>
      <c r="C36" s="3">
        <v>2.83</v>
      </c>
      <c r="D36" s="3">
        <v>2.4500000000000002</v>
      </c>
    </row>
    <row r="37" spans="1:4" x14ac:dyDescent="0.3">
      <c r="A37" s="2" t="s">
        <v>9</v>
      </c>
      <c r="B37" s="2">
        <v>5</v>
      </c>
      <c r="C37" s="3">
        <v>2597</v>
      </c>
      <c r="D37" s="3">
        <v>3525</v>
      </c>
    </row>
    <row r="38" spans="1:4" x14ac:dyDescent="0.3">
      <c r="A38" s="2" t="s">
        <v>9</v>
      </c>
      <c r="B38" s="2">
        <v>4</v>
      </c>
      <c r="C38" s="3">
        <v>875</v>
      </c>
      <c r="D38" s="3">
        <v>847</v>
      </c>
    </row>
    <row r="39" spans="1:4" x14ac:dyDescent="0.3">
      <c r="A39" s="2" t="s">
        <v>9</v>
      </c>
      <c r="B39" s="2">
        <v>3</v>
      </c>
      <c r="C39" s="3">
        <v>825</v>
      </c>
      <c r="D39" s="3">
        <v>814</v>
      </c>
    </row>
    <row r="40" spans="1:4" x14ac:dyDescent="0.3">
      <c r="A40" s="2" t="s">
        <v>9</v>
      </c>
      <c r="B40" s="2">
        <v>2</v>
      </c>
      <c r="C40" s="3">
        <v>151</v>
      </c>
      <c r="D40" s="3">
        <v>168</v>
      </c>
    </row>
    <row r="41" spans="1:4" x14ac:dyDescent="0.3">
      <c r="A41" s="2" t="s">
        <v>9</v>
      </c>
      <c r="B41" s="2">
        <v>1</v>
      </c>
      <c r="C41" s="3">
        <v>240</v>
      </c>
      <c r="D41" s="3">
        <v>214</v>
      </c>
    </row>
    <row r="42" spans="1:4" x14ac:dyDescent="0.3">
      <c r="A42" s="2" t="s">
        <v>9</v>
      </c>
      <c r="B42" s="2" t="s">
        <v>3</v>
      </c>
      <c r="C42" s="3">
        <v>4688</v>
      </c>
      <c r="D42" s="3">
        <v>5568</v>
      </c>
    </row>
    <row r="43" spans="1:4" x14ac:dyDescent="0.3">
      <c r="A43" s="2" t="s">
        <v>9</v>
      </c>
      <c r="B43" s="2" t="s">
        <v>4</v>
      </c>
      <c r="C43" s="3">
        <v>4.16</v>
      </c>
      <c r="D43" s="3">
        <v>4.3099999999999996</v>
      </c>
    </row>
    <row r="44" spans="1:4" x14ac:dyDescent="0.3">
      <c r="A44" s="2" t="s">
        <v>10</v>
      </c>
      <c r="B44" s="2">
        <v>5</v>
      </c>
      <c r="C44" s="3">
        <v>8880</v>
      </c>
      <c r="D44" s="3">
        <v>2252</v>
      </c>
    </row>
    <row r="45" spans="1:4" x14ac:dyDescent="0.3">
      <c r="A45" s="2" t="s">
        <v>10</v>
      </c>
      <c r="B45" s="2">
        <v>4</v>
      </c>
      <c r="C45" s="3">
        <v>8537</v>
      </c>
      <c r="D45" s="3">
        <v>2500</v>
      </c>
    </row>
    <row r="46" spans="1:4" x14ac:dyDescent="0.3">
      <c r="A46" s="2" t="s">
        <v>10</v>
      </c>
      <c r="B46" s="2">
        <v>3</v>
      </c>
      <c r="C46" s="3">
        <v>9589</v>
      </c>
      <c r="D46" s="3">
        <v>2922</v>
      </c>
    </row>
    <row r="47" spans="1:4" x14ac:dyDescent="0.3">
      <c r="A47" s="2" t="s">
        <v>10</v>
      </c>
      <c r="B47" s="2">
        <v>2</v>
      </c>
      <c r="C47" s="3">
        <v>5160</v>
      </c>
      <c r="D47" s="3">
        <v>1641</v>
      </c>
    </row>
    <row r="48" spans="1:4" x14ac:dyDescent="0.3">
      <c r="A48" s="2" t="s">
        <v>10</v>
      </c>
      <c r="B48" s="2">
        <v>1</v>
      </c>
      <c r="C48" s="3">
        <v>9571</v>
      </c>
      <c r="D48" s="3">
        <v>3327</v>
      </c>
    </row>
    <row r="49" spans="1:4" x14ac:dyDescent="0.3">
      <c r="A49" s="2" t="s">
        <v>10</v>
      </c>
      <c r="B49" s="2" t="s">
        <v>3</v>
      </c>
      <c r="C49" s="3">
        <v>41737</v>
      </c>
      <c r="D49" s="3">
        <v>12642</v>
      </c>
    </row>
    <row r="50" spans="1:4" x14ac:dyDescent="0.3">
      <c r="A50" s="2" t="s">
        <v>10</v>
      </c>
      <c r="B50" s="2" t="s">
        <v>4</v>
      </c>
      <c r="C50" s="3">
        <v>3.05</v>
      </c>
      <c r="D50" s="3">
        <v>2.9</v>
      </c>
    </row>
    <row r="51" spans="1:4" x14ac:dyDescent="0.3">
      <c r="A51" s="2" t="s">
        <v>11</v>
      </c>
      <c r="B51" s="2">
        <v>5</v>
      </c>
      <c r="C51" s="3">
        <v>12731</v>
      </c>
      <c r="D51" s="3">
        <v>7104</v>
      </c>
    </row>
    <row r="52" spans="1:4" x14ac:dyDescent="0.3">
      <c r="A52" s="2" t="s">
        <v>11</v>
      </c>
      <c r="B52" s="2">
        <v>4</v>
      </c>
      <c r="C52" s="3">
        <v>17212</v>
      </c>
      <c r="D52" s="3">
        <v>11846</v>
      </c>
    </row>
    <row r="53" spans="1:4" x14ac:dyDescent="0.3">
      <c r="A53" s="2" t="s">
        <v>11</v>
      </c>
      <c r="B53" s="2">
        <v>3</v>
      </c>
      <c r="C53" s="3">
        <v>11458</v>
      </c>
      <c r="D53" s="3">
        <v>8933</v>
      </c>
    </row>
    <row r="54" spans="1:4" x14ac:dyDescent="0.3">
      <c r="A54" s="2" t="s">
        <v>11</v>
      </c>
      <c r="B54" s="2">
        <v>2</v>
      </c>
      <c r="C54" s="3">
        <v>11685</v>
      </c>
      <c r="D54" s="3">
        <v>10136</v>
      </c>
    </row>
    <row r="55" spans="1:4" x14ac:dyDescent="0.3">
      <c r="A55" s="2" t="s">
        <v>11</v>
      </c>
      <c r="B55" s="2">
        <v>1</v>
      </c>
      <c r="C55" s="3">
        <v>15378</v>
      </c>
      <c r="D55" s="3">
        <v>18396</v>
      </c>
    </row>
    <row r="56" spans="1:4" x14ac:dyDescent="0.3">
      <c r="A56" s="2" t="s">
        <v>11</v>
      </c>
      <c r="B56" s="2" t="s">
        <v>3</v>
      </c>
      <c r="C56" s="3">
        <v>68464</v>
      </c>
      <c r="D56" s="3">
        <v>56415</v>
      </c>
    </row>
    <row r="57" spans="1:4" x14ac:dyDescent="0.3">
      <c r="A57" s="2" t="s">
        <v>11</v>
      </c>
      <c r="B57" s="2" t="s">
        <v>4</v>
      </c>
      <c r="C57" s="3">
        <v>3</v>
      </c>
      <c r="D57" s="3">
        <v>2.63</v>
      </c>
    </row>
    <row r="58" spans="1:4" x14ac:dyDescent="0.3">
      <c r="A58" s="2" t="s">
        <v>12</v>
      </c>
      <c r="B58" s="2">
        <v>5</v>
      </c>
      <c r="C58" s="3">
        <v>7501</v>
      </c>
      <c r="D58" s="3">
        <v>3390</v>
      </c>
    </row>
    <row r="59" spans="1:4" x14ac:dyDescent="0.3">
      <c r="A59" s="2" t="s">
        <v>12</v>
      </c>
      <c r="B59" s="2">
        <v>4</v>
      </c>
      <c r="C59" s="3">
        <v>12051</v>
      </c>
      <c r="D59" s="3">
        <v>7245</v>
      </c>
    </row>
    <row r="60" spans="1:4" x14ac:dyDescent="0.3">
      <c r="A60" s="2" t="s">
        <v>12</v>
      </c>
      <c r="B60" s="2">
        <v>3</v>
      </c>
      <c r="C60" s="3">
        <v>9472</v>
      </c>
      <c r="D60" s="3">
        <v>6691</v>
      </c>
    </row>
    <row r="61" spans="1:4" x14ac:dyDescent="0.3">
      <c r="A61" s="2" t="s">
        <v>12</v>
      </c>
      <c r="B61" s="2">
        <v>2</v>
      </c>
      <c r="C61" s="3">
        <v>5449</v>
      </c>
      <c r="D61" s="3">
        <v>4689</v>
      </c>
    </row>
    <row r="62" spans="1:4" x14ac:dyDescent="0.3">
      <c r="A62" s="2" t="s">
        <v>12</v>
      </c>
      <c r="B62" s="2">
        <v>1</v>
      </c>
      <c r="C62" s="3">
        <v>6848</v>
      </c>
      <c r="D62" s="3">
        <v>7233</v>
      </c>
    </row>
    <row r="63" spans="1:4" x14ac:dyDescent="0.3">
      <c r="A63" s="2" t="s">
        <v>12</v>
      </c>
      <c r="B63" s="2" t="s">
        <v>3</v>
      </c>
      <c r="C63" s="3">
        <v>41321</v>
      </c>
      <c r="D63" s="3">
        <v>29248</v>
      </c>
    </row>
    <row r="64" spans="1:4" x14ac:dyDescent="0.3">
      <c r="A64" s="2" t="s">
        <v>12</v>
      </c>
      <c r="B64" s="2" t="s">
        <v>4</v>
      </c>
      <c r="C64" s="3">
        <v>3.19</v>
      </c>
      <c r="D64" s="3">
        <v>2.82</v>
      </c>
    </row>
    <row r="65" spans="1:4" x14ac:dyDescent="0.3">
      <c r="A65" s="2" t="s">
        <v>13</v>
      </c>
      <c r="B65" s="2">
        <v>5</v>
      </c>
      <c r="C65" s="3">
        <v>24563</v>
      </c>
      <c r="D65" s="3">
        <v>32488</v>
      </c>
    </row>
    <row r="66" spans="1:4" x14ac:dyDescent="0.3">
      <c r="A66" s="2" t="s">
        <v>13</v>
      </c>
      <c r="B66" s="2">
        <v>4</v>
      </c>
      <c r="C66" s="3">
        <v>37778</v>
      </c>
      <c r="D66" s="3">
        <v>56609</v>
      </c>
    </row>
    <row r="67" spans="1:4" x14ac:dyDescent="0.3">
      <c r="A67" s="2" t="s">
        <v>13</v>
      </c>
      <c r="B67" s="2">
        <v>3</v>
      </c>
      <c r="C67" s="3">
        <v>54104</v>
      </c>
      <c r="D67" s="3">
        <v>92051</v>
      </c>
    </row>
    <row r="68" spans="1:4" x14ac:dyDescent="0.3">
      <c r="A68" s="2" t="s">
        <v>13</v>
      </c>
      <c r="B68" s="2">
        <v>2</v>
      </c>
      <c r="C68" s="3">
        <v>59531</v>
      </c>
      <c r="D68" s="3">
        <v>113998</v>
      </c>
    </row>
    <row r="69" spans="1:4" x14ac:dyDescent="0.3">
      <c r="A69" s="2" t="s">
        <v>13</v>
      </c>
      <c r="B69" s="2">
        <v>1</v>
      </c>
      <c r="C69" s="3">
        <v>25651</v>
      </c>
      <c r="D69" s="3">
        <v>42584</v>
      </c>
    </row>
    <row r="70" spans="1:4" x14ac:dyDescent="0.3">
      <c r="A70" s="2" t="s">
        <v>13</v>
      </c>
      <c r="B70" s="2" t="s">
        <v>3</v>
      </c>
      <c r="C70" s="3">
        <v>201627</v>
      </c>
      <c r="D70" s="3">
        <v>337730</v>
      </c>
    </row>
    <row r="71" spans="1:4" x14ac:dyDescent="0.3">
      <c r="A71" s="2" t="s">
        <v>13</v>
      </c>
      <c r="B71" s="2" t="s">
        <v>4</v>
      </c>
      <c r="C71" s="3">
        <v>2.88</v>
      </c>
      <c r="D71" s="3">
        <v>2.77</v>
      </c>
    </row>
    <row r="72" spans="1:4" x14ac:dyDescent="0.3">
      <c r="A72" s="2" t="s">
        <v>14</v>
      </c>
      <c r="B72" s="2">
        <v>5</v>
      </c>
      <c r="C72" s="3">
        <v>9723</v>
      </c>
      <c r="D72" s="3">
        <v>19402</v>
      </c>
    </row>
    <row r="73" spans="1:4" x14ac:dyDescent="0.3">
      <c r="A73" s="2" t="s">
        <v>14</v>
      </c>
      <c r="B73" s="2">
        <v>4</v>
      </c>
      <c r="C73" s="3">
        <v>25086</v>
      </c>
      <c r="D73" s="3">
        <v>45300</v>
      </c>
    </row>
    <row r="74" spans="1:4" x14ac:dyDescent="0.3">
      <c r="A74" s="2" t="s">
        <v>14</v>
      </c>
      <c r="B74" s="2">
        <v>3</v>
      </c>
      <c r="C74" s="3">
        <v>43479</v>
      </c>
      <c r="D74" s="3">
        <v>73374</v>
      </c>
    </row>
    <row r="75" spans="1:4" x14ac:dyDescent="0.3">
      <c r="A75" s="2" t="s">
        <v>14</v>
      </c>
      <c r="B75" s="2">
        <v>2</v>
      </c>
      <c r="C75" s="3">
        <v>49228</v>
      </c>
      <c r="D75" s="3">
        <v>83999</v>
      </c>
    </row>
    <row r="76" spans="1:4" x14ac:dyDescent="0.3">
      <c r="A76" s="2" t="s">
        <v>14</v>
      </c>
      <c r="B76" s="2">
        <v>1</v>
      </c>
      <c r="C76" s="3">
        <v>20079</v>
      </c>
      <c r="D76" s="3">
        <v>28035</v>
      </c>
    </row>
    <row r="77" spans="1:4" x14ac:dyDescent="0.3">
      <c r="A77" s="2" t="s">
        <v>14</v>
      </c>
      <c r="B77" s="2" t="s">
        <v>3</v>
      </c>
      <c r="C77" s="3">
        <v>147595</v>
      </c>
      <c r="D77" s="3">
        <v>250110</v>
      </c>
    </row>
    <row r="78" spans="1:4" x14ac:dyDescent="0.3">
      <c r="A78" s="2" t="s">
        <v>14</v>
      </c>
      <c r="B78" s="2" t="s">
        <v>4</v>
      </c>
      <c r="C78" s="3">
        <v>2.7</v>
      </c>
      <c r="D78" s="3">
        <v>2.78</v>
      </c>
    </row>
    <row r="79" spans="1:4" x14ac:dyDescent="0.3">
      <c r="A79" s="2" t="s">
        <v>15</v>
      </c>
      <c r="B79" s="2">
        <v>5</v>
      </c>
      <c r="C79" s="3">
        <v>6420</v>
      </c>
      <c r="D79" s="3">
        <v>4707</v>
      </c>
    </row>
    <row r="80" spans="1:4" x14ac:dyDescent="0.3">
      <c r="A80" s="2" t="s">
        <v>15</v>
      </c>
      <c r="B80" s="2">
        <v>4</v>
      </c>
      <c r="C80" s="3">
        <v>17833</v>
      </c>
      <c r="D80" s="3">
        <v>16275</v>
      </c>
    </row>
    <row r="81" spans="1:4" x14ac:dyDescent="0.3">
      <c r="A81" s="2" t="s">
        <v>15</v>
      </c>
      <c r="B81" s="2">
        <v>3</v>
      </c>
      <c r="C81" s="3">
        <v>10334</v>
      </c>
      <c r="D81" s="3">
        <v>11408</v>
      </c>
    </row>
    <row r="82" spans="1:4" x14ac:dyDescent="0.3">
      <c r="A82" s="2" t="s">
        <v>15</v>
      </c>
      <c r="B82" s="2">
        <v>2</v>
      </c>
      <c r="C82" s="3">
        <v>15833</v>
      </c>
      <c r="D82" s="3">
        <v>22236</v>
      </c>
    </row>
    <row r="83" spans="1:4" x14ac:dyDescent="0.3">
      <c r="A83" s="2" t="s">
        <v>15</v>
      </c>
      <c r="B83" s="2">
        <v>1</v>
      </c>
      <c r="C83" s="3">
        <v>15532</v>
      </c>
      <c r="D83" s="3">
        <v>26798</v>
      </c>
    </row>
    <row r="84" spans="1:4" x14ac:dyDescent="0.3">
      <c r="A84" s="2" t="s">
        <v>15</v>
      </c>
      <c r="B84" s="2" t="s">
        <v>3</v>
      </c>
      <c r="C84" s="3">
        <v>65952</v>
      </c>
      <c r="D84" s="3">
        <v>81424</v>
      </c>
    </row>
    <row r="85" spans="1:4" x14ac:dyDescent="0.3">
      <c r="A85" s="2" t="s">
        <v>15</v>
      </c>
      <c r="B85" s="2" t="s">
        <v>4</v>
      </c>
      <c r="C85" s="3">
        <v>2.75</v>
      </c>
      <c r="D85" s="3">
        <v>2.38</v>
      </c>
    </row>
    <row r="86" spans="1:4" x14ac:dyDescent="0.3">
      <c r="A86" s="2" t="s">
        <v>16</v>
      </c>
      <c r="B86" s="2">
        <v>5</v>
      </c>
      <c r="C86" s="3">
        <v>4006</v>
      </c>
      <c r="D86" s="3">
        <v>3771</v>
      </c>
    </row>
    <row r="87" spans="1:4" x14ac:dyDescent="0.3">
      <c r="A87" s="2" t="s">
        <v>16</v>
      </c>
      <c r="B87" s="2">
        <v>4</v>
      </c>
      <c r="C87" s="3">
        <v>8579</v>
      </c>
      <c r="D87" s="3">
        <v>8487</v>
      </c>
    </row>
    <row r="88" spans="1:4" x14ac:dyDescent="0.3">
      <c r="A88" s="2" t="s">
        <v>16</v>
      </c>
      <c r="B88" s="2">
        <v>3</v>
      </c>
      <c r="C88" s="3">
        <v>15156</v>
      </c>
      <c r="D88" s="3">
        <v>16156</v>
      </c>
    </row>
    <row r="89" spans="1:4" x14ac:dyDescent="0.3">
      <c r="A89" s="2" t="s">
        <v>16</v>
      </c>
      <c r="B89" s="2">
        <v>2</v>
      </c>
      <c r="C89" s="3">
        <v>16698</v>
      </c>
      <c r="D89" s="3">
        <v>21186</v>
      </c>
    </row>
    <row r="90" spans="1:4" x14ac:dyDescent="0.3">
      <c r="A90" s="2" t="s">
        <v>16</v>
      </c>
      <c r="B90" s="2">
        <v>1</v>
      </c>
      <c r="C90" s="3">
        <v>5169</v>
      </c>
      <c r="D90" s="3">
        <v>8143</v>
      </c>
    </row>
    <row r="91" spans="1:4" x14ac:dyDescent="0.3">
      <c r="A91" s="2" t="s">
        <v>16</v>
      </c>
      <c r="B91" s="2" t="s">
        <v>3</v>
      </c>
      <c r="C91" s="3">
        <v>49608</v>
      </c>
      <c r="D91" s="3">
        <v>57743</v>
      </c>
    </row>
    <row r="92" spans="1:4" x14ac:dyDescent="0.3">
      <c r="A92" s="2" t="s">
        <v>16</v>
      </c>
      <c r="B92" s="2" t="s">
        <v>4</v>
      </c>
      <c r="C92" s="3">
        <v>2.79</v>
      </c>
      <c r="D92" s="3">
        <v>2.63</v>
      </c>
    </row>
    <row r="93" spans="1:4" x14ac:dyDescent="0.3">
      <c r="A93" s="2" t="s">
        <v>17</v>
      </c>
      <c r="B93" s="2">
        <v>5</v>
      </c>
      <c r="C93" s="3">
        <v>1057</v>
      </c>
      <c r="D93" s="3">
        <v>2005</v>
      </c>
    </row>
    <row r="94" spans="1:4" x14ac:dyDescent="0.3">
      <c r="A94" s="2" t="s">
        <v>17</v>
      </c>
      <c r="B94" s="2">
        <v>4</v>
      </c>
      <c r="C94" s="3">
        <v>1589</v>
      </c>
      <c r="D94" s="3">
        <v>3554</v>
      </c>
    </row>
    <row r="95" spans="1:4" x14ac:dyDescent="0.3">
      <c r="A95" s="2" t="s">
        <v>17</v>
      </c>
      <c r="B95" s="2">
        <v>3</v>
      </c>
      <c r="C95" s="3">
        <v>1999</v>
      </c>
      <c r="D95" s="3">
        <v>4802</v>
      </c>
    </row>
    <row r="96" spans="1:4" x14ac:dyDescent="0.3">
      <c r="A96" s="2" t="s">
        <v>17</v>
      </c>
      <c r="B96" s="2">
        <v>2</v>
      </c>
      <c r="C96" s="3">
        <v>1223</v>
      </c>
      <c r="D96" s="3">
        <v>2772</v>
      </c>
    </row>
    <row r="97" spans="1:4" x14ac:dyDescent="0.3">
      <c r="A97" s="2" t="s">
        <v>17</v>
      </c>
      <c r="B97" s="2">
        <v>1</v>
      </c>
      <c r="C97" s="3">
        <v>420</v>
      </c>
      <c r="D97" s="3">
        <v>647</v>
      </c>
    </row>
    <row r="98" spans="1:4" x14ac:dyDescent="0.3">
      <c r="A98" s="2" t="s">
        <v>17</v>
      </c>
      <c r="B98" s="2" t="s">
        <v>3</v>
      </c>
      <c r="C98" s="3">
        <v>6288</v>
      </c>
      <c r="D98" s="3">
        <v>13780</v>
      </c>
    </row>
    <row r="99" spans="1:4" x14ac:dyDescent="0.3">
      <c r="A99" s="2" t="s">
        <v>17</v>
      </c>
      <c r="B99" s="2" t="s">
        <v>4</v>
      </c>
      <c r="C99" s="3">
        <v>3.26</v>
      </c>
      <c r="D99" s="3">
        <v>3.25</v>
      </c>
    </row>
    <row r="100" spans="1:4" x14ac:dyDescent="0.3">
      <c r="A100" s="2" t="s">
        <v>18</v>
      </c>
      <c r="B100" s="2">
        <v>5</v>
      </c>
      <c r="C100" s="3">
        <v>384</v>
      </c>
      <c r="D100" s="3">
        <v>452</v>
      </c>
    </row>
    <row r="101" spans="1:4" x14ac:dyDescent="0.3">
      <c r="A101" s="2" t="s">
        <v>18</v>
      </c>
      <c r="B101" s="2">
        <v>4</v>
      </c>
      <c r="C101" s="3">
        <v>498</v>
      </c>
      <c r="D101" s="3">
        <v>515</v>
      </c>
    </row>
    <row r="102" spans="1:4" x14ac:dyDescent="0.3">
      <c r="A102" s="2" t="s">
        <v>18</v>
      </c>
      <c r="B102" s="2">
        <v>3</v>
      </c>
      <c r="C102" s="3">
        <v>658</v>
      </c>
      <c r="D102" s="3">
        <v>633</v>
      </c>
    </row>
    <row r="103" spans="1:4" x14ac:dyDescent="0.3">
      <c r="A103" s="2" t="s">
        <v>18</v>
      </c>
      <c r="B103" s="2">
        <v>2</v>
      </c>
      <c r="C103" s="3">
        <v>545</v>
      </c>
      <c r="D103" s="3">
        <v>461</v>
      </c>
    </row>
    <row r="104" spans="1:4" x14ac:dyDescent="0.3">
      <c r="A104" s="2" t="s">
        <v>18</v>
      </c>
      <c r="B104" s="2">
        <v>1</v>
      </c>
      <c r="C104" s="3">
        <v>246</v>
      </c>
      <c r="D104" s="3">
        <v>173</v>
      </c>
    </row>
    <row r="105" spans="1:4" x14ac:dyDescent="0.3">
      <c r="A105" s="2" t="s">
        <v>18</v>
      </c>
      <c r="B105" s="2" t="s">
        <v>3</v>
      </c>
      <c r="C105" s="3">
        <v>2331</v>
      </c>
      <c r="D105" s="3">
        <v>2234</v>
      </c>
    </row>
    <row r="106" spans="1:4" x14ac:dyDescent="0.3">
      <c r="A106" s="2" t="s">
        <v>18</v>
      </c>
      <c r="B106" s="2" t="s">
        <v>4</v>
      </c>
      <c r="C106" s="3">
        <v>3.1</v>
      </c>
      <c r="D106" s="3">
        <v>3.27</v>
      </c>
    </row>
    <row r="107" spans="1:4" x14ac:dyDescent="0.3">
      <c r="A107" s="2" t="s">
        <v>19</v>
      </c>
      <c r="B107" s="2">
        <v>5</v>
      </c>
      <c r="C107" s="3">
        <v>2393</v>
      </c>
      <c r="D107" s="3">
        <v>1816</v>
      </c>
    </row>
    <row r="108" spans="1:4" x14ac:dyDescent="0.3">
      <c r="A108" s="2" t="s">
        <v>19</v>
      </c>
      <c r="B108" s="2">
        <v>4</v>
      </c>
      <c r="C108" s="3">
        <v>2425</v>
      </c>
      <c r="D108" s="3">
        <v>1991</v>
      </c>
    </row>
    <row r="109" spans="1:4" x14ac:dyDescent="0.3">
      <c r="A109" s="2" t="s">
        <v>19</v>
      </c>
      <c r="B109" s="2">
        <v>3</v>
      </c>
      <c r="C109" s="3">
        <v>2159</v>
      </c>
      <c r="D109" s="3">
        <v>2165</v>
      </c>
    </row>
    <row r="110" spans="1:4" x14ac:dyDescent="0.3">
      <c r="A110" s="2" t="s">
        <v>19</v>
      </c>
      <c r="B110" s="2">
        <v>2</v>
      </c>
      <c r="C110" s="3">
        <v>2041</v>
      </c>
      <c r="D110" s="3">
        <v>2485</v>
      </c>
    </row>
    <row r="111" spans="1:4" x14ac:dyDescent="0.3">
      <c r="A111" s="2" t="s">
        <v>19</v>
      </c>
      <c r="B111" s="2">
        <v>1</v>
      </c>
      <c r="C111" s="3">
        <v>1475</v>
      </c>
      <c r="D111" s="3">
        <v>1961</v>
      </c>
    </row>
    <row r="112" spans="1:4" x14ac:dyDescent="0.3">
      <c r="A112" s="2" t="s">
        <v>19</v>
      </c>
      <c r="B112" s="2" t="s">
        <v>3</v>
      </c>
      <c r="C112" s="3">
        <v>10493</v>
      </c>
      <c r="D112" s="3">
        <v>10418</v>
      </c>
    </row>
    <row r="113" spans="1:4" x14ac:dyDescent="0.3">
      <c r="A113" s="2" t="s">
        <v>19</v>
      </c>
      <c r="B113" s="2" t="s">
        <v>4</v>
      </c>
      <c r="C113" s="3">
        <v>3.21</v>
      </c>
      <c r="D113" s="3">
        <v>2.92</v>
      </c>
    </row>
    <row r="114" spans="1:4" x14ac:dyDescent="0.3">
      <c r="A114" s="2" t="s">
        <v>20</v>
      </c>
      <c r="B114" s="2">
        <v>5</v>
      </c>
      <c r="C114" s="3">
        <v>19357</v>
      </c>
      <c r="D114" s="3">
        <v>16877</v>
      </c>
    </row>
    <row r="115" spans="1:4" x14ac:dyDescent="0.3">
      <c r="A115" s="2" t="s">
        <v>20</v>
      </c>
      <c r="B115" s="2">
        <v>4</v>
      </c>
      <c r="C115" s="3">
        <v>20814</v>
      </c>
      <c r="D115" s="3">
        <v>19075</v>
      </c>
    </row>
    <row r="116" spans="1:4" x14ac:dyDescent="0.3">
      <c r="A116" s="2" t="s">
        <v>20</v>
      </c>
      <c r="B116" s="2">
        <v>3</v>
      </c>
      <c r="C116" s="3">
        <v>36554</v>
      </c>
      <c r="D116" s="3">
        <v>36934</v>
      </c>
    </row>
    <row r="117" spans="1:4" x14ac:dyDescent="0.3">
      <c r="A117" s="2" t="s">
        <v>20</v>
      </c>
      <c r="B117" s="2">
        <v>2</v>
      </c>
      <c r="C117" s="3">
        <v>31917</v>
      </c>
      <c r="D117" s="3">
        <v>38897</v>
      </c>
    </row>
    <row r="118" spans="1:4" x14ac:dyDescent="0.3">
      <c r="A118" s="2" t="s">
        <v>20</v>
      </c>
      <c r="B118" s="2">
        <v>1</v>
      </c>
      <c r="C118" s="3">
        <v>29656</v>
      </c>
      <c r="D118" s="3">
        <v>44830</v>
      </c>
    </row>
    <row r="119" spans="1:4" x14ac:dyDescent="0.3">
      <c r="A119" s="2" t="s">
        <v>20</v>
      </c>
      <c r="B119" s="2" t="s">
        <v>3</v>
      </c>
      <c r="C119" s="3">
        <v>138298</v>
      </c>
      <c r="D119" s="3">
        <v>156613</v>
      </c>
    </row>
    <row r="120" spans="1:4" x14ac:dyDescent="0.3">
      <c r="A120" s="2" t="s">
        <v>20</v>
      </c>
      <c r="B120" s="2" t="s">
        <v>4</v>
      </c>
      <c r="C120" s="3">
        <v>2.77</v>
      </c>
      <c r="D120" s="3">
        <v>2.52</v>
      </c>
    </row>
    <row r="121" spans="1:4" x14ac:dyDescent="0.3">
      <c r="A121" s="2" t="s">
        <v>21</v>
      </c>
      <c r="B121" s="2">
        <v>5</v>
      </c>
      <c r="C121" s="3">
        <v>10519</v>
      </c>
      <c r="D121" s="3">
        <v>10945</v>
      </c>
    </row>
    <row r="122" spans="1:4" x14ac:dyDescent="0.3">
      <c r="A122" s="2" t="s">
        <v>21</v>
      </c>
      <c r="B122" s="2">
        <v>4</v>
      </c>
      <c r="C122" s="3">
        <v>17020</v>
      </c>
      <c r="D122" s="3">
        <v>19386</v>
      </c>
    </row>
    <row r="123" spans="1:4" x14ac:dyDescent="0.3">
      <c r="A123" s="2" t="s">
        <v>21</v>
      </c>
      <c r="B123" s="2">
        <v>3</v>
      </c>
      <c r="C123" s="3">
        <v>16272</v>
      </c>
      <c r="D123" s="3">
        <v>19764</v>
      </c>
    </row>
    <row r="124" spans="1:4" x14ac:dyDescent="0.3">
      <c r="A124" s="2" t="s">
        <v>21</v>
      </c>
      <c r="B124" s="2">
        <v>2</v>
      </c>
      <c r="C124" s="3">
        <v>14906</v>
      </c>
      <c r="D124" s="3">
        <v>20076</v>
      </c>
    </row>
    <row r="125" spans="1:4" x14ac:dyDescent="0.3">
      <c r="A125" s="2" t="s">
        <v>21</v>
      </c>
      <c r="B125" s="2">
        <v>1</v>
      </c>
      <c r="C125" s="3">
        <v>21443</v>
      </c>
      <c r="D125" s="3">
        <v>31807</v>
      </c>
    </row>
    <row r="126" spans="1:4" x14ac:dyDescent="0.3">
      <c r="A126" s="2" t="s">
        <v>21</v>
      </c>
      <c r="B126" s="2" t="s">
        <v>3</v>
      </c>
      <c r="C126" s="3">
        <v>80160</v>
      </c>
      <c r="D126" s="3">
        <v>101978</v>
      </c>
    </row>
    <row r="127" spans="1:4" x14ac:dyDescent="0.3">
      <c r="A127" s="2" t="s">
        <v>21</v>
      </c>
      <c r="B127" s="2" t="s">
        <v>4</v>
      </c>
      <c r="C127" s="3">
        <v>2.75</v>
      </c>
      <c r="D127" s="3">
        <v>2.58</v>
      </c>
    </row>
    <row r="128" spans="1:4" x14ac:dyDescent="0.3">
      <c r="A128" s="2" t="s">
        <v>22</v>
      </c>
      <c r="B128" s="2">
        <v>5</v>
      </c>
      <c r="C128" s="3">
        <v>199</v>
      </c>
      <c r="D128" s="3">
        <v>319</v>
      </c>
    </row>
    <row r="129" spans="1:4" x14ac:dyDescent="0.3">
      <c r="A129" s="2" t="s">
        <v>22</v>
      </c>
      <c r="B129" s="2">
        <v>4</v>
      </c>
      <c r="C129" s="3">
        <v>158</v>
      </c>
      <c r="D129" s="3">
        <v>329</v>
      </c>
    </row>
    <row r="130" spans="1:4" x14ac:dyDescent="0.3">
      <c r="A130" s="2" t="s">
        <v>22</v>
      </c>
      <c r="B130" s="2">
        <v>3</v>
      </c>
      <c r="C130" s="3">
        <v>276</v>
      </c>
      <c r="D130" s="3">
        <v>567</v>
      </c>
    </row>
    <row r="131" spans="1:4" x14ac:dyDescent="0.3">
      <c r="A131" s="2" t="s">
        <v>22</v>
      </c>
      <c r="B131" s="2">
        <v>2</v>
      </c>
      <c r="C131" s="3">
        <v>218</v>
      </c>
      <c r="D131" s="3">
        <v>329</v>
      </c>
    </row>
    <row r="132" spans="1:4" x14ac:dyDescent="0.3">
      <c r="A132" s="2" t="s">
        <v>22</v>
      </c>
      <c r="B132" s="2">
        <v>1</v>
      </c>
      <c r="C132" s="3">
        <v>100</v>
      </c>
      <c r="D132" s="3">
        <v>124</v>
      </c>
    </row>
    <row r="133" spans="1:4" x14ac:dyDescent="0.3">
      <c r="A133" s="2" t="s">
        <v>22</v>
      </c>
      <c r="B133" s="2" t="s">
        <v>3</v>
      </c>
      <c r="C133" s="3">
        <v>951</v>
      </c>
      <c r="D133" s="3">
        <v>1668</v>
      </c>
    </row>
    <row r="134" spans="1:4" x14ac:dyDescent="0.3">
      <c r="A134" s="2" t="s">
        <v>22</v>
      </c>
      <c r="B134" s="2" t="s">
        <v>4</v>
      </c>
      <c r="C134" s="3">
        <v>3.15</v>
      </c>
      <c r="D134" s="3">
        <v>3.23</v>
      </c>
    </row>
    <row r="135" spans="1:4" x14ac:dyDescent="0.3">
      <c r="A135" s="2" t="s">
        <v>23</v>
      </c>
      <c r="B135" s="2">
        <v>5</v>
      </c>
      <c r="C135" s="3">
        <v>466</v>
      </c>
      <c r="D135" s="3">
        <v>562</v>
      </c>
    </row>
    <row r="136" spans="1:4" x14ac:dyDescent="0.3">
      <c r="A136" s="2" t="s">
        <v>23</v>
      </c>
      <c r="B136" s="2">
        <v>4</v>
      </c>
      <c r="C136" s="3">
        <v>73</v>
      </c>
      <c r="D136" s="3">
        <v>100</v>
      </c>
    </row>
    <row r="137" spans="1:4" x14ac:dyDescent="0.3">
      <c r="A137" s="2" t="s">
        <v>23</v>
      </c>
      <c r="B137" s="2">
        <v>3</v>
      </c>
      <c r="C137" s="3">
        <v>196</v>
      </c>
      <c r="D137" s="3">
        <v>251</v>
      </c>
    </row>
    <row r="138" spans="1:4" x14ac:dyDescent="0.3">
      <c r="A138" s="2" t="s">
        <v>23</v>
      </c>
      <c r="B138" s="2">
        <v>2</v>
      </c>
      <c r="C138" s="3">
        <v>60</v>
      </c>
      <c r="D138" s="3">
        <v>91</v>
      </c>
    </row>
    <row r="139" spans="1:4" x14ac:dyDescent="0.3">
      <c r="A139" s="2" t="s">
        <v>23</v>
      </c>
      <c r="B139" s="2">
        <v>1</v>
      </c>
      <c r="C139" s="3">
        <v>152</v>
      </c>
      <c r="D139" s="3">
        <v>199</v>
      </c>
    </row>
    <row r="140" spans="1:4" x14ac:dyDescent="0.3">
      <c r="A140" s="2" t="s">
        <v>23</v>
      </c>
      <c r="B140" s="2" t="s">
        <v>3</v>
      </c>
      <c r="C140" s="3">
        <v>947</v>
      </c>
      <c r="D140" s="3">
        <v>1203</v>
      </c>
    </row>
    <row r="141" spans="1:4" x14ac:dyDescent="0.3">
      <c r="A141" s="2" t="s">
        <v>23</v>
      </c>
      <c r="B141" s="2" t="s">
        <v>4</v>
      </c>
      <c r="C141" s="3">
        <v>3.68</v>
      </c>
      <c r="D141" s="3">
        <v>3.61</v>
      </c>
    </row>
    <row r="142" spans="1:4" x14ac:dyDescent="0.3">
      <c r="A142" s="2" t="s">
        <v>24</v>
      </c>
      <c r="B142" s="2">
        <v>5</v>
      </c>
      <c r="C142" s="3">
        <v>445</v>
      </c>
      <c r="D142" s="3">
        <v>382</v>
      </c>
    </row>
    <row r="143" spans="1:4" x14ac:dyDescent="0.3">
      <c r="A143" s="2" t="s">
        <v>24</v>
      </c>
      <c r="B143" s="2">
        <v>4</v>
      </c>
      <c r="C143" s="3">
        <v>728</v>
      </c>
      <c r="D143" s="3">
        <v>638</v>
      </c>
    </row>
    <row r="144" spans="1:4" x14ac:dyDescent="0.3">
      <c r="A144" s="2" t="s">
        <v>24</v>
      </c>
      <c r="B144" s="2">
        <v>3</v>
      </c>
      <c r="C144" s="3">
        <v>1060</v>
      </c>
      <c r="D144" s="3">
        <v>1046</v>
      </c>
    </row>
    <row r="145" spans="1:4" x14ac:dyDescent="0.3">
      <c r="A145" s="2" t="s">
        <v>24</v>
      </c>
      <c r="B145" s="2">
        <v>2</v>
      </c>
      <c r="C145" s="3">
        <v>654</v>
      </c>
      <c r="D145" s="3">
        <v>851</v>
      </c>
    </row>
    <row r="146" spans="1:4" x14ac:dyDescent="0.3">
      <c r="A146" s="2" t="s">
        <v>24</v>
      </c>
      <c r="B146" s="2">
        <v>1</v>
      </c>
      <c r="C146" s="3">
        <v>345</v>
      </c>
      <c r="D146" s="3">
        <v>408</v>
      </c>
    </row>
    <row r="147" spans="1:4" x14ac:dyDescent="0.3">
      <c r="A147" s="2" t="s">
        <v>24</v>
      </c>
      <c r="B147" s="2" t="s">
        <v>3</v>
      </c>
      <c r="C147" s="3">
        <v>3232</v>
      </c>
      <c r="D147" s="3">
        <v>3325</v>
      </c>
    </row>
    <row r="148" spans="1:4" x14ac:dyDescent="0.3">
      <c r="A148" s="2" t="s">
        <v>24</v>
      </c>
      <c r="B148" s="2" t="s">
        <v>4</v>
      </c>
      <c r="C148" s="3">
        <v>3.08</v>
      </c>
      <c r="D148" s="3">
        <v>2.92</v>
      </c>
    </row>
    <row r="149" spans="1:4" x14ac:dyDescent="0.3">
      <c r="A149" s="2" t="s">
        <v>25</v>
      </c>
      <c r="B149" s="2">
        <v>5</v>
      </c>
      <c r="C149" s="3">
        <v>1981</v>
      </c>
      <c r="D149" s="3">
        <v>1359</v>
      </c>
    </row>
    <row r="150" spans="1:4" x14ac:dyDescent="0.3">
      <c r="A150" s="2" t="s">
        <v>25</v>
      </c>
      <c r="B150" s="2">
        <v>4</v>
      </c>
      <c r="C150" s="3">
        <v>1716</v>
      </c>
      <c r="D150" s="3">
        <v>1490</v>
      </c>
    </row>
    <row r="151" spans="1:4" x14ac:dyDescent="0.3">
      <c r="A151" s="2" t="s">
        <v>25</v>
      </c>
      <c r="B151" s="2">
        <v>3</v>
      </c>
      <c r="C151" s="3">
        <v>2304</v>
      </c>
      <c r="D151" s="3">
        <v>2215</v>
      </c>
    </row>
    <row r="152" spans="1:4" x14ac:dyDescent="0.3">
      <c r="A152" s="2" t="s">
        <v>25</v>
      </c>
      <c r="B152" s="2">
        <v>2</v>
      </c>
      <c r="C152" s="3">
        <v>2348</v>
      </c>
      <c r="D152" s="3">
        <v>2525</v>
      </c>
    </row>
    <row r="153" spans="1:4" x14ac:dyDescent="0.3">
      <c r="A153" s="2" t="s">
        <v>25</v>
      </c>
      <c r="B153" s="2">
        <v>1</v>
      </c>
      <c r="C153" s="3">
        <v>1293</v>
      </c>
      <c r="D153" s="3">
        <v>1408</v>
      </c>
    </row>
    <row r="154" spans="1:4" x14ac:dyDescent="0.3">
      <c r="A154" s="2" t="s">
        <v>25</v>
      </c>
      <c r="B154" s="2" t="s">
        <v>3</v>
      </c>
      <c r="C154" s="3">
        <v>9642</v>
      </c>
      <c r="D154" s="3">
        <v>8997</v>
      </c>
    </row>
    <row r="155" spans="1:4" x14ac:dyDescent="0.3">
      <c r="A155" s="2" t="s">
        <v>25</v>
      </c>
      <c r="B155" s="2" t="s">
        <v>4</v>
      </c>
      <c r="C155" s="3">
        <v>3.08</v>
      </c>
      <c r="D155" s="3">
        <v>2.87</v>
      </c>
    </row>
    <row r="156" spans="1:4" x14ac:dyDescent="0.3">
      <c r="A156" s="2" t="s">
        <v>26</v>
      </c>
      <c r="B156" s="2">
        <v>5</v>
      </c>
      <c r="C156" s="3">
        <v>5333</v>
      </c>
      <c r="D156" s="3">
        <v>1222</v>
      </c>
    </row>
    <row r="157" spans="1:4" x14ac:dyDescent="0.3">
      <c r="A157" s="2" t="s">
        <v>26</v>
      </c>
      <c r="B157" s="2">
        <v>4</v>
      </c>
      <c r="C157" s="3">
        <v>3490</v>
      </c>
      <c r="D157" s="3">
        <v>1227</v>
      </c>
    </row>
    <row r="158" spans="1:4" x14ac:dyDescent="0.3">
      <c r="A158" s="2" t="s">
        <v>26</v>
      </c>
      <c r="B158" s="2">
        <v>3</v>
      </c>
      <c r="C158" s="3">
        <v>2054</v>
      </c>
      <c r="D158" s="3">
        <v>755</v>
      </c>
    </row>
    <row r="159" spans="1:4" x14ac:dyDescent="0.3">
      <c r="A159" s="2" t="s">
        <v>26</v>
      </c>
      <c r="B159" s="2">
        <v>2</v>
      </c>
      <c r="C159" s="3">
        <v>2765</v>
      </c>
      <c r="D159" s="3">
        <v>1076</v>
      </c>
    </row>
    <row r="160" spans="1:4" x14ac:dyDescent="0.3">
      <c r="A160" s="2" t="s">
        <v>26</v>
      </c>
      <c r="B160" s="2">
        <v>1</v>
      </c>
      <c r="C160" s="3">
        <v>1816</v>
      </c>
      <c r="D160" s="3">
        <v>658</v>
      </c>
    </row>
    <row r="161" spans="1:4" x14ac:dyDescent="0.3">
      <c r="A161" s="2" t="s">
        <v>26</v>
      </c>
      <c r="B161" s="2" t="s">
        <v>3</v>
      </c>
      <c r="C161" s="3">
        <v>15458</v>
      </c>
      <c r="D161" s="3">
        <v>4938</v>
      </c>
    </row>
    <row r="162" spans="1:4" x14ac:dyDescent="0.3">
      <c r="A162" s="2" t="s">
        <v>26</v>
      </c>
      <c r="B162" s="2" t="s">
        <v>4</v>
      </c>
      <c r="C162" s="3">
        <v>3.5</v>
      </c>
      <c r="D162" s="3">
        <v>3.26</v>
      </c>
    </row>
    <row r="163" spans="1:4" x14ac:dyDescent="0.3">
      <c r="A163" s="2" t="s">
        <v>27</v>
      </c>
      <c r="B163" s="2">
        <v>5</v>
      </c>
      <c r="C163" s="3">
        <v>11759</v>
      </c>
      <c r="D163" s="3">
        <v>2783</v>
      </c>
    </row>
    <row r="164" spans="1:4" x14ac:dyDescent="0.3">
      <c r="A164" s="2" t="s">
        <v>27</v>
      </c>
      <c r="B164" s="2">
        <v>4</v>
      </c>
      <c r="C164" s="3">
        <v>9573</v>
      </c>
      <c r="D164" s="3">
        <v>3596</v>
      </c>
    </row>
    <row r="165" spans="1:4" x14ac:dyDescent="0.3">
      <c r="A165" s="2" t="s">
        <v>27</v>
      </c>
      <c r="B165" s="2">
        <v>3</v>
      </c>
      <c r="C165" s="3">
        <v>6158</v>
      </c>
      <c r="D165" s="3">
        <v>2750</v>
      </c>
    </row>
    <row r="166" spans="1:4" x14ac:dyDescent="0.3">
      <c r="A166" s="2" t="s">
        <v>27</v>
      </c>
      <c r="B166" s="2">
        <v>2</v>
      </c>
      <c r="C166" s="3">
        <v>4376</v>
      </c>
      <c r="D166" s="3">
        <v>2234</v>
      </c>
    </row>
    <row r="167" spans="1:4" x14ac:dyDescent="0.3">
      <c r="A167" s="2" t="s">
        <v>27</v>
      </c>
      <c r="B167" s="2">
        <v>1</v>
      </c>
      <c r="C167" s="3">
        <v>2896</v>
      </c>
      <c r="D167" s="3">
        <v>1853</v>
      </c>
    </row>
    <row r="168" spans="1:4" x14ac:dyDescent="0.3">
      <c r="A168" s="2" t="s">
        <v>27</v>
      </c>
      <c r="B168" s="2" t="s">
        <v>3</v>
      </c>
      <c r="C168" s="3">
        <v>34762</v>
      </c>
      <c r="D168" s="3">
        <v>13216</v>
      </c>
    </row>
    <row r="169" spans="1:4" x14ac:dyDescent="0.3">
      <c r="A169" s="2" t="s">
        <v>27</v>
      </c>
      <c r="B169" s="2" t="s">
        <v>4</v>
      </c>
      <c r="C169" s="3">
        <v>3.66</v>
      </c>
      <c r="D169" s="3">
        <v>3.24</v>
      </c>
    </row>
    <row r="170" spans="1:4" x14ac:dyDescent="0.3">
      <c r="A170" s="2" t="s">
        <v>28</v>
      </c>
      <c r="B170" s="2">
        <v>5</v>
      </c>
      <c r="C170" s="3">
        <v>5366</v>
      </c>
      <c r="D170" s="3">
        <v>1206</v>
      </c>
    </row>
    <row r="171" spans="1:4" x14ac:dyDescent="0.3">
      <c r="A171" s="2" t="s">
        <v>28</v>
      </c>
      <c r="B171" s="2">
        <v>4</v>
      </c>
      <c r="C171" s="3">
        <v>15910</v>
      </c>
      <c r="D171" s="3">
        <v>5503</v>
      </c>
    </row>
    <row r="172" spans="1:4" x14ac:dyDescent="0.3">
      <c r="A172" s="2" t="s">
        <v>28</v>
      </c>
      <c r="B172" s="2">
        <v>3</v>
      </c>
      <c r="C172" s="3">
        <v>22662</v>
      </c>
      <c r="D172" s="3">
        <v>11172</v>
      </c>
    </row>
    <row r="173" spans="1:4" x14ac:dyDescent="0.3">
      <c r="A173" s="2" t="s">
        <v>28</v>
      </c>
      <c r="B173" s="2">
        <v>2</v>
      </c>
      <c r="C173" s="3">
        <v>28774</v>
      </c>
      <c r="D173" s="3">
        <v>20683</v>
      </c>
    </row>
    <row r="174" spans="1:4" x14ac:dyDescent="0.3">
      <c r="A174" s="2" t="s">
        <v>28</v>
      </c>
      <c r="B174" s="2">
        <v>1</v>
      </c>
      <c r="C174" s="3">
        <v>23196</v>
      </c>
      <c r="D174" s="3">
        <v>26725</v>
      </c>
    </row>
    <row r="175" spans="1:4" x14ac:dyDescent="0.3">
      <c r="A175" s="2" t="s">
        <v>28</v>
      </c>
      <c r="B175" s="2" t="s">
        <v>3</v>
      </c>
      <c r="C175" s="3">
        <v>95908</v>
      </c>
      <c r="D175" s="3">
        <v>65289</v>
      </c>
    </row>
    <row r="176" spans="1:4" x14ac:dyDescent="0.3">
      <c r="A176" s="2" t="s">
        <v>28</v>
      </c>
      <c r="B176" s="2" t="s">
        <v>4</v>
      </c>
      <c r="C176" s="3">
        <v>2.4900000000000002</v>
      </c>
      <c r="D176" s="3">
        <v>1.99</v>
      </c>
    </row>
    <row r="177" spans="1:4" x14ac:dyDescent="0.3">
      <c r="A177" s="2" t="s">
        <v>29</v>
      </c>
      <c r="B177" s="2">
        <v>5</v>
      </c>
      <c r="C177" s="3">
        <v>1523</v>
      </c>
      <c r="D177" s="3">
        <v>362</v>
      </c>
    </row>
    <row r="178" spans="1:4" x14ac:dyDescent="0.3">
      <c r="A178" s="2" t="s">
        <v>29</v>
      </c>
      <c r="B178" s="2">
        <v>4</v>
      </c>
      <c r="C178" s="3">
        <v>2864</v>
      </c>
      <c r="D178" s="3">
        <v>887</v>
      </c>
    </row>
    <row r="179" spans="1:4" x14ac:dyDescent="0.3">
      <c r="A179" s="2" t="s">
        <v>29</v>
      </c>
      <c r="B179" s="2">
        <v>3</v>
      </c>
      <c r="C179" s="3">
        <v>5952</v>
      </c>
      <c r="D179" s="3">
        <v>2281</v>
      </c>
    </row>
    <row r="180" spans="1:4" x14ac:dyDescent="0.3">
      <c r="A180" s="2" t="s">
        <v>29</v>
      </c>
      <c r="B180" s="2">
        <v>2</v>
      </c>
      <c r="C180" s="3">
        <v>5175</v>
      </c>
      <c r="D180" s="3">
        <v>2381</v>
      </c>
    </row>
    <row r="181" spans="1:4" x14ac:dyDescent="0.3">
      <c r="A181" s="2" t="s">
        <v>29</v>
      </c>
      <c r="B181" s="2">
        <v>1</v>
      </c>
      <c r="C181" s="3">
        <v>1233</v>
      </c>
      <c r="D181" s="3">
        <v>785</v>
      </c>
    </row>
    <row r="182" spans="1:4" x14ac:dyDescent="0.3">
      <c r="A182" s="2" t="s">
        <v>29</v>
      </c>
      <c r="B182" s="2" t="s">
        <v>3</v>
      </c>
      <c r="C182" s="3">
        <v>16747</v>
      </c>
      <c r="D182" s="3">
        <v>6696</v>
      </c>
    </row>
    <row r="183" spans="1:4" x14ac:dyDescent="0.3">
      <c r="A183" s="2" t="s">
        <v>29</v>
      </c>
      <c r="B183" s="2" t="s">
        <v>4</v>
      </c>
      <c r="C183" s="3">
        <v>2.9</v>
      </c>
      <c r="D183" s="3">
        <v>2.65</v>
      </c>
    </row>
    <row r="184" spans="1:4" x14ac:dyDescent="0.3">
      <c r="A184" s="2" t="s">
        <v>30</v>
      </c>
      <c r="B184" s="2">
        <v>5</v>
      </c>
      <c r="C184" s="3">
        <v>17717</v>
      </c>
      <c r="D184" s="3">
        <v>35931</v>
      </c>
    </row>
    <row r="185" spans="1:4" x14ac:dyDescent="0.3">
      <c r="A185" s="2" t="s">
        <v>30</v>
      </c>
      <c r="B185" s="2">
        <v>4</v>
      </c>
      <c r="C185" s="3">
        <v>26742</v>
      </c>
      <c r="D185" s="3">
        <v>47481</v>
      </c>
    </row>
    <row r="186" spans="1:4" x14ac:dyDescent="0.3">
      <c r="A186" s="2" t="s">
        <v>30</v>
      </c>
      <c r="B186" s="2">
        <v>3</v>
      </c>
      <c r="C186" s="3">
        <v>19713</v>
      </c>
      <c r="D186" s="3">
        <v>34838</v>
      </c>
    </row>
    <row r="187" spans="1:4" x14ac:dyDescent="0.3">
      <c r="A187" s="2" t="s">
        <v>30</v>
      </c>
      <c r="B187" s="2">
        <v>2</v>
      </c>
      <c r="C187" s="3">
        <v>14139</v>
      </c>
      <c r="D187" s="3">
        <v>26449</v>
      </c>
    </row>
    <row r="188" spans="1:4" x14ac:dyDescent="0.3">
      <c r="A188" s="2" t="s">
        <v>30</v>
      </c>
      <c r="B188" s="2">
        <v>1</v>
      </c>
      <c r="C188" s="3">
        <v>20724</v>
      </c>
      <c r="D188" s="3">
        <v>41148</v>
      </c>
    </row>
    <row r="189" spans="1:4" x14ac:dyDescent="0.3">
      <c r="A189" s="2" t="s">
        <v>30</v>
      </c>
      <c r="B189" s="2" t="s">
        <v>3</v>
      </c>
      <c r="C189" s="3">
        <v>99035</v>
      </c>
      <c r="D189" s="3">
        <v>185847</v>
      </c>
    </row>
    <row r="190" spans="1:4" x14ac:dyDescent="0.3">
      <c r="A190" s="2" t="s">
        <v>30</v>
      </c>
      <c r="B190" s="2" t="s">
        <v>4</v>
      </c>
      <c r="C190" s="3">
        <v>3.07</v>
      </c>
      <c r="D190" s="3">
        <v>3.06</v>
      </c>
    </row>
    <row r="191" spans="1:4" x14ac:dyDescent="0.3">
      <c r="A191" s="2" t="s">
        <v>31</v>
      </c>
      <c r="B191" s="2">
        <v>5</v>
      </c>
      <c r="C191" s="3">
        <v>100</v>
      </c>
      <c r="D191" s="3">
        <v>155</v>
      </c>
    </row>
    <row r="192" spans="1:4" x14ac:dyDescent="0.3">
      <c r="A192" s="2" t="s">
        <v>31</v>
      </c>
      <c r="B192" s="2">
        <v>4</v>
      </c>
      <c r="C192" s="3">
        <v>150</v>
      </c>
      <c r="D192" s="3">
        <v>243</v>
      </c>
    </row>
    <row r="193" spans="1:4" x14ac:dyDescent="0.3">
      <c r="A193" s="2" t="s">
        <v>31</v>
      </c>
      <c r="B193" s="2">
        <v>3</v>
      </c>
      <c r="C193" s="3">
        <v>373</v>
      </c>
      <c r="D193" s="3">
        <v>624</v>
      </c>
    </row>
    <row r="194" spans="1:4" x14ac:dyDescent="0.3">
      <c r="A194" s="2" t="s">
        <v>31</v>
      </c>
      <c r="B194" s="2">
        <v>2</v>
      </c>
      <c r="C194" s="3">
        <v>346</v>
      </c>
      <c r="D194" s="3">
        <v>469</v>
      </c>
    </row>
    <row r="195" spans="1:4" x14ac:dyDescent="0.3">
      <c r="A195" s="2" t="s">
        <v>31</v>
      </c>
      <c r="B195" s="2">
        <v>1</v>
      </c>
      <c r="C195" s="3">
        <v>30</v>
      </c>
      <c r="D195" s="3">
        <v>28</v>
      </c>
    </row>
    <row r="196" spans="1:4" x14ac:dyDescent="0.3">
      <c r="A196" s="2" t="s">
        <v>31</v>
      </c>
      <c r="B196" s="2" t="s">
        <v>3</v>
      </c>
      <c r="C196" s="3">
        <v>999</v>
      </c>
      <c r="D196" s="3">
        <v>1519</v>
      </c>
    </row>
    <row r="197" spans="1:4" x14ac:dyDescent="0.3">
      <c r="A197" s="2" t="s">
        <v>31</v>
      </c>
      <c r="B197" s="2" t="s">
        <v>4</v>
      </c>
      <c r="C197" s="3">
        <v>2.94</v>
      </c>
      <c r="D197" s="3">
        <v>3.02</v>
      </c>
    </row>
    <row r="198" spans="1:4" x14ac:dyDescent="0.3">
      <c r="A198" s="2" t="s">
        <v>32</v>
      </c>
      <c r="B198" s="2">
        <v>5</v>
      </c>
      <c r="C198" s="3">
        <v>226</v>
      </c>
      <c r="D198" s="3">
        <v>431</v>
      </c>
    </row>
    <row r="199" spans="1:4" x14ac:dyDescent="0.3">
      <c r="A199" s="2" t="s">
        <v>32</v>
      </c>
      <c r="B199" s="2">
        <v>4</v>
      </c>
      <c r="C199" s="3">
        <v>479</v>
      </c>
      <c r="D199" s="3">
        <v>882</v>
      </c>
    </row>
    <row r="200" spans="1:4" x14ac:dyDescent="0.3">
      <c r="A200" s="2" t="s">
        <v>32</v>
      </c>
      <c r="B200" s="2">
        <v>3</v>
      </c>
      <c r="C200" s="3">
        <v>2414</v>
      </c>
      <c r="D200" s="3">
        <v>3803</v>
      </c>
    </row>
    <row r="201" spans="1:4" x14ac:dyDescent="0.3">
      <c r="A201" s="2" t="s">
        <v>32</v>
      </c>
      <c r="B201" s="2">
        <v>2</v>
      </c>
      <c r="C201" s="3">
        <v>1138</v>
      </c>
      <c r="D201" s="3">
        <v>1469</v>
      </c>
    </row>
    <row r="202" spans="1:4" x14ac:dyDescent="0.3">
      <c r="A202" s="2" t="s">
        <v>32</v>
      </c>
      <c r="B202" s="2">
        <v>1</v>
      </c>
      <c r="C202" s="3">
        <v>298</v>
      </c>
      <c r="D202" s="3">
        <v>319</v>
      </c>
    </row>
    <row r="203" spans="1:4" x14ac:dyDescent="0.3">
      <c r="A203" s="2" t="s">
        <v>32</v>
      </c>
      <c r="B203" s="2" t="s">
        <v>3</v>
      </c>
      <c r="C203" s="3">
        <v>4555</v>
      </c>
      <c r="D203" s="3">
        <v>6904</v>
      </c>
    </row>
    <row r="204" spans="1:4" x14ac:dyDescent="0.3">
      <c r="A204" s="2" t="s">
        <v>32</v>
      </c>
      <c r="B204" s="2" t="s">
        <v>4</v>
      </c>
      <c r="C204" s="3">
        <v>2.82</v>
      </c>
      <c r="D204" s="3">
        <v>2.95</v>
      </c>
    </row>
    <row r="205" spans="1:4" x14ac:dyDescent="0.3">
      <c r="A205" s="2" t="s">
        <v>33</v>
      </c>
      <c r="B205" s="2">
        <v>5</v>
      </c>
      <c r="C205" s="3">
        <v>14470</v>
      </c>
      <c r="D205" s="3">
        <v>27367</v>
      </c>
    </row>
    <row r="206" spans="1:4" x14ac:dyDescent="0.3">
      <c r="A206" s="2" t="s">
        <v>33</v>
      </c>
      <c r="B206" s="2">
        <v>4</v>
      </c>
      <c r="C206" s="3">
        <v>19517</v>
      </c>
      <c r="D206" s="3">
        <v>33894</v>
      </c>
    </row>
    <row r="207" spans="1:4" x14ac:dyDescent="0.3">
      <c r="A207" s="2" t="s">
        <v>33</v>
      </c>
      <c r="B207" s="2">
        <v>3</v>
      </c>
      <c r="C207" s="3">
        <v>16036</v>
      </c>
      <c r="D207" s="3">
        <v>25573</v>
      </c>
    </row>
    <row r="208" spans="1:4" x14ac:dyDescent="0.3">
      <c r="A208" s="2" t="s">
        <v>33</v>
      </c>
      <c r="B208" s="2">
        <v>2</v>
      </c>
      <c r="C208" s="3">
        <v>6180</v>
      </c>
      <c r="D208" s="3">
        <v>8059</v>
      </c>
    </row>
    <row r="209" spans="1:4" x14ac:dyDescent="0.3">
      <c r="A209" s="2" t="s">
        <v>33</v>
      </c>
      <c r="B209" s="2">
        <v>1</v>
      </c>
      <c r="C209" s="3">
        <v>1084</v>
      </c>
      <c r="D209" s="3">
        <v>1033</v>
      </c>
    </row>
    <row r="210" spans="1:4" x14ac:dyDescent="0.3">
      <c r="A210" s="2" t="s">
        <v>33</v>
      </c>
      <c r="B210" s="2" t="s">
        <v>3</v>
      </c>
      <c r="C210" s="3">
        <v>57287</v>
      </c>
      <c r="D210" s="3">
        <v>95926</v>
      </c>
    </row>
    <row r="211" spans="1:4" x14ac:dyDescent="0.3">
      <c r="A211" s="2" t="s">
        <v>33</v>
      </c>
      <c r="B211" s="2" t="s">
        <v>4</v>
      </c>
      <c r="C211" s="3">
        <v>3.7</v>
      </c>
      <c r="D211" s="3">
        <v>3.82</v>
      </c>
    </row>
    <row r="212" spans="1:4" x14ac:dyDescent="0.3">
      <c r="A212" s="2" t="s">
        <v>34</v>
      </c>
      <c r="B212" s="2">
        <v>5</v>
      </c>
      <c r="C212" s="3">
        <v>538</v>
      </c>
      <c r="D212" s="3">
        <v>1209</v>
      </c>
    </row>
    <row r="213" spans="1:4" x14ac:dyDescent="0.3">
      <c r="A213" s="2" t="s">
        <v>34</v>
      </c>
      <c r="B213" s="2">
        <v>4</v>
      </c>
      <c r="C213" s="3">
        <v>1703</v>
      </c>
      <c r="D213" s="3">
        <v>3767</v>
      </c>
    </row>
    <row r="214" spans="1:4" x14ac:dyDescent="0.3">
      <c r="A214" s="2" t="s">
        <v>34</v>
      </c>
      <c r="B214" s="2">
        <v>3</v>
      </c>
      <c r="C214" s="3">
        <v>2823</v>
      </c>
      <c r="D214" s="3">
        <v>5921</v>
      </c>
    </row>
    <row r="215" spans="1:4" x14ac:dyDescent="0.3">
      <c r="A215" s="2" t="s">
        <v>34</v>
      </c>
      <c r="B215" s="2">
        <v>2</v>
      </c>
      <c r="C215" s="3">
        <v>1981</v>
      </c>
      <c r="D215" s="3">
        <v>3393</v>
      </c>
    </row>
    <row r="216" spans="1:4" x14ac:dyDescent="0.3">
      <c r="A216" s="2" t="s">
        <v>34</v>
      </c>
      <c r="B216" s="2">
        <v>1</v>
      </c>
      <c r="C216" s="3">
        <v>879</v>
      </c>
      <c r="D216" s="3">
        <v>930</v>
      </c>
    </row>
    <row r="217" spans="1:4" x14ac:dyDescent="0.3">
      <c r="A217" s="2" t="s">
        <v>34</v>
      </c>
      <c r="B217" s="2" t="s">
        <v>3</v>
      </c>
      <c r="C217" s="3">
        <v>7924</v>
      </c>
      <c r="D217" s="3">
        <v>15220</v>
      </c>
    </row>
    <row r="218" spans="1:4" x14ac:dyDescent="0.3">
      <c r="A218" s="2" t="s">
        <v>34</v>
      </c>
      <c r="B218" s="2" t="s">
        <v>4</v>
      </c>
      <c r="C218" s="3">
        <v>2.88</v>
      </c>
      <c r="D218" s="3">
        <v>3.06</v>
      </c>
    </row>
    <row r="219" spans="1:4" x14ac:dyDescent="0.3">
      <c r="A219" s="2" t="s">
        <v>35</v>
      </c>
      <c r="B219" s="2">
        <v>5</v>
      </c>
      <c r="C219" s="3">
        <v>16088</v>
      </c>
      <c r="D219" s="3">
        <v>11519</v>
      </c>
    </row>
    <row r="220" spans="1:4" x14ac:dyDescent="0.3">
      <c r="A220" s="2" t="s">
        <v>35</v>
      </c>
      <c r="B220" s="2">
        <v>4</v>
      </c>
      <c r="C220" s="3">
        <v>21606</v>
      </c>
      <c r="D220" s="3">
        <v>21324</v>
      </c>
    </row>
    <row r="221" spans="1:4" x14ac:dyDescent="0.3">
      <c r="A221" s="2" t="s">
        <v>35</v>
      </c>
      <c r="B221" s="2">
        <v>3</v>
      </c>
      <c r="C221" s="3">
        <v>22916</v>
      </c>
      <c r="D221" s="3">
        <v>26474</v>
      </c>
    </row>
    <row r="222" spans="1:4" x14ac:dyDescent="0.3">
      <c r="A222" s="2" t="s">
        <v>35</v>
      </c>
      <c r="B222" s="2">
        <v>2</v>
      </c>
      <c r="C222" s="3">
        <v>13816</v>
      </c>
      <c r="D222" s="3">
        <v>17396</v>
      </c>
    </row>
    <row r="223" spans="1:4" x14ac:dyDescent="0.3">
      <c r="A223" s="2" t="s">
        <v>35</v>
      </c>
      <c r="B223" s="2">
        <v>1</v>
      </c>
      <c r="C223" s="3">
        <v>20074</v>
      </c>
      <c r="D223" s="3">
        <v>27340</v>
      </c>
    </row>
    <row r="224" spans="1:4" x14ac:dyDescent="0.3">
      <c r="A224" s="2" t="s">
        <v>35</v>
      </c>
      <c r="B224" s="2" t="s">
        <v>3</v>
      </c>
      <c r="C224" s="3">
        <v>94500</v>
      </c>
      <c r="D224" s="3">
        <v>104053</v>
      </c>
    </row>
    <row r="225" spans="1:4" x14ac:dyDescent="0.3">
      <c r="A225" s="2" t="s">
        <v>35</v>
      </c>
      <c r="B225" s="2" t="s">
        <v>4</v>
      </c>
      <c r="C225" s="3">
        <v>3</v>
      </c>
      <c r="D225" s="3">
        <v>2.73</v>
      </c>
    </row>
    <row r="226" spans="1:4" x14ac:dyDescent="0.3">
      <c r="A226" s="2" t="s">
        <v>36</v>
      </c>
      <c r="B226" s="2">
        <v>5</v>
      </c>
      <c r="C226" s="3">
        <v>542</v>
      </c>
      <c r="D226" s="3">
        <v>2421</v>
      </c>
    </row>
    <row r="227" spans="1:4" x14ac:dyDescent="0.3">
      <c r="A227" s="2" t="s">
        <v>36</v>
      </c>
      <c r="B227" s="2">
        <v>4</v>
      </c>
      <c r="C227" s="3">
        <v>876</v>
      </c>
      <c r="D227" s="3">
        <v>3945</v>
      </c>
    </row>
    <row r="228" spans="1:4" x14ac:dyDescent="0.3">
      <c r="A228" s="2" t="s">
        <v>36</v>
      </c>
      <c r="B228" s="2">
        <v>3</v>
      </c>
      <c r="C228" s="3">
        <v>1409</v>
      </c>
      <c r="D228" s="3">
        <v>5500</v>
      </c>
    </row>
    <row r="229" spans="1:4" x14ac:dyDescent="0.3">
      <c r="A229" s="2" t="s">
        <v>36</v>
      </c>
      <c r="B229" s="2">
        <v>2</v>
      </c>
      <c r="C229" s="3">
        <v>780</v>
      </c>
      <c r="D229" s="3">
        <v>1873</v>
      </c>
    </row>
    <row r="230" spans="1:4" x14ac:dyDescent="0.3">
      <c r="A230" s="2" t="s">
        <v>36</v>
      </c>
      <c r="B230" s="2">
        <v>1</v>
      </c>
      <c r="C230" s="3">
        <v>187</v>
      </c>
      <c r="D230" s="3">
        <v>261</v>
      </c>
    </row>
    <row r="231" spans="1:4" x14ac:dyDescent="0.3">
      <c r="A231" s="2" t="s">
        <v>36</v>
      </c>
      <c r="B231" s="2" t="s">
        <v>3</v>
      </c>
      <c r="C231" s="3">
        <v>3794</v>
      </c>
      <c r="D231" s="3">
        <v>14000</v>
      </c>
    </row>
    <row r="232" spans="1:4" x14ac:dyDescent="0.3">
      <c r="A232" s="2" t="s">
        <v>36</v>
      </c>
      <c r="B232" s="2" t="s">
        <v>4</v>
      </c>
      <c r="C232" s="3">
        <v>3.21</v>
      </c>
      <c r="D232" s="3">
        <v>3.46</v>
      </c>
    </row>
    <row r="233" spans="1:4" x14ac:dyDescent="0.3">
      <c r="A233" s="2" t="s">
        <v>37</v>
      </c>
      <c r="B233" s="2">
        <v>5</v>
      </c>
      <c r="C233" s="3">
        <v>955</v>
      </c>
      <c r="D233" s="3">
        <v>3204</v>
      </c>
    </row>
    <row r="234" spans="1:4" x14ac:dyDescent="0.3">
      <c r="A234" s="2" t="s">
        <v>37</v>
      </c>
      <c r="B234" s="2">
        <v>4</v>
      </c>
      <c r="C234" s="3">
        <v>2324</v>
      </c>
      <c r="D234" s="3">
        <v>7528</v>
      </c>
    </row>
    <row r="235" spans="1:4" x14ac:dyDescent="0.3">
      <c r="A235" s="2" t="s">
        <v>37</v>
      </c>
      <c r="B235" s="2">
        <v>3</v>
      </c>
      <c r="C235" s="3">
        <v>2694</v>
      </c>
      <c r="D235" s="3">
        <v>7816</v>
      </c>
    </row>
    <row r="236" spans="1:4" x14ac:dyDescent="0.3">
      <c r="A236" s="2" t="s">
        <v>37</v>
      </c>
      <c r="B236" s="2">
        <v>2</v>
      </c>
      <c r="C236" s="3">
        <v>1302</v>
      </c>
      <c r="D236" s="3">
        <v>3347</v>
      </c>
    </row>
    <row r="237" spans="1:4" x14ac:dyDescent="0.3">
      <c r="A237" s="2" t="s">
        <v>37</v>
      </c>
      <c r="B237" s="2">
        <v>1</v>
      </c>
      <c r="C237" s="3">
        <v>264</v>
      </c>
      <c r="D237" s="3">
        <v>400</v>
      </c>
    </row>
    <row r="238" spans="1:4" x14ac:dyDescent="0.3">
      <c r="A238" s="2" t="s">
        <v>37</v>
      </c>
      <c r="B238" s="2" t="s">
        <v>3</v>
      </c>
      <c r="C238" s="3">
        <v>7539</v>
      </c>
      <c r="D238" s="3">
        <v>22295</v>
      </c>
    </row>
    <row r="239" spans="1:4" x14ac:dyDescent="0.3">
      <c r="A239" s="2" t="s">
        <v>37</v>
      </c>
      <c r="B239" s="2" t="s">
        <v>4</v>
      </c>
      <c r="C239" s="3">
        <v>3.32</v>
      </c>
      <c r="D239" s="3">
        <v>3.44</v>
      </c>
    </row>
    <row r="240" spans="1:4" x14ac:dyDescent="0.3">
      <c r="A240" s="2" t="s">
        <v>38</v>
      </c>
      <c r="B240" s="2">
        <v>5</v>
      </c>
      <c r="C240" s="3">
        <v>255</v>
      </c>
      <c r="D240" s="3">
        <v>394</v>
      </c>
    </row>
    <row r="241" spans="1:4" x14ac:dyDescent="0.3">
      <c r="A241" s="2" t="s">
        <v>38</v>
      </c>
      <c r="B241" s="2">
        <v>4</v>
      </c>
      <c r="C241" s="3">
        <v>324</v>
      </c>
      <c r="D241" s="3">
        <v>943</v>
      </c>
    </row>
    <row r="242" spans="1:4" x14ac:dyDescent="0.3">
      <c r="A242" s="2" t="s">
        <v>38</v>
      </c>
      <c r="B242" s="2">
        <v>3</v>
      </c>
      <c r="C242" s="3">
        <v>381</v>
      </c>
      <c r="D242" s="3">
        <v>1383</v>
      </c>
    </row>
    <row r="243" spans="1:4" x14ac:dyDescent="0.3">
      <c r="A243" s="2" t="s">
        <v>38</v>
      </c>
      <c r="B243" s="2">
        <v>2</v>
      </c>
      <c r="C243" s="3">
        <v>279</v>
      </c>
      <c r="D243" s="3">
        <v>830</v>
      </c>
    </row>
    <row r="244" spans="1:4" x14ac:dyDescent="0.3">
      <c r="A244" s="2" t="s">
        <v>38</v>
      </c>
      <c r="B244" s="2">
        <v>1</v>
      </c>
      <c r="C244" s="3">
        <v>54</v>
      </c>
      <c r="D244" s="3">
        <v>92</v>
      </c>
    </row>
    <row r="245" spans="1:4" x14ac:dyDescent="0.3">
      <c r="A245" s="2" t="s">
        <v>38</v>
      </c>
      <c r="B245" s="2" t="s">
        <v>3</v>
      </c>
      <c r="C245" s="3">
        <v>1293</v>
      </c>
      <c r="D245" s="3">
        <v>3642</v>
      </c>
    </row>
    <row r="246" spans="1:4" x14ac:dyDescent="0.3">
      <c r="A246" s="2" t="s">
        <v>38</v>
      </c>
      <c r="B246" s="2" t="s">
        <v>4</v>
      </c>
      <c r="C246" s="3">
        <v>3.35</v>
      </c>
      <c r="D246" s="3">
        <v>3.2</v>
      </c>
    </row>
    <row r="247" spans="1:4" x14ac:dyDescent="0.3">
      <c r="A247" s="2" t="s">
        <v>39</v>
      </c>
      <c r="B247" s="2">
        <v>5</v>
      </c>
      <c r="C247" s="3">
        <v>27649</v>
      </c>
      <c r="D247" s="3">
        <v>30033</v>
      </c>
    </row>
    <row r="248" spans="1:4" x14ac:dyDescent="0.3">
      <c r="A248" s="2" t="s">
        <v>39</v>
      </c>
      <c r="B248" s="2">
        <v>4</v>
      </c>
      <c r="C248" s="3">
        <v>43341</v>
      </c>
      <c r="D248" s="3">
        <v>43614</v>
      </c>
    </row>
    <row r="249" spans="1:4" x14ac:dyDescent="0.3">
      <c r="A249" s="2" t="s">
        <v>39</v>
      </c>
      <c r="B249" s="2">
        <v>3</v>
      </c>
      <c r="C249" s="3">
        <v>54366</v>
      </c>
      <c r="D249" s="3">
        <v>55038</v>
      </c>
    </row>
    <row r="250" spans="1:4" x14ac:dyDescent="0.3">
      <c r="A250" s="2" t="s">
        <v>39</v>
      </c>
      <c r="B250" s="2">
        <v>2</v>
      </c>
      <c r="C250" s="3">
        <v>52713</v>
      </c>
      <c r="D250" s="3">
        <v>60324</v>
      </c>
    </row>
    <row r="251" spans="1:4" x14ac:dyDescent="0.3">
      <c r="A251" s="2" t="s">
        <v>39</v>
      </c>
      <c r="B251" s="2">
        <v>1</v>
      </c>
      <c r="C251" s="3">
        <v>45058</v>
      </c>
      <c r="D251" s="3">
        <v>73126</v>
      </c>
    </row>
    <row r="252" spans="1:4" x14ac:dyDescent="0.3">
      <c r="A252" s="2" t="s">
        <v>39</v>
      </c>
      <c r="B252" s="2" t="s">
        <v>3</v>
      </c>
      <c r="C252" s="3">
        <v>223127</v>
      </c>
      <c r="D252" s="3">
        <v>262135</v>
      </c>
    </row>
    <row r="253" spans="1:4" x14ac:dyDescent="0.3">
      <c r="A253" s="2" t="s">
        <v>39</v>
      </c>
      <c r="B253" s="2" t="s">
        <v>4</v>
      </c>
      <c r="C253" s="3">
        <v>2.8</v>
      </c>
      <c r="D253" s="3">
        <v>2.61</v>
      </c>
    </row>
    <row r="254" spans="1:4" x14ac:dyDescent="0.3">
      <c r="A254" s="2" t="s">
        <v>40</v>
      </c>
      <c r="B254" s="2">
        <v>5</v>
      </c>
      <c r="C254" s="3">
        <v>9497</v>
      </c>
      <c r="D254" s="3">
        <v>8828</v>
      </c>
    </row>
    <row r="255" spans="1:4" x14ac:dyDescent="0.3">
      <c r="A255" s="2" t="s">
        <v>40</v>
      </c>
      <c r="B255" s="2">
        <v>4</v>
      </c>
      <c r="C255" s="3">
        <v>22017</v>
      </c>
      <c r="D255" s="3">
        <v>21496</v>
      </c>
    </row>
    <row r="256" spans="1:4" x14ac:dyDescent="0.3">
      <c r="A256" s="2" t="s">
        <v>40</v>
      </c>
      <c r="B256" s="2">
        <v>3</v>
      </c>
      <c r="C256" s="3">
        <v>39591</v>
      </c>
      <c r="D256" s="3">
        <v>42884</v>
      </c>
    </row>
    <row r="257" spans="1:4" x14ac:dyDescent="0.3">
      <c r="A257" s="2" t="s">
        <v>40</v>
      </c>
      <c r="B257" s="2">
        <v>2</v>
      </c>
      <c r="C257" s="3">
        <v>33795</v>
      </c>
      <c r="D257" s="3">
        <v>47281</v>
      </c>
    </row>
    <row r="258" spans="1:4" x14ac:dyDescent="0.3">
      <c r="A258" s="2" t="s">
        <v>40</v>
      </c>
      <c r="B258" s="2">
        <v>1</v>
      </c>
      <c r="C258" s="3">
        <v>21091</v>
      </c>
      <c r="D258" s="3">
        <v>34966</v>
      </c>
    </row>
    <row r="259" spans="1:4" x14ac:dyDescent="0.3">
      <c r="A259" s="2" t="s">
        <v>40</v>
      </c>
      <c r="B259" s="2" t="s">
        <v>3</v>
      </c>
    </row>
    <row r="260" spans="1:4" x14ac:dyDescent="0.3">
      <c r="A260" s="2" t="s">
        <v>40</v>
      </c>
      <c r="B26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416D-2E7A-49CE-80F0-88926A60215C}">
  <dimension ref="A1:AQ15"/>
  <sheetViews>
    <sheetView tabSelected="1" topLeftCell="AN1" zoomScaleNormal="100" workbookViewId="0">
      <selection activeCell="AW3" sqref="AW3"/>
    </sheetView>
  </sheetViews>
  <sheetFormatPr defaultRowHeight="14.4" x14ac:dyDescent="0.3"/>
  <cols>
    <col min="2" max="2" width="11.77734375" bestFit="1" customWidth="1"/>
    <col min="4" max="4" width="10.33203125" customWidth="1"/>
    <col min="5" max="5" width="10.44140625" customWidth="1"/>
    <col min="6" max="6" width="10.33203125" customWidth="1"/>
    <col min="7" max="7" width="13.77734375" customWidth="1"/>
    <col min="8" max="8" width="11" customWidth="1"/>
    <col min="9" max="9" width="11.21875" customWidth="1"/>
    <col min="10" max="10" width="10.6640625" customWidth="1"/>
    <col min="11" max="11" width="12.88671875" customWidth="1"/>
    <col min="12" max="12" width="13.44140625" customWidth="1"/>
    <col min="15" max="15" width="10.5546875" customWidth="1"/>
    <col min="16" max="16" width="13.33203125" customWidth="1"/>
    <col min="17" max="17" width="13.21875" customWidth="1"/>
    <col min="18" max="18" width="12.5546875" customWidth="1"/>
    <col min="19" max="19" width="12.109375" customWidth="1"/>
    <col min="20" max="20" width="12" customWidth="1"/>
    <col min="21" max="21" width="10.77734375" customWidth="1"/>
    <col min="24" max="24" width="15.6640625" customWidth="1"/>
    <col min="25" max="26" width="11" customWidth="1"/>
    <col min="31" max="31" width="10.77734375" customWidth="1"/>
    <col min="32" max="33" width="11.33203125" customWidth="1"/>
    <col min="34" max="34" width="13.33203125" customWidth="1"/>
    <col min="35" max="35" width="12.33203125" customWidth="1"/>
    <col min="36" max="36" width="12.21875" customWidth="1"/>
    <col min="41" max="41" width="13.5546875" customWidth="1"/>
    <col min="42" max="42" width="10.44140625" customWidth="1"/>
  </cols>
  <sheetData>
    <row r="1" spans="1:43" x14ac:dyDescent="0.3"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t="s">
        <v>44</v>
      </c>
      <c r="AO1" t="s">
        <v>48</v>
      </c>
      <c r="AP1">
        <f>SUM(AQ7,AQ9)</f>
        <v>732.28193176648426</v>
      </c>
    </row>
    <row r="2" spans="1:43" x14ac:dyDescent="0.3">
      <c r="B2">
        <v>-9.9842057342674089</v>
      </c>
      <c r="C2">
        <v>-9.9868239914007173</v>
      </c>
      <c r="D2">
        <v>9.993277904431757</v>
      </c>
      <c r="E2">
        <v>9.9987197160401085</v>
      </c>
      <c r="F2">
        <v>9.9598796191874719</v>
      </c>
      <c r="G2">
        <v>-1.8035740543428125</v>
      </c>
      <c r="H2">
        <v>9.9622648869096615</v>
      </c>
      <c r="I2">
        <v>9.9735486106755999</v>
      </c>
      <c r="J2">
        <v>9.9560298019588931</v>
      </c>
      <c r="K2">
        <v>-9.9953611166647445</v>
      </c>
      <c r="L2">
        <v>-9.9899779131600557</v>
      </c>
      <c r="M2">
        <v>4.2412780978908575</v>
      </c>
      <c r="N2">
        <v>10</v>
      </c>
      <c r="O2">
        <v>-10</v>
      </c>
      <c r="P2">
        <v>2.9380421107583516</v>
      </c>
      <c r="Q2">
        <v>7.4717395518773611</v>
      </c>
      <c r="R2">
        <v>3.7862244402921363</v>
      </c>
      <c r="S2">
        <v>-2.0398402110050537</v>
      </c>
      <c r="T2">
        <v>-1.8761416309165142</v>
      </c>
      <c r="U2">
        <v>-5.2166697572724159</v>
      </c>
      <c r="V2">
        <v>7.3360642871521691</v>
      </c>
      <c r="W2">
        <v>8.8402892737165271</v>
      </c>
      <c r="X2">
        <v>9.969344581636415</v>
      </c>
      <c r="Y2">
        <v>9.9567832867606469</v>
      </c>
      <c r="Z2">
        <v>9.984762690405395</v>
      </c>
      <c r="AA2">
        <v>9.9560213411328853</v>
      </c>
      <c r="AB2">
        <v>-9.9872820149706119</v>
      </c>
      <c r="AC2">
        <v>-0.42909348830219718</v>
      </c>
      <c r="AD2">
        <v>-8.753292291619621</v>
      </c>
      <c r="AE2">
        <v>-9.9498771345378838</v>
      </c>
      <c r="AF2">
        <v>-9.8577201489959947</v>
      </c>
      <c r="AG2">
        <v>9.9526266519090658</v>
      </c>
      <c r="AH2">
        <v>-9.8804768622170833</v>
      </c>
      <c r="AI2">
        <v>-9.7623016980426911</v>
      </c>
      <c r="AJ2">
        <v>-8.0942874937206142</v>
      </c>
      <c r="AK2">
        <v>9.8855631270495294</v>
      </c>
      <c r="AL2">
        <v>4.099116632478653</v>
      </c>
      <c r="AM2">
        <v>-2.3728073377755008</v>
      </c>
    </row>
    <row r="5" spans="1:43" ht="43.8" customHeight="1" x14ac:dyDescent="0.3">
      <c r="A5" s="3"/>
      <c r="B5" s="1" t="s">
        <v>2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44</v>
      </c>
      <c r="AN5" s="1" t="s">
        <v>45</v>
      </c>
      <c r="AO5" s="1" t="s">
        <v>46</v>
      </c>
      <c r="AP5" s="1" t="s">
        <v>47</v>
      </c>
      <c r="AQ5" s="1" t="s">
        <v>49</v>
      </c>
    </row>
    <row r="6" spans="1:43" x14ac:dyDescent="0.3">
      <c r="A6" t="s">
        <v>43</v>
      </c>
      <c r="B6" s="3">
        <v>8344</v>
      </c>
      <c r="C6" s="3">
        <v>90525</v>
      </c>
      <c r="D6" s="3">
        <v>148993</v>
      </c>
      <c r="E6" s="3">
        <v>65534</v>
      </c>
      <c r="F6" s="3">
        <v>72581</v>
      </c>
      <c r="G6" s="3">
        <v>4688</v>
      </c>
      <c r="H6" s="3">
        <v>41737</v>
      </c>
      <c r="I6" s="3">
        <v>68464</v>
      </c>
      <c r="J6" s="3">
        <v>41321</v>
      </c>
      <c r="K6" s="3">
        <v>201627</v>
      </c>
      <c r="L6" s="3">
        <v>147595</v>
      </c>
      <c r="M6" s="3">
        <v>65952</v>
      </c>
      <c r="N6" s="3">
        <v>49608</v>
      </c>
      <c r="O6" s="3">
        <v>6288</v>
      </c>
      <c r="P6" s="3">
        <v>2331</v>
      </c>
      <c r="Q6" s="3">
        <v>10493</v>
      </c>
      <c r="R6" s="3">
        <v>138298</v>
      </c>
      <c r="S6" s="3">
        <v>80160</v>
      </c>
      <c r="T6" s="3">
        <v>951</v>
      </c>
      <c r="U6" s="3">
        <v>947</v>
      </c>
      <c r="V6" s="3">
        <v>3232</v>
      </c>
      <c r="W6" s="3">
        <v>9642</v>
      </c>
      <c r="X6" s="3">
        <v>15458</v>
      </c>
      <c r="Y6" s="3">
        <v>34762</v>
      </c>
      <c r="Z6" s="3">
        <v>95908</v>
      </c>
      <c r="AA6" s="3">
        <v>16747</v>
      </c>
      <c r="AB6" s="3">
        <v>99035</v>
      </c>
      <c r="AC6" s="3">
        <v>999</v>
      </c>
      <c r="AD6" s="3">
        <v>4555</v>
      </c>
      <c r="AE6" s="3">
        <v>57287</v>
      </c>
      <c r="AF6" s="3">
        <v>7924</v>
      </c>
      <c r="AG6" s="3">
        <v>94500</v>
      </c>
      <c r="AH6" s="3">
        <v>3794</v>
      </c>
      <c r="AI6" s="3">
        <v>7539</v>
      </c>
      <c r="AJ6" s="3">
        <v>1293</v>
      </c>
      <c r="AK6" s="3">
        <v>223127</v>
      </c>
      <c r="AL6" s="3">
        <v>125991</v>
      </c>
      <c r="AM6">
        <f>SUM(B6:AL6)</f>
        <v>2048230</v>
      </c>
      <c r="AN6">
        <v>1</v>
      </c>
    </row>
    <row r="7" spans="1:43" x14ac:dyDescent="0.3">
      <c r="A7" t="s">
        <v>4</v>
      </c>
      <c r="B7" s="3">
        <v>2.87</v>
      </c>
      <c r="C7" s="3">
        <v>3.01</v>
      </c>
      <c r="D7" s="3">
        <v>3.03</v>
      </c>
      <c r="E7" s="3">
        <v>3.91</v>
      </c>
      <c r="F7" s="3">
        <v>2.83</v>
      </c>
      <c r="G7" s="3">
        <v>4.16</v>
      </c>
      <c r="H7" s="3">
        <v>3.05</v>
      </c>
      <c r="I7" s="3">
        <v>3</v>
      </c>
      <c r="J7" s="3">
        <v>3.19</v>
      </c>
      <c r="K7" s="3">
        <v>2.88</v>
      </c>
      <c r="L7" s="3">
        <v>2.7</v>
      </c>
      <c r="M7" s="3">
        <v>2.75</v>
      </c>
      <c r="N7" s="3">
        <v>2.79</v>
      </c>
      <c r="O7" s="3">
        <v>3.26</v>
      </c>
      <c r="P7" s="3">
        <v>3.1</v>
      </c>
      <c r="Q7" s="3">
        <v>3.21</v>
      </c>
      <c r="R7" s="3">
        <v>2.77</v>
      </c>
      <c r="S7" s="3">
        <v>2.75</v>
      </c>
      <c r="T7" s="3">
        <v>3.15</v>
      </c>
      <c r="U7" s="3">
        <v>3.68</v>
      </c>
      <c r="V7" s="3">
        <v>3.08</v>
      </c>
      <c r="W7" s="3">
        <v>3.08</v>
      </c>
      <c r="X7" s="3">
        <v>3.5</v>
      </c>
      <c r="Y7" s="3">
        <v>3.66</v>
      </c>
      <c r="Z7" s="3">
        <v>2.4900000000000002</v>
      </c>
      <c r="AA7" s="3">
        <v>2.9</v>
      </c>
      <c r="AB7" s="3">
        <v>3.07</v>
      </c>
      <c r="AC7" s="3">
        <v>2.94</v>
      </c>
      <c r="AD7" s="3">
        <v>2.82</v>
      </c>
      <c r="AE7" s="3">
        <v>3.7</v>
      </c>
      <c r="AF7" s="3">
        <v>2.88</v>
      </c>
      <c r="AG7" s="3">
        <v>3</v>
      </c>
      <c r="AH7" s="3">
        <v>3.21</v>
      </c>
      <c r="AI7" s="3">
        <v>3.32</v>
      </c>
      <c r="AJ7" s="3">
        <v>3.35</v>
      </c>
      <c r="AK7" s="3">
        <v>2.8</v>
      </c>
      <c r="AL7" s="3">
        <v>2.72</v>
      </c>
      <c r="AM7">
        <v>1</v>
      </c>
      <c r="AN7">
        <v>1</v>
      </c>
      <c r="AO7">
        <f t="array" ref="AO7">SUMPRODUCT(B6:AM6,B7:AM7,$B$2:$AM$2)/AM6</f>
        <v>4.3129572945097543</v>
      </c>
      <c r="AP7">
        <f>EXP(AO7)/(1+EXP(AO7))</f>
        <v>0.98678314368872044</v>
      </c>
      <c r="AQ7">
        <f>AM6*(AN6-AP7)^2</f>
        <v>357.79565307903823</v>
      </c>
    </row>
    <row r="8" spans="1:43" x14ac:dyDescent="0.3">
      <c r="A8" s="3" t="s">
        <v>43</v>
      </c>
      <c r="B8" s="3">
        <v>16526</v>
      </c>
      <c r="C8" s="3">
        <v>141451</v>
      </c>
      <c r="D8" s="3">
        <v>145463</v>
      </c>
      <c r="E8" s="3">
        <v>47161</v>
      </c>
      <c r="F8" s="3">
        <v>72211</v>
      </c>
      <c r="G8" s="3">
        <v>5568</v>
      </c>
      <c r="H8" s="3">
        <v>12642</v>
      </c>
      <c r="I8" s="3">
        <v>56415</v>
      </c>
      <c r="J8" s="3">
        <v>29248</v>
      </c>
      <c r="K8" s="3">
        <v>337730</v>
      </c>
      <c r="L8" s="3">
        <v>250110</v>
      </c>
      <c r="M8" s="3">
        <v>81424</v>
      </c>
      <c r="N8" s="3">
        <v>57743</v>
      </c>
      <c r="O8" s="3">
        <v>13780</v>
      </c>
      <c r="P8" s="3">
        <v>2234</v>
      </c>
      <c r="Q8" s="3">
        <v>10418</v>
      </c>
      <c r="R8" s="3">
        <v>156613</v>
      </c>
      <c r="S8" s="3">
        <v>101978</v>
      </c>
      <c r="T8" s="3">
        <v>1668</v>
      </c>
      <c r="U8" s="3">
        <v>1203</v>
      </c>
      <c r="V8" s="3">
        <v>3325</v>
      </c>
      <c r="W8" s="3">
        <v>8997</v>
      </c>
      <c r="X8" s="3">
        <v>4938</v>
      </c>
      <c r="Y8" s="3">
        <v>13216</v>
      </c>
      <c r="Z8" s="3">
        <v>65289</v>
      </c>
      <c r="AA8" s="3">
        <v>6696</v>
      </c>
      <c r="AB8" s="3">
        <v>185847</v>
      </c>
      <c r="AC8" s="3">
        <v>1519</v>
      </c>
      <c r="AD8" s="3">
        <v>6904</v>
      </c>
      <c r="AE8" s="3">
        <v>95926</v>
      </c>
      <c r="AF8" s="3">
        <v>15220</v>
      </c>
      <c r="AG8" s="3">
        <v>104053</v>
      </c>
      <c r="AH8" s="3">
        <v>14000</v>
      </c>
      <c r="AI8" s="3">
        <v>22295</v>
      </c>
      <c r="AJ8" s="3">
        <v>3642</v>
      </c>
      <c r="AK8" s="3">
        <v>262135</v>
      </c>
      <c r="AL8" s="3">
        <v>155455</v>
      </c>
      <c r="AM8" s="3">
        <f>SUM(B8:AL8)</f>
        <v>2511043</v>
      </c>
      <c r="AN8">
        <v>0</v>
      </c>
    </row>
    <row r="9" spans="1:43" x14ac:dyDescent="0.3">
      <c r="A9" s="3" t="s">
        <v>4</v>
      </c>
      <c r="B9" s="3">
        <v>2.98</v>
      </c>
      <c r="C9" s="3">
        <v>2.73</v>
      </c>
      <c r="D9" s="3">
        <v>2.84</v>
      </c>
      <c r="E9" s="3">
        <v>3.68</v>
      </c>
      <c r="F9" s="3">
        <v>2.4500000000000002</v>
      </c>
      <c r="G9" s="3">
        <v>4.3099999999999996</v>
      </c>
      <c r="H9" s="3">
        <v>2.9</v>
      </c>
      <c r="I9" s="3">
        <v>2.63</v>
      </c>
      <c r="J9" s="3">
        <v>2.82</v>
      </c>
      <c r="K9" s="3">
        <v>2.77</v>
      </c>
      <c r="L9" s="3">
        <v>2.78</v>
      </c>
      <c r="M9" s="3">
        <v>2.38</v>
      </c>
      <c r="N9" s="3">
        <v>2.63</v>
      </c>
      <c r="O9" s="3">
        <v>3.25</v>
      </c>
      <c r="P9" s="3">
        <v>3.27</v>
      </c>
      <c r="Q9" s="3">
        <v>2.92</v>
      </c>
      <c r="R9" s="3">
        <v>2.52</v>
      </c>
      <c r="S9" s="3">
        <v>2.58</v>
      </c>
      <c r="T9" s="3">
        <v>3.23</v>
      </c>
      <c r="U9" s="3">
        <v>3.61</v>
      </c>
      <c r="V9" s="3">
        <v>2.92</v>
      </c>
      <c r="W9" s="3">
        <v>2.87</v>
      </c>
      <c r="X9" s="3">
        <v>3.26</v>
      </c>
      <c r="Y9" s="3">
        <v>3.24</v>
      </c>
      <c r="Z9" s="3">
        <v>1.99</v>
      </c>
      <c r="AA9" s="3">
        <v>2.65</v>
      </c>
      <c r="AB9" s="3">
        <v>3.06</v>
      </c>
      <c r="AC9" s="3">
        <v>3.02</v>
      </c>
      <c r="AD9" s="3">
        <v>2.95</v>
      </c>
      <c r="AE9" s="3">
        <v>3.82</v>
      </c>
      <c r="AF9" s="3">
        <v>3.06</v>
      </c>
      <c r="AG9" s="3">
        <v>2.73</v>
      </c>
      <c r="AH9" s="3">
        <v>3.46</v>
      </c>
      <c r="AI9" s="3">
        <v>3.44</v>
      </c>
      <c r="AJ9" s="3">
        <v>3.2</v>
      </c>
      <c r="AK9" s="3">
        <v>2.61</v>
      </c>
      <c r="AL9" s="3">
        <v>2.5</v>
      </c>
      <c r="AM9">
        <v>1</v>
      </c>
      <c r="AN9">
        <v>0</v>
      </c>
      <c r="AO9" s="3">
        <f t="array" ref="AO9">SUMPRODUCT(B8:AM8,B9:AM9,$B$2:$AM$2)/AM8</f>
        <v>-4.393039504263978</v>
      </c>
      <c r="AP9" s="3">
        <f>EXP(AO9)/(1+EXP(AO9))</f>
        <v>1.2212114847326811E-2</v>
      </c>
      <c r="AQ9" s="3">
        <f>AM8*(AN8-AP9)^2</f>
        <v>374.48627868744603</v>
      </c>
    </row>
    <row r="12" spans="1:43" x14ac:dyDescent="0.3"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f>SUM(B12:AL12)</f>
        <v>37</v>
      </c>
      <c r="AN12" s="3"/>
      <c r="AO12" s="3"/>
      <c r="AP12" s="3" t="str">
        <f>IF(AP13 &gt;= 0.5, "M", "F")</f>
        <v>M</v>
      </c>
      <c r="AQ12" s="3"/>
    </row>
    <row r="13" spans="1:43" x14ac:dyDescent="0.3">
      <c r="B13" s="3">
        <v>5</v>
      </c>
      <c r="C13" s="3">
        <v>5</v>
      </c>
      <c r="D13" s="3">
        <v>4</v>
      </c>
      <c r="E13" s="3">
        <v>2</v>
      </c>
      <c r="F13" s="3">
        <v>4</v>
      </c>
      <c r="G13" s="3">
        <v>5</v>
      </c>
      <c r="H13" s="3">
        <v>1</v>
      </c>
      <c r="I13" s="3">
        <v>2</v>
      </c>
      <c r="J13" s="3">
        <v>5</v>
      </c>
      <c r="K13" s="3">
        <v>5</v>
      </c>
      <c r="L13" s="3">
        <v>3</v>
      </c>
      <c r="M13" s="3">
        <v>3</v>
      </c>
      <c r="N13" s="3">
        <v>1</v>
      </c>
      <c r="O13" s="3">
        <v>2</v>
      </c>
      <c r="P13" s="3">
        <v>4</v>
      </c>
      <c r="Q13" s="3">
        <v>5</v>
      </c>
      <c r="R13" s="3">
        <v>5</v>
      </c>
      <c r="S13" s="3">
        <v>4</v>
      </c>
      <c r="T13" s="3">
        <v>2</v>
      </c>
      <c r="U13" s="3">
        <v>4</v>
      </c>
      <c r="V13" s="3">
        <v>5</v>
      </c>
      <c r="W13" s="3">
        <v>1</v>
      </c>
      <c r="X13" s="3">
        <v>2</v>
      </c>
      <c r="Y13" s="3">
        <v>5</v>
      </c>
      <c r="Z13" s="3">
        <v>5</v>
      </c>
      <c r="AA13" s="3">
        <v>3</v>
      </c>
      <c r="AB13" s="3">
        <v>3</v>
      </c>
      <c r="AC13" s="3">
        <v>1</v>
      </c>
      <c r="AD13" s="3">
        <v>2</v>
      </c>
      <c r="AE13" s="3">
        <v>4</v>
      </c>
      <c r="AF13" s="3">
        <v>5</v>
      </c>
      <c r="AG13" s="3">
        <v>5</v>
      </c>
      <c r="AH13" s="3">
        <v>5</v>
      </c>
      <c r="AI13" s="3">
        <v>3</v>
      </c>
      <c r="AJ13" s="3">
        <v>2</v>
      </c>
      <c r="AK13" s="3">
        <v>5</v>
      </c>
      <c r="AL13" s="3">
        <v>4</v>
      </c>
      <c r="AM13" s="3">
        <v>1</v>
      </c>
      <c r="AN13" s="3"/>
      <c r="AO13" s="3">
        <f t="array" ref="AO13">SUMPRODUCT(B12:AM12,B13:AM13,$B$2:$AM$2)/AM12</f>
        <v>0.53060707840859589</v>
      </c>
      <c r="AP13" s="3">
        <f>EXP(AO13)/(1+EXP(AO13))</f>
        <v>0.62962469223458661</v>
      </c>
      <c r="AQ13" s="3">
        <f>AM12*(AN12-AP13)^2</f>
        <v>14.667808363645422</v>
      </c>
    </row>
    <row r="14" spans="1:43" x14ac:dyDescent="0.3">
      <c r="B14" s="3">
        <v>1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f>SUM(B14:AL14)</f>
        <v>6</v>
      </c>
      <c r="AN14" s="3"/>
      <c r="AO14" s="3"/>
      <c r="AP14" s="3" t="str">
        <f>IF(AP15 &gt;= 0.5, "M", "F")</f>
        <v>F</v>
      </c>
      <c r="AQ14" s="3"/>
    </row>
    <row r="15" spans="1:43" x14ac:dyDescent="0.3">
      <c r="B15" s="3">
        <v>2.98</v>
      </c>
      <c r="C15" s="3">
        <v>2.73</v>
      </c>
      <c r="D15" s="3">
        <v>2.84</v>
      </c>
      <c r="E15" s="3">
        <v>3.68</v>
      </c>
      <c r="F15" s="3">
        <v>2.4500000000000002</v>
      </c>
      <c r="G15" s="3">
        <v>4.3099999999999996</v>
      </c>
      <c r="H15" s="3">
        <v>2.9</v>
      </c>
      <c r="I15" s="3">
        <v>2.63</v>
      </c>
      <c r="J15" s="3">
        <v>2.82</v>
      </c>
      <c r="K15" s="3">
        <v>2.77</v>
      </c>
      <c r="L15" s="3">
        <v>2.78</v>
      </c>
      <c r="M15" s="3">
        <v>2.38</v>
      </c>
      <c r="N15" s="3">
        <v>2.63</v>
      </c>
      <c r="O15" s="3">
        <v>3.25</v>
      </c>
      <c r="P15" s="3">
        <v>3.27</v>
      </c>
      <c r="Q15" s="3">
        <v>2.92</v>
      </c>
      <c r="R15" s="3">
        <v>2.52</v>
      </c>
      <c r="S15" s="3">
        <v>2.58</v>
      </c>
      <c r="T15" s="3">
        <v>3.23</v>
      </c>
      <c r="U15" s="3">
        <v>3.61</v>
      </c>
      <c r="V15" s="3">
        <v>2.92</v>
      </c>
      <c r="W15" s="3">
        <v>2.87</v>
      </c>
      <c r="X15" s="3">
        <v>3.26</v>
      </c>
      <c r="Y15" s="3">
        <v>3.24</v>
      </c>
      <c r="Z15" s="3">
        <v>1.99</v>
      </c>
      <c r="AA15" s="3">
        <v>2.65</v>
      </c>
      <c r="AB15" s="3">
        <v>3.06</v>
      </c>
      <c r="AC15" s="3">
        <v>3.02</v>
      </c>
      <c r="AD15" s="3">
        <v>2.95</v>
      </c>
      <c r="AE15" s="3">
        <v>3.82</v>
      </c>
      <c r="AF15" s="3">
        <v>3.06</v>
      </c>
      <c r="AG15" s="3">
        <v>2.73</v>
      </c>
      <c r="AH15" s="3">
        <v>3.46</v>
      </c>
      <c r="AI15" s="3">
        <v>3.44</v>
      </c>
      <c r="AJ15" s="3">
        <v>3.2</v>
      </c>
      <c r="AK15" s="3">
        <v>2.61</v>
      </c>
      <c r="AL15" s="3">
        <v>2.5</v>
      </c>
      <c r="AM15" s="3">
        <v>1</v>
      </c>
      <c r="AN15" s="3"/>
      <c r="AO15" s="3">
        <f t="array" ref="AO15">SUMPRODUCT(B14:AM14,B15:AM15,$B$2:$AM$2)/AM14</f>
        <v>-1.2331063831433615</v>
      </c>
      <c r="AP15" s="3">
        <f>EXP(AO15)/(1+EXP(AO15))</f>
        <v>0.22563819852513234</v>
      </c>
      <c r="AQ15" s="3">
        <f>AM14*(AN14-AP15)^2</f>
        <v>0.30547557980200218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DC08-2644-4591-904E-6B0BA34C667B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Linear Regression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2019-02-07T21:09:57Z</dcterms:modified>
</cp:coreProperties>
</file>